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theme/theme1.xml" ContentType="application/vnd.openxmlformats-officedocument.theme+xml"/>
  <Override PartName="/xl/styles.xml" ContentType="application/vnd.openxmlformats-officedocument.spreadsheetml.styles+xml"/>
  <Override PartName="/xl/pivotTables/pivotTable4.xml" ContentType="application/vnd.openxmlformats-officedocument.spreadsheetml.pivotTable+xml"/>
  <Override PartName="/xl/pivotCache/pivotCacheDefinition1.xml" ContentType="application/vnd.openxmlformats-officedocument.spreadsheetml.pivotCacheDefinition+xml"/>
  <Override PartName="/xl/calcChain.xml" ContentType="application/vnd.openxmlformats-officedocument.spreadsheetml.calcChai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https://stateoforegon-my.sharepoint.com/personal/lisa_gartland_energy_oregon_gov/Documents/Documents/ODOE Work/Programs/BPS/Energy Professionals/"/>
    </mc:Choice>
  </mc:AlternateContent>
  <xr:revisionPtr revIDLastSave="7" documentId="8_{E397DEAA-B120-482D-8B81-8E0CE92443CC}" xr6:coauthVersionLast="47" xr6:coauthVersionMax="47" xr10:uidLastSave="{0A207F08-327A-4907-8D93-FB331FB651B8}"/>
  <bookViews>
    <workbookView xWindow="-110" yWindow="-110" windowWidth="19420" windowHeight="11500" firstSheet="2" activeTab="4" xr2:uid="{530E6BC1-F97B-428F-848B-B1987405E7AA}"/>
  </bookViews>
  <sheets>
    <sheet name="Sheet1" sheetId="9" r:id="rId1"/>
    <sheet name="OR BPS Energy Pros Listings" sheetId="1" state="hidden" r:id="rId2"/>
    <sheet name="QEMs" sheetId="10" r:id="rId3"/>
    <sheet name="QPs" sheetId="7" r:id="rId4"/>
    <sheet name="QEAs" sheetId="8" r:id="rId5"/>
  </sheets>
  <definedNames>
    <definedName name="_xlnm.Print_Area" localSheetId="4">QEAs!$B$4:$B$140</definedName>
    <definedName name="_xlnm.Print_Area" localSheetId="2">QEMs!$B$4:$B$99</definedName>
    <definedName name="_xlnm.Print_Area" localSheetId="3">QPs!$B$4:$B$99</definedName>
  </definedNames>
  <calcPr calcId="191029"/>
  <pivotCaches>
    <pivotCache cacheId="27" r:id="rId6"/>
    <pivotCache cacheId="71"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W598" i="1" l="1"/>
  <c r="BZ598" i="1" s="1"/>
  <c r="BV598" i="1"/>
  <c r="BY598" i="1" s="1"/>
  <c r="BU598" i="1"/>
  <c r="BX598" i="1" s="1"/>
  <c r="BT598" i="1"/>
  <c r="BS598" i="1"/>
  <c r="BR598" i="1"/>
  <c r="BQ598" i="1"/>
  <c r="BP598" i="1"/>
  <c r="BO598" i="1"/>
  <c r="BZ597" i="1"/>
  <c r="BW597" i="1"/>
  <c r="BV597" i="1"/>
  <c r="BY597" i="1" s="1"/>
  <c r="BU597" i="1"/>
  <c r="BX597" i="1" s="1"/>
  <c r="BT597" i="1"/>
  <c r="BS597" i="1"/>
  <c r="BR597" i="1"/>
  <c r="BQ597" i="1"/>
  <c r="BP597" i="1"/>
  <c r="BO597" i="1"/>
  <c r="BZ596" i="1"/>
  <c r="BY596" i="1"/>
  <c r="BX596" i="1"/>
  <c r="BW596" i="1"/>
  <c r="BV596" i="1"/>
  <c r="BU596" i="1"/>
  <c r="BT596" i="1"/>
  <c r="BS596" i="1"/>
  <c r="BR596" i="1"/>
  <c r="BQ596" i="1"/>
  <c r="BP596" i="1"/>
  <c r="BO596" i="1"/>
  <c r="BZ595" i="1"/>
  <c r="BY595" i="1"/>
  <c r="BX595" i="1"/>
  <c r="BW595" i="1"/>
  <c r="BV595" i="1"/>
  <c r="BU595" i="1"/>
  <c r="BT595" i="1"/>
  <c r="BS595" i="1"/>
  <c r="BR595" i="1"/>
  <c r="BQ595" i="1"/>
  <c r="BP595" i="1"/>
  <c r="BO595" i="1"/>
  <c r="BZ594" i="1"/>
  <c r="BY594" i="1"/>
  <c r="BW594" i="1"/>
  <c r="BV594" i="1"/>
  <c r="BU594" i="1"/>
  <c r="BX594" i="1" s="1"/>
  <c r="BT594" i="1"/>
  <c r="BS594" i="1"/>
  <c r="BR594" i="1"/>
  <c r="BQ594" i="1"/>
  <c r="BP594" i="1"/>
  <c r="BO594" i="1"/>
  <c r="BZ593" i="1"/>
  <c r="BW593" i="1"/>
  <c r="BV593" i="1"/>
  <c r="BY593" i="1" s="1"/>
  <c r="BU593" i="1"/>
  <c r="BX593" i="1" s="1"/>
  <c r="BT593" i="1"/>
  <c r="BS593" i="1"/>
  <c r="BR593" i="1"/>
  <c r="BQ593" i="1"/>
  <c r="BP593" i="1"/>
  <c r="BO593" i="1"/>
  <c r="BZ592" i="1"/>
  <c r="BY592" i="1"/>
  <c r="BW592" i="1"/>
  <c r="BV592" i="1"/>
  <c r="BU592" i="1"/>
  <c r="BX592" i="1" s="1"/>
  <c r="BT592" i="1"/>
  <c r="BS592" i="1"/>
  <c r="BR592" i="1"/>
  <c r="BQ592" i="1"/>
  <c r="BP592" i="1"/>
  <c r="BO592" i="1"/>
  <c r="BZ591" i="1"/>
  <c r="BY591" i="1"/>
  <c r="BX591" i="1"/>
  <c r="BW591" i="1"/>
  <c r="BV591" i="1"/>
  <c r="BU591" i="1"/>
  <c r="BT591" i="1"/>
  <c r="BS591" i="1"/>
  <c r="BR591" i="1"/>
  <c r="BQ591" i="1"/>
  <c r="BP591" i="1"/>
  <c r="BO591" i="1"/>
  <c r="BX590" i="1"/>
  <c r="BW590" i="1"/>
  <c r="BZ590" i="1" s="1"/>
  <c r="BV590" i="1"/>
  <c r="BY590" i="1" s="1"/>
  <c r="BU590" i="1"/>
  <c r="BT590" i="1"/>
  <c r="BS590" i="1"/>
  <c r="BR590" i="1"/>
  <c r="BQ590" i="1"/>
  <c r="BP590" i="1"/>
  <c r="BO590" i="1"/>
  <c r="BZ589" i="1"/>
  <c r="BW589" i="1"/>
  <c r="BV589" i="1"/>
  <c r="BY589" i="1" s="1"/>
  <c r="BU589" i="1"/>
  <c r="BX589" i="1" s="1"/>
  <c r="BT589" i="1"/>
  <c r="BS589" i="1"/>
  <c r="BR589" i="1"/>
  <c r="BQ589" i="1"/>
  <c r="BP589" i="1"/>
  <c r="BO589" i="1"/>
  <c r="BZ588" i="1"/>
  <c r="BY588" i="1"/>
  <c r="BW588" i="1"/>
  <c r="BV588" i="1"/>
  <c r="BU588" i="1"/>
  <c r="BX588" i="1" s="1"/>
  <c r="BT588" i="1"/>
  <c r="BS588" i="1"/>
  <c r="BR588" i="1"/>
  <c r="BQ588" i="1"/>
  <c r="BP588" i="1"/>
  <c r="BO588" i="1"/>
  <c r="BY587" i="1"/>
  <c r="BX587" i="1"/>
  <c r="BW587" i="1"/>
  <c r="BZ587" i="1" s="1"/>
  <c r="BV587" i="1"/>
  <c r="BU587" i="1"/>
  <c r="BT587" i="1"/>
  <c r="BS587" i="1"/>
  <c r="BR587" i="1"/>
  <c r="BQ587" i="1"/>
  <c r="BP587" i="1"/>
  <c r="BO587" i="1"/>
  <c r="BW586" i="1"/>
  <c r="BZ586" i="1" s="1"/>
  <c r="BV586" i="1"/>
  <c r="BY586" i="1" s="1"/>
  <c r="BU586" i="1"/>
  <c r="BX586" i="1" s="1"/>
  <c r="BT586" i="1"/>
  <c r="BS586" i="1"/>
  <c r="BR586" i="1"/>
  <c r="BQ586" i="1"/>
  <c r="BP586" i="1"/>
  <c r="BO586" i="1"/>
  <c r="BZ585" i="1"/>
  <c r="BW585" i="1"/>
  <c r="BV585" i="1"/>
  <c r="BY585" i="1" s="1"/>
  <c r="BU585" i="1"/>
  <c r="BX585" i="1" s="1"/>
  <c r="BT585" i="1"/>
  <c r="BS585" i="1"/>
  <c r="BR585" i="1"/>
  <c r="BQ585" i="1"/>
  <c r="BP585" i="1"/>
  <c r="BO585" i="1"/>
  <c r="BZ584" i="1"/>
  <c r="BY584" i="1"/>
  <c r="BW584" i="1"/>
  <c r="BV584" i="1"/>
  <c r="BU584" i="1"/>
  <c r="BX584" i="1" s="1"/>
  <c r="BT584" i="1"/>
  <c r="BS584" i="1"/>
  <c r="BR584" i="1"/>
  <c r="BQ584" i="1"/>
  <c r="BP584" i="1"/>
  <c r="BO584" i="1"/>
  <c r="BY583" i="1"/>
  <c r="BX583" i="1"/>
  <c r="BW583" i="1"/>
  <c r="BZ583" i="1" s="1"/>
  <c r="BV583" i="1"/>
  <c r="BU583" i="1"/>
  <c r="BT583" i="1"/>
  <c r="BS583" i="1"/>
  <c r="BR583" i="1"/>
  <c r="BQ583" i="1"/>
  <c r="BP583" i="1"/>
  <c r="BO583" i="1"/>
  <c r="BZ582" i="1"/>
  <c r="BX582" i="1"/>
  <c r="BW582" i="1"/>
  <c r="BV582" i="1"/>
  <c r="BY582" i="1" s="1"/>
  <c r="BU582" i="1"/>
  <c r="BT582" i="1"/>
  <c r="BS582" i="1"/>
  <c r="BR582" i="1"/>
  <c r="BQ582" i="1"/>
  <c r="BP582" i="1"/>
  <c r="BO582" i="1"/>
  <c r="BZ581" i="1"/>
  <c r="BW581" i="1"/>
  <c r="BV581" i="1"/>
  <c r="BY581" i="1" s="1"/>
  <c r="BU581" i="1"/>
  <c r="BX581" i="1" s="1"/>
  <c r="BT581" i="1"/>
  <c r="BS581" i="1"/>
  <c r="BR581" i="1"/>
  <c r="BQ581" i="1"/>
  <c r="BP581" i="1"/>
  <c r="BO581" i="1"/>
  <c r="BZ580" i="1"/>
  <c r="BY580" i="1"/>
  <c r="BW580" i="1"/>
  <c r="BV580" i="1"/>
  <c r="BU580" i="1"/>
  <c r="BX580" i="1" s="1"/>
  <c r="BT580" i="1"/>
  <c r="BS580" i="1"/>
  <c r="BR580" i="1"/>
  <c r="BQ580" i="1"/>
  <c r="BP580" i="1"/>
  <c r="BO580" i="1"/>
  <c r="BY579" i="1"/>
  <c r="BX579" i="1"/>
  <c r="BW579" i="1"/>
  <c r="BZ579" i="1" s="1"/>
  <c r="BV579" i="1"/>
  <c r="BU579" i="1"/>
  <c r="BT579" i="1"/>
  <c r="BS579" i="1"/>
  <c r="BR579" i="1"/>
  <c r="BQ579" i="1"/>
  <c r="BP579" i="1"/>
  <c r="BO579" i="1"/>
  <c r="BY578" i="1"/>
  <c r="BX578" i="1"/>
  <c r="BW578" i="1"/>
  <c r="BZ578" i="1" s="1"/>
  <c r="BV578" i="1"/>
  <c r="BU578" i="1"/>
  <c r="BT578" i="1"/>
  <c r="BS578" i="1"/>
  <c r="BR578" i="1"/>
  <c r="BQ578" i="1"/>
  <c r="BP578" i="1"/>
  <c r="BO578" i="1"/>
  <c r="BZ577" i="1"/>
  <c r="BW577" i="1"/>
  <c r="BV577" i="1"/>
  <c r="BY577" i="1" s="1"/>
  <c r="BU577" i="1"/>
  <c r="BX577" i="1" s="1"/>
  <c r="BT577" i="1"/>
  <c r="BS577" i="1"/>
  <c r="BR577" i="1"/>
  <c r="BQ577" i="1"/>
  <c r="BP577" i="1"/>
  <c r="BO577" i="1"/>
  <c r="BZ576" i="1"/>
  <c r="BY576" i="1"/>
  <c r="BW576" i="1"/>
  <c r="BV576" i="1"/>
  <c r="BU576" i="1"/>
  <c r="BX576" i="1" s="1"/>
  <c r="BT576" i="1"/>
  <c r="BS576" i="1"/>
  <c r="BR576" i="1"/>
  <c r="BQ576" i="1"/>
  <c r="BP576" i="1"/>
  <c r="BO576" i="1"/>
  <c r="BZ575" i="1"/>
  <c r="BY575" i="1"/>
  <c r="BX575" i="1"/>
  <c r="BW575" i="1"/>
  <c r="BV575" i="1"/>
  <c r="BU575" i="1"/>
  <c r="BT575" i="1"/>
  <c r="BS575" i="1"/>
  <c r="BR575" i="1"/>
  <c r="BQ575" i="1"/>
  <c r="BP575" i="1"/>
  <c r="BO575" i="1"/>
  <c r="BZ574" i="1"/>
  <c r="BX574" i="1"/>
  <c r="BW574" i="1"/>
  <c r="BV574" i="1"/>
  <c r="BY574" i="1" s="1"/>
  <c r="BU574" i="1"/>
  <c r="BT574" i="1"/>
  <c r="BS574" i="1"/>
  <c r="BR574" i="1"/>
  <c r="BQ574" i="1"/>
  <c r="BP574" i="1"/>
  <c r="BO574" i="1"/>
  <c r="BZ573" i="1"/>
  <c r="BW573" i="1"/>
  <c r="BV573" i="1"/>
  <c r="BY573" i="1" s="1"/>
  <c r="BU573" i="1"/>
  <c r="BX573" i="1" s="1"/>
  <c r="BT573" i="1"/>
  <c r="BS573" i="1"/>
  <c r="BR573" i="1"/>
  <c r="BQ573" i="1"/>
  <c r="BP573" i="1"/>
  <c r="BO573" i="1"/>
  <c r="BZ572" i="1"/>
  <c r="BY572" i="1"/>
  <c r="BX572" i="1"/>
  <c r="BW572" i="1"/>
  <c r="BV572" i="1"/>
  <c r="BU572" i="1"/>
  <c r="BT572" i="1"/>
  <c r="BS572" i="1"/>
  <c r="BR572" i="1"/>
  <c r="BQ572" i="1"/>
  <c r="BP572" i="1"/>
  <c r="BO572" i="1"/>
  <c r="BZ571" i="1"/>
  <c r="BY571" i="1"/>
  <c r="BX571" i="1"/>
  <c r="BW571" i="1"/>
  <c r="BV571" i="1"/>
  <c r="BU571" i="1"/>
  <c r="BT571" i="1"/>
  <c r="BS571" i="1"/>
  <c r="BR571" i="1"/>
  <c r="BQ571" i="1"/>
  <c r="BP571" i="1"/>
  <c r="BO571" i="1"/>
  <c r="BZ570" i="1"/>
  <c r="BY570" i="1"/>
  <c r="BX570" i="1"/>
  <c r="BW570" i="1"/>
  <c r="BV570" i="1"/>
  <c r="BU570" i="1"/>
  <c r="BT570" i="1"/>
  <c r="BS570" i="1"/>
  <c r="BR570" i="1"/>
  <c r="BQ570" i="1"/>
  <c r="BP570" i="1"/>
  <c r="BO570" i="1"/>
  <c r="BZ569" i="1"/>
  <c r="BW569" i="1"/>
  <c r="BV569" i="1"/>
  <c r="BY569" i="1" s="1"/>
  <c r="BU569" i="1"/>
  <c r="BX569" i="1" s="1"/>
  <c r="BT569" i="1"/>
  <c r="BS569" i="1"/>
  <c r="BR569" i="1"/>
  <c r="BQ569" i="1"/>
  <c r="BP569" i="1"/>
  <c r="BO569" i="1"/>
  <c r="BZ568" i="1"/>
  <c r="BY568" i="1"/>
  <c r="BX568" i="1"/>
  <c r="BW568" i="1"/>
  <c r="BV568" i="1"/>
  <c r="BU568" i="1"/>
  <c r="BT568" i="1"/>
  <c r="BS568" i="1"/>
  <c r="BR568" i="1"/>
  <c r="BQ568" i="1"/>
  <c r="BP568" i="1"/>
  <c r="BO568" i="1"/>
  <c r="BZ567" i="1"/>
  <c r="BY567" i="1"/>
  <c r="BX567" i="1"/>
  <c r="BW567" i="1"/>
  <c r="BV567" i="1"/>
  <c r="BU567" i="1"/>
  <c r="BT567" i="1"/>
  <c r="BS567" i="1"/>
  <c r="BR567" i="1"/>
  <c r="BQ567" i="1"/>
  <c r="BP567" i="1"/>
  <c r="BO567" i="1"/>
  <c r="BX566" i="1"/>
  <c r="BW566" i="1"/>
  <c r="BZ566" i="1" s="1"/>
  <c r="BV566" i="1"/>
  <c r="BY566" i="1" s="1"/>
  <c r="BU566" i="1"/>
  <c r="BT566" i="1"/>
  <c r="BS566" i="1"/>
  <c r="BR566" i="1"/>
  <c r="BQ566" i="1"/>
  <c r="BP566" i="1"/>
  <c r="BO566" i="1"/>
  <c r="BZ565" i="1"/>
  <c r="BW565" i="1"/>
  <c r="BV565" i="1"/>
  <c r="BY565" i="1" s="1"/>
  <c r="BU565" i="1"/>
  <c r="BX565" i="1" s="1"/>
  <c r="BT565" i="1"/>
  <c r="BS565" i="1"/>
  <c r="BR565" i="1"/>
  <c r="BQ565" i="1"/>
  <c r="BP565" i="1"/>
  <c r="BO565" i="1"/>
  <c r="BZ564" i="1"/>
  <c r="BY564" i="1"/>
  <c r="BW564" i="1"/>
  <c r="BV564" i="1"/>
  <c r="BU564" i="1"/>
  <c r="BX564" i="1" s="1"/>
  <c r="BT564" i="1"/>
  <c r="BS564" i="1"/>
  <c r="BR564" i="1"/>
  <c r="BQ564" i="1"/>
  <c r="BP564" i="1"/>
  <c r="BO564" i="1"/>
  <c r="BY563" i="1"/>
  <c r="BX563" i="1"/>
  <c r="BW563" i="1"/>
  <c r="BZ563" i="1" s="1"/>
  <c r="BV563" i="1"/>
  <c r="BU563" i="1"/>
  <c r="BT563" i="1"/>
  <c r="BS563" i="1"/>
  <c r="BR563" i="1"/>
  <c r="BQ563" i="1"/>
  <c r="BP563" i="1"/>
  <c r="BO563" i="1"/>
  <c r="BW562" i="1"/>
  <c r="BZ562" i="1" s="1"/>
  <c r="BV562" i="1"/>
  <c r="BY562" i="1" s="1"/>
  <c r="BU562" i="1"/>
  <c r="BX562" i="1" s="1"/>
  <c r="BT562" i="1"/>
  <c r="BS562" i="1"/>
  <c r="BR562" i="1"/>
  <c r="BQ562" i="1"/>
  <c r="BP562" i="1"/>
  <c r="BO562" i="1"/>
  <c r="BZ561" i="1"/>
  <c r="BW561" i="1"/>
  <c r="BV561" i="1"/>
  <c r="BY561" i="1" s="1"/>
  <c r="BU561" i="1"/>
  <c r="BX561" i="1" s="1"/>
  <c r="BT561" i="1"/>
  <c r="BS561" i="1"/>
  <c r="BR561" i="1"/>
  <c r="BQ561" i="1"/>
  <c r="BP561" i="1"/>
  <c r="BO561" i="1"/>
  <c r="BZ560" i="1"/>
  <c r="BY560" i="1"/>
  <c r="BW560" i="1"/>
  <c r="BV560" i="1"/>
  <c r="BU560" i="1"/>
  <c r="BX560" i="1" s="1"/>
  <c r="BT560" i="1"/>
  <c r="BS560" i="1"/>
  <c r="BR560" i="1"/>
  <c r="BQ560" i="1"/>
  <c r="BP560" i="1"/>
  <c r="BO560" i="1"/>
  <c r="BY559" i="1"/>
  <c r="BX559" i="1"/>
  <c r="BW559" i="1"/>
  <c r="BZ559" i="1" s="1"/>
  <c r="BV559" i="1"/>
  <c r="BU559" i="1"/>
  <c r="BT559" i="1"/>
  <c r="BS559" i="1"/>
  <c r="BR559" i="1"/>
  <c r="BQ559" i="1"/>
  <c r="BP559" i="1"/>
  <c r="BO559" i="1"/>
  <c r="BZ558" i="1"/>
  <c r="BY558" i="1"/>
  <c r="BX558" i="1"/>
  <c r="BW558" i="1"/>
  <c r="BV558" i="1"/>
  <c r="BU558" i="1"/>
  <c r="BT558" i="1"/>
  <c r="BS558" i="1"/>
  <c r="BR558" i="1"/>
  <c r="BQ558" i="1"/>
  <c r="BP558" i="1"/>
  <c r="BO558" i="1"/>
  <c r="BZ557" i="1"/>
  <c r="BW557" i="1"/>
  <c r="BV557" i="1"/>
  <c r="BY557" i="1" s="1"/>
  <c r="BU557" i="1"/>
  <c r="BX557" i="1" s="1"/>
  <c r="BT557" i="1"/>
  <c r="BS557" i="1"/>
  <c r="BR557" i="1"/>
  <c r="BQ557" i="1"/>
  <c r="BP557" i="1"/>
  <c r="BO557" i="1"/>
  <c r="BZ556" i="1"/>
  <c r="BY556" i="1"/>
  <c r="BW556" i="1"/>
  <c r="BV556" i="1"/>
  <c r="BU556" i="1"/>
  <c r="BX556" i="1" s="1"/>
  <c r="BT556" i="1"/>
  <c r="BS556" i="1"/>
  <c r="BR556" i="1"/>
  <c r="BQ556" i="1"/>
  <c r="BP556" i="1"/>
  <c r="BO556" i="1"/>
  <c r="BZ555" i="1"/>
  <c r="BY555" i="1"/>
  <c r="BX555" i="1"/>
  <c r="BW555" i="1"/>
  <c r="BV555" i="1"/>
  <c r="BU555" i="1"/>
  <c r="BT555" i="1"/>
  <c r="BS555" i="1"/>
  <c r="BR555" i="1"/>
  <c r="BQ555" i="1"/>
  <c r="BP555" i="1"/>
  <c r="BO555" i="1"/>
  <c r="BY554" i="1"/>
  <c r="BW554" i="1"/>
  <c r="BZ554" i="1" s="1"/>
  <c r="BV554" i="1"/>
  <c r="BU554" i="1"/>
  <c r="BX554" i="1" s="1"/>
  <c r="BT554" i="1"/>
  <c r="BS554" i="1"/>
  <c r="BR554" i="1"/>
  <c r="BQ554" i="1"/>
  <c r="BP554" i="1"/>
  <c r="BO554" i="1"/>
  <c r="BZ553" i="1"/>
  <c r="BW553" i="1"/>
  <c r="BV553" i="1"/>
  <c r="BY553" i="1" s="1"/>
  <c r="BU553" i="1"/>
  <c r="BX553" i="1" s="1"/>
  <c r="BT553" i="1"/>
  <c r="BS553" i="1"/>
  <c r="BR553" i="1"/>
  <c r="BQ553" i="1"/>
  <c r="BP553" i="1"/>
  <c r="BO553" i="1"/>
  <c r="BZ552" i="1"/>
  <c r="BY552" i="1"/>
  <c r="BW552" i="1"/>
  <c r="BV552" i="1"/>
  <c r="BU552" i="1"/>
  <c r="BX552" i="1" s="1"/>
  <c r="BT552" i="1"/>
  <c r="BS552" i="1"/>
  <c r="BR552" i="1"/>
  <c r="BQ552" i="1"/>
  <c r="BP552" i="1"/>
  <c r="BO552" i="1"/>
  <c r="BZ551" i="1"/>
  <c r="BY551" i="1"/>
  <c r="BX551" i="1"/>
  <c r="BW551" i="1"/>
  <c r="BV551" i="1"/>
  <c r="BU551" i="1"/>
  <c r="BT551" i="1"/>
  <c r="BS551" i="1"/>
  <c r="BR551" i="1"/>
  <c r="BQ551" i="1"/>
  <c r="BP551" i="1"/>
  <c r="BO551" i="1"/>
  <c r="BZ550" i="1"/>
  <c r="BY550" i="1"/>
  <c r="BX550" i="1"/>
  <c r="BW550" i="1"/>
  <c r="BV550" i="1"/>
  <c r="BU550" i="1"/>
  <c r="BT550" i="1"/>
  <c r="BS550" i="1"/>
  <c r="BR550" i="1"/>
  <c r="BQ550" i="1"/>
  <c r="BP550" i="1"/>
  <c r="BO550" i="1"/>
  <c r="BZ549" i="1"/>
  <c r="BW549" i="1"/>
  <c r="BV549" i="1"/>
  <c r="BY549" i="1" s="1"/>
  <c r="BU549" i="1"/>
  <c r="BX549" i="1" s="1"/>
  <c r="BT549" i="1"/>
  <c r="BS549" i="1"/>
  <c r="BR549" i="1"/>
  <c r="BQ549" i="1"/>
  <c r="BP549" i="1"/>
  <c r="BO549" i="1"/>
  <c r="BZ548" i="1"/>
  <c r="BY548" i="1"/>
  <c r="BW548" i="1"/>
  <c r="BV548" i="1"/>
  <c r="BU548" i="1"/>
  <c r="BX548" i="1" s="1"/>
  <c r="BT548" i="1"/>
  <c r="BS548" i="1"/>
  <c r="BR548" i="1"/>
  <c r="BQ548" i="1"/>
  <c r="BP548" i="1"/>
  <c r="BO548" i="1"/>
  <c r="BZ547" i="1"/>
  <c r="BY547" i="1"/>
  <c r="BX547" i="1"/>
  <c r="BW547" i="1"/>
  <c r="BV547" i="1"/>
  <c r="BU547" i="1"/>
  <c r="BT547" i="1"/>
  <c r="BS547" i="1"/>
  <c r="BR547" i="1"/>
  <c r="BQ547" i="1"/>
  <c r="BP547" i="1"/>
  <c r="BO547" i="1"/>
  <c r="BY546" i="1"/>
  <c r="BX546" i="1"/>
  <c r="BW546" i="1"/>
  <c r="BZ546" i="1" s="1"/>
  <c r="BV546" i="1"/>
  <c r="BU546" i="1"/>
  <c r="BT546" i="1"/>
  <c r="BS546" i="1"/>
  <c r="BR546" i="1"/>
  <c r="BQ546" i="1"/>
  <c r="BP546" i="1"/>
  <c r="BO546" i="1"/>
  <c r="BZ545" i="1"/>
  <c r="BW545" i="1"/>
  <c r="BV545" i="1"/>
  <c r="BY545" i="1" s="1"/>
  <c r="BU545" i="1"/>
  <c r="BX545" i="1" s="1"/>
  <c r="BT545" i="1"/>
  <c r="BS545" i="1"/>
  <c r="BR545" i="1"/>
  <c r="BQ545" i="1"/>
  <c r="BP545" i="1"/>
  <c r="BO545" i="1"/>
  <c r="BZ544" i="1"/>
  <c r="BY544" i="1"/>
  <c r="BW544" i="1"/>
  <c r="BV544" i="1"/>
  <c r="BU544" i="1"/>
  <c r="BX544" i="1" s="1"/>
  <c r="BT544" i="1"/>
  <c r="BS544" i="1"/>
  <c r="BR544" i="1"/>
  <c r="BQ544" i="1"/>
  <c r="BP544" i="1"/>
  <c r="BO544" i="1"/>
  <c r="BZ543" i="1"/>
  <c r="BY543" i="1"/>
  <c r="BX543" i="1"/>
  <c r="BW543" i="1"/>
  <c r="BV543" i="1"/>
  <c r="BU543" i="1"/>
  <c r="BT543" i="1"/>
  <c r="BS543" i="1"/>
  <c r="BR543" i="1"/>
  <c r="BQ543" i="1"/>
  <c r="BP543" i="1"/>
  <c r="BO543" i="1"/>
  <c r="BW542" i="1"/>
  <c r="BZ542" i="1" s="1"/>
  <c r="BV542" i="1"/>
  <c r="BY542" i="1" s="1"/>
  <c r="BU542" i="1"/>
  <c r="BX542" i="1" s="1"/>
  <c r="BT542" i="1"/>
  <c r="BS542" i="1"/>
  <c r="BR542" i="1"/>
  <c r="BQ542" i="1"/>
  <c r="BP542" i="1"/>
  <c r="BO542" i="1"/>
  <c r="BZ541" i="1"/>
  <c r="BW541" i="1"/>
  <c r="BV541" i="1"/>
  <c r="BY541" i="1" s="1"/>
  <c r="BU541" i="1"/>
  <c r="BX541" i="1" s="1"/>
  <c r="BT541" i="1"/>
  <c r="BS541" i="1"/>
  <c r="BR541" i="1"/>
  <c r="BQ541" i="1"/>
  <c r="BP541" i="1"/>
  <c r="BO541" i="1"/>
  <c r="BZ540" i="1"/>
  <c r="BY540" i="1"/>
  <c r="BW540" i="1"/>
  <c r="BV540" i="1"/>
  <c r="BU540" i="1"/>
  <c r="BX540" i="1" s="1"/>
  <c r="BT540" i="1"/>
  <c r="BS540" i="1"/>
  <c r="BR540" i="1"/>
  <c r="BQ540" i="1"/>
  <c r="BP540" i="1"/>
  <c r="BO540" i="1"/>
  <c r="BY539" i="1"/>
  <c r="BX539" i="1"/>
  <c r="BW539" i="1"/>
  <c r="BZ539" i="1" s="1"/>
  <c r="BV539" i="1"/>
  <c r="BU539" i="1"/>
  <c r="BT539" i="1"/>
  <c r="BS539" i="1"/>
  <c r="BR539" i="1"/>
  <c r="BQ539" i="1"/>
  <c r="BP539" i="1"/>
  <c r="BO539" i="1"/>
  <c r="BZ538" i="1"/>
  <c r="BY538" i="1"/>
  <c r="BW538" i="1"/>
  <c r="BV538" i="1"/>
  <c r="BU538" i="1"/>
  <c r="BX538" i="1" s="1"/>
  <c r="BT538" i="1"/>
  <c r="BS538" i="1"/>
  <c r="BR538" i="1"/>
  <c r="BQ538" i="1"/>
  <c r="BP538" i="1"/>
  <c r="BO538" i="1"/>
  <c r="BZ537" i="1"/>
  <c r="BW537" i="1"/>
  <c r="BV537" i="1"/>
  <c r="BY537" i="1" s="1"/>
  <c r="BU537" i="1"/>
  <c r="BX537" i="1" s="1"/>
  <c r="BT537" i="1"/>
  <c r="BS537" i="1"/>
  <c r="BR537" i="1"/>
  <c r="BQ537" i="1"/>
  <c r="BP537" i="1"/>
  <c r="BO537" i="1"/>
  <c r="BZ536" i="1"/>
  <c r="BY536" i="1"/>
  <c r="BW536" i="1"/>
  <c r="BV536" i="1"/>
  <c r="BU536" i="1"/>
  <c r="BX536" i="1" s="1"/>
  <c r="BT536" i="1"/>
  <c r="BS536" i="1"/>
  <c r="BR536" i="1"/>
  <c r="BQ536" i="1"/>
  <c r="BP536" i="1"/>
  <c r="BO536" i="1"/>
  <c r="BZ535" i="1"/>
  <c r="BY535" i="1"/>
  <c r="BX535" i="1"/>
  <c r="BW535" i="1"/>
  <c r="BV535" i="1"/>
  <c r="BU535" i="1"/>
  <c r="BT535" i="1"/>
  <c r="BS535" i="1"/>
  <c r="BR535" i="1"/>
  <c r="BQ535" i="1"/>
  <c r="BP535" i="1"/>
  <c r="BO535" i="1"/>
  <c r="BX534" i="1"/>
  <c r="BW534" i="1"/>
  <c r="BZ534" i="1" s="1"/>
  <c r="BV534" i="1"/>
  <c r="BY534" i="1" s="1"/>
  <c r="BU534" i="1"/>
  <c r="BT534" i="1"/>
  <c r="BS534" i="1"/>
  <c r="BR534" i="1"/>
  <c r="BQ534" i="1"/>
  <c r="BP534" i="1"/>
  <c r="BO534" i="1"/>
  <c r="BZ533" i="1"/>
  <c r="BW533" i="1"/>
  <c r="BV533" i="1"/>
  <c r="BY533" i="1" s="1"/>
  <c r="BU533" i="1"/>
  <c r="BX533" i="1" s="1"/>
  <c r="BT533" i="1"/>
  <c r="BS533" i="1"/>
  <c r="BR533" i="1"/>
  <c r="BQ533" i="1"/>
  <c r="BP533" i="1"/>
  <c r="BO533" i="1"/>
  <c r="BZ532" i="1"/>
  <c r="BY532" i="1"/>
  <c r="BW532" i="1"/>
  <c r="BV532" i="1"/>
  <c r="BU532" i="1"/>
  <c r="BX532" i="1" s="1"/>
  <c r="BT532" i="1"/>
  <c r="BS532" i="1"/>
  <c r="BR532" i="1"/>
  <c r="BQ532" i="1"/>
  <c r="BP532" i="1"/>
  <c r="BO532" i="1"/>
  <c r="BY531" i="1"/>
  <c r="BX531" i="1"/>
  <c r="BW531" i="1"/>
  <c r="BZ531" i="1" s="1"/>
  <c r="BV531" i="1"/>
  <c r="BU531" i="1"/>
  <c r="BT531" i="1"/>
  <c r="BS531" i="1"/>
  <c r="BR531" i="1"/>
  <c r="BQ531" i="1"/>
  <c r="BP531" i="1"/>
  <c r="BO531" i="1"/>
  <c r="BZ530" i="1"/>
  <c r="BY530" i="1"/>
  <c r="BW530" i="1"/>
  <c r="BV530" i="1"/>
  <c r="BU530" i="1"/>
  <c r="BX530" i="1" s="1"/>
  <c r="BT530" i="1"/>
  <c r="BS530" i="1"/>
  <c r="BR530" i="1"/>
  <c r="BQ530" i="1"/>
  <c r="BP530" i="1"/>
  <c r="BO530" i="1"/>
  <c r="BZ529" i="1"/>
  <c r="BW529" i="1"/>
  <c r="BV529" i="1"/>
  <c r="BY529" i="1" s="1"/>
  <c r="BU529" i="1"/>
  <c r="BX529" i="1" s="1"/>
  <c r="BT529" i="1"/>
  <c r="BS529" i="1"/>
  <c r="BR529" i="1"/>
  <c r="BQ529" i="1"/>
  <c r="BP529" i="1"/>
  <c r="BO529" i="1"/>
  <c r="BZ528" i="1"/>
  <c r="BY528" i="1"/>
  <c r="BW528" i="1"/>
  <c r="BV528" i="1"/>
  <c r="BU528" i="1"/>
  <c r="BX528" i="1" s="1"/>
  <c r="BT528" i="1"/>
  <c r="BS528" i="1"/>
  <c r="BR528" i="1"/>
  <c r="BQ528" i="1"/>
  <c r="BP528" i="1"/>
  <c r="BO528" i="1"/>
  <c r="BZ527" i="1"/>
  <c r="BY527" i="1"/>
  <c r="BX527" i="1"/>
  <c r="BW527" i="1"/>
  <c r="BV527" i="1"/>
  <c r="BU527" i="1"/>
  <c r="BT527" i="1"/>
  <c r="BS527" i="1"/>
  <c r="BR527" i="1"/>
  <c r="BQ527" i="1"/>
  <c r="BP527" i="1"/>
  <c r="BO527" i="1"/>
  <c r="BZ526" i="1"/>
  <c r="BY526" i="1"/>
  <c r="BX526" i="1"/>
  <c r="BW526" i="1"/>
  <c r="BV526" i="1"/>
  <c r="BU526" i="1"/>
  <c r="BT526" i="1"/>
  <c r="BS526" i="1"/>
  <c r="BR526" i="1"/>
  <c r="BQ526" i="1"/>
  <c r="BP526" i="1"/>
  <c r="BO526" i="1"/>
  <c r="BZ525" i="1"/>
  <c r="BW525" i="1"/>
  <c r="BV525" i="1"/>
  <c r="BY525" i="1" s="1"/>
  <c r="BU525" i="1"/>
  <c r="BX525" i="1" s="1"/>
  <c r="BT525" i="1"/>
  <c r="BS525" i="1"/>
  <c r="BR525" i="1"/>
  <c r="BQ525" i="1"/>
  <c r="BP525" i="1"/>
  <c r="BO525" i="1"/>
  <c r="BZ524" i="1"/>
  <c r="BY524" i="1"/>
  <c r="BW524" i="1"/>
  <c r="BV524" i="1"/>
  <c r="BU524" i="1"/>
  <c r="BX524" i="1" s="1"/>
  <c r="BT524" i="1"/>
  <c r="BS524" i="1"/>
  <c r="BR524" i="1"/>
  <c r="BQ524" i="1"/>
  <c r="BP524" i="1"/>
  <c r="BO524" i="1"/>
  <c r="BZ523" i="1"/>
  <c r="BY523" i="1"/>
  <c r="BX523" i="1"/>
  <c r="BW523" i="1"/>
  <c r="BV523" i="1"/>
  <c r="BU523" i="1"/>
  <c r="BT523" i="1"/>
  <c r="BS523" i="1"/>
  <c r="BR523" i="1"/>
  <c r="BQ523" i="1"/>
  <c r="BP523" i="1"/>
  <c r="BO523" i="1"/>
  <c r="BX522" i="1"/>
  <c r="BW522" i="1"/>
  <c r="BZ522" i="1" s="1"/>
  <c r="BV522" i="1"/>
  <c r="BY522" i="1" s="1"/>
  <c r="BU522" i="1"/>
  <c r="BT522" i="1"/>
  <c r="BS522" i="1"/>
  <c r="BR522" i="1"/>
  <c r="BQ522" i="1"/>
  <c r="BP522" i="1"/>
  <c r="BO522" i="1"/>
  <c r="BZ521" i="1"/>
  <c r="BW521" i="1"/>
  <c r="BV521" i="1"/>
  <c r="BY521" i="1" s="1"/>
  <c r="BU521" i="1"/>
  <c r="BX521" i="1" s="1"/>
  <c r="BT521" i="1"/>
  <c r="BS521" i="1"/>
  <c r="BR521" i="1"/>
  <c r="BQ521" i="1"/>
  <c r="BP521" i="1"/>
  <c r="BO521" i="1"/>
  <c r="BZ520" i="1"/>
  <c r="BY520" i="1"/>
  <c r="BW520" i="1"/>
  <c r="BV520" i="1"/>
  <c r="BU520" i="1"/>
  <c r="BX520" i="1" s="1"/>
  <c r="BT520" i="1"/>
  <c r="BS520" i="1"/>
  <c r="BR520" i="1"/>
  <c r="BQ520" i="1"/>
  <c r="BP520" i="1"/>
  <c r="BO520" i="1"/>
  <c r="BY519" i="1"/>
  <c r="BX519" i="1"/>
  <c r="BW519" i="1"/>
  <c r="BZ519" i="1" s="1"/>
  <c r="BV519" i="1"/>
  <c r="BU519" i="1"/>
  <c r="BT519" i="1"/>
  <c r="BS519" i="1"/>
  <c r="BR519" i="1"/>
  <c r="BQ519" i="1"/>
  <c r="BP519" i="1"/>
  <c r="BO519" i="1"/>
  <c r="BZ518" i="1"/>
  <c r="BW518" i="1"/>
  <c r="BV518" i="1"/>
  <c r="BY518" i="1" s="1"/>
  <c r="BU518" i="1"/>
  <c r="BX518" i="1" s="1"/>
  <c r="BT518" i="1"/>
  <c r="BS518" i="1"/>
  <c r="BR518" i="1"/>
  <c r="BQ518" i="1"/>
  <c r="BP518" i="1"/>
  <c r="BO518" i="1"/>
  <c r="BZ517" i="1"/>
  <c r="BW517" i="1"/>
  <c r="BV517" i="1"/>
  <c r="BY517" i="1" s="1"/>
  <c r="BU517" i="1"/>
  <c r="BX517" i="1" s="1"/>
  <c r="BT517" i="1"/>
  <c r="BS517" i="1"/>
  <c r="BR517" i="1"/>
  <c r="BQ517" i="1"/>
  <c r="BP517" i="1"/>
  <c r="BO517" i="1"/>
  <c r="BZ516" i="1"/>
  <c r="BY516" i="1"/>
  <c r="BW516" i="1"/>
  <c r="BV516" i="1"/>
  <c r="BU516" i="1"/>
  <c r="BX516" i="1" s="1"/>
  <c r="BT516" i="1"/>
  <c r="BS516" i="1"/>
  <c r="BR516" i="1"/>
  <c r="BQ516" i="1"/>
  <c r="BP516" i="1"/>
  <c r="BO516" i="1"/>
  <c r="BX515" i="1"/>
  <c r="BW515" i="1"/>
  <c r="BZ515" i="1" s="1"/>
  <c r="BV515" i="1"/>
  <c r="BY515" i="1" s="1"/>
  <c r="BU515" i="1"/>
  <c r="BT515" i="1"/>
  <c r="BS515" i="1"/>
  <c r="BR515" i="1"/>
  <c r="BQ515" i="1"/>
  <c r="BP515" i="1"/>
  <c r="BO515" i="1"/>
  <c r="BY514" i="1"/>
  <c r="BX514" i="1"/>
  <c r="BW514" i="1"/>
  <c r="BZ514" i="1" s="1"/>
  <c r="BV514" i="1"/>
  <c r="BU514" i="1"/>
  <c r="BT514" i="1"/>
  <c r="BS514" i="1"/>
  <c r="BR514" i="1"/>
  <c r="BQ514" i="1"/>
  <c r="BP514" i="1"/>
  <c r="BO514" i="1"/>
  <c r="BZ513" i="1"/>
  <c r="BW513" i="1"/>
  <c r="BV513" i="1"/>
  <c r="BY513" i="1" s="1"/>
  <c r="BU513" i="1"/>
  <c r="BX513" i="1" s="1"/>
  <c r="BT513" i="1"/>
  <c r="BS513" i="1"/>
  <c r="BR513" i="1"/>
  <c r="BQ513" i="1"/>
  <c r="BP513" i="1"/>
  <c r="BO513" i="1"/>
  <c r="BZ512" i="1"/>
  <c r="BY512" i="1"/>
  <c r="BW512" i="1"/>
  <c r="BV512" i="1"/>
  <c r="BU512" i="1"/>
  <c r="BX512" i="1" s="1"/>
  <c r="BT512" i="1"/>
  <c r="BS512" i="1"/>
  <c r="BR512" i="1"/>
  <c r="BQ512" i="1"/>
  <c r="BP512" i="1"/>
  <c r="BO512" i="1"/>
  <c r="BZ511" i="1"/>
  <c r="BY511" i="1"/>
  <c r="BX511" i="1"/>
  <c r="BW511" i="1"/>
  <c r="BV511" i="1"/>
  <c r="BU511" i="1"/>
  <c r="BT511" i="1"/>
  <c r="BS511" i="1"/>
  <c r="BR511" i="1"/>
  <c r="BQ511" i="1"/>
  <c r="BP511" i="1"/>
  <c r="BO511" i="1"/>
  <c r="BZ510" i="1"/>
  <c r="BW510" i="1"/>
  <c r="BV510" i="1"/>
  <c r="BY510" i="1" s="1"/>
  <c r="BU510" i="1"/>
  <c r="BX510" i="1" s="1"/>
  <c r="BT510" i="1"/>
  <c r="BS510" i="1"/>
  <c r="BR510" i="1"/>
  <c r="BQ510" i="1"/>
  <c r="BP510" i="1"/>
  <c r="BO510" i="1"/>
  <c r="BZ509" i="1"/>
  <c r="BW509" i="1"/>
  <c r="BV509" i="1"/>
  <c r="BY509" i="1" s="1"/>
  <c r="BU509" i="1"/>
  <c r="BX509" i="1" s="1"/>
  <c r="BT509" i="1"/>
  <c r="BS509" i="1"/>
  <c r="BR509" i="1"/>
  <c r="BQ509" i="1"/>
  <c r="BP509" i="1"/>
  <c r="BO509" i="1"/>
  <c r="BZ508" i="1"/>
  <c r="BY508" i="1"/>
  <c r="BW508" i="1"/>
  <c r="BV508" i="1"/>
  <c r="BU508" i="1"/>
  <c r="BX508" i="1" s="1"/>
  <c r="BT508" i="1"/>
  <c r="BS508" i="1"/>
  <c r="BR508" i="1"/>
  <c r="BQ508" i="1"/>
  <c r="BP508" i="1"/>
  <c r="BO508" i="1"/>
  <c r="BX507" i="1"/>
  <c r="BW507" i="1"/>
  <c r="BZ507" i="1" s="1"/>
  <c r="BV507" i="1"/>
  <c r="BY507" i="1" s="1"/>
  <c r="BU507" i="1"/>
  <c r="BT507" i="1"/>
  <c r="BS507" i="1"/>
  <c r="BR507" i="1"/>
  <c r="BQ507" i="1"/>
  <c r="BP507" i="1"/>
  <c r="BO507" i="1"/>
  <c r="BZ506" i="1"/>
  <c r="BY506" i="1"/>
  <c r="BX506" i="1"/>
  <c r="BW506" i="1"/>
  <c r="BV506" i="1"/>
  <c r="BU506" i="1"/>
  <c r="BT506" i="1"/>
  <c r="BS506" i="1"/>
  <c r="BR506" i="1"/>
  <c r="BQ506" i="1"/>
  <c r="BP506" i="1"/>
  <c r="BO506" i="1"/>
  <c r="BZ505" i="1"/>
  <c r="BW505" i="1"/>
  <c r="BV505" i="1"/>
  <c r="BY505" i="1" s="1"/>
  <c r="BU505" i="1"/>
  <c r="BX505" i="1" s="1"/>
  <c r="BT505" i="1"/>
  <c r="BS505" i="1"/>
  <c r="BR505" i="1"/>
  <c r="BQ505" i="1"/>
  <c r="BP505" i="1"/>
  <c r="BO505" i="1"/>
  <c r="BZ504" i="1"/>
  <c r="BY504" i="1"/>
  <c r="BW504" i="1"/>
  <c r="BV504" i="1"/>
  <c r="BU504" i="1"/>
  <c r="BX504" i="1" s="1"/>
  <c r="BT504" i="1"/>
  <c r="BS504" i="1"/>
  <c r="BR504" i="1"/>
  <c r="BQ504" i="1"/>
  <c r="BP504" i="1"/>
  <c r="BO504" i="1"/>
  <c r="BZ503" i="1"/>
  <c r="BY503" i="1"/>
  <c r="BX503" i="1"/>
  <c r="BW503" i="1"/>
  <c r="BV503" i="1"/>
  <c r="BU503" i="1"/>
  <c r="BT503" i="1"/>
  <c r="BS503" i="1"/>
  <c r="BR503" i="1"/>
  <c r="BQ503" i="1"/>
  <c r="BP503" i="1"/>
  <c r="BO503" i="1"/>
  <c r="BY502" i="1"/>
  <c r="BX502" i="1"/>
  <c r="BW502" i="1"/>
  <c r="BZ502" i="1" s="1"/>
  <c r="BV502" i="1"/>
  <c r="BU502" i="1"/>
  <c r="BT502" i="1"/>
  <c r="BS502" i="1"/>
  <c r="BR502" i="1"/>
  <c r="BQ502" i="1"/>
  <c r="BP502" i="1"/>
  <c r="BO502" i="1"/>
  <c r="BZ501" i="1"/>
  <c r="BW501" i="1"/>
  <c r="BV501" i="1"/>
  <c r="BY501" i="1" s="1"/>
  <c r="BU501" i="1"/>
  <c r="BX501" i="1" s="1"/>
  <c r="BT501" i="1"/>
  <c r="BS501" i="1"/>
  <c r="BR501" i="1"/>
  <c r="BQ501" i="1"/>
  <c r="BP501" i="1"/>
  <c r="BO501" i="1"/>
  <c r="BZ500" i="1"/>
  <c r="BY500" i="1"/>
  <c r="BW500" i="1"/>
  <c r="BV500" i="1"/>
  <c r="BU500" i="1"/>
  <c r="BX500" i="1" s="1"/>
  <c r="BT500" i="1"/>
  <c r="BS500" i="1"/>
  <c r="BR500" i="1"/>
  <c r="BQ500" i="1"/>
  <c r="BP500" i="1"/>
  <c r="BO500" i="1"/>
  <c r="BZ499" i="1"/>
  <c r="BY499" i="1"/>
  <c r="BX499" i="1"/>
  <c r="BW499" i="1"/>
  <c r="BV499" i="1"/>
  <c r="BU499" i="1"/>
  <c r="BT499" i="1"/>
  <c r="BS499" i="1"/>
  <c r="BR499" i="1"/>
  <c r="BQ499" i="1"/>
  <c r="BP499" i="1"/>
  <c r="BO499" i="1"/>
  <c r="BW498" i="1"/>
  <c r="BZ498" i="1" s="1"/>
  <c r="BV498" i="1"/>
  <c r="BY498" i="1" s="1"/>
  <c r="BU498" i="1"/>
  <c r="BX498" i="1" s="1"/>
  <c r="BT498" i="1"/>
  <c r="BS498" i="1"/>
  <c r="BR498" i="1"/>
  <c r="BQ498" i="1"/>
  <c r="BP498" i="1"/>
  <c r="BO498" i="1"/>
  <c r="BZ497" i="1"/>
  <c r="BW497" i="1"/>
  <c r="BV497" i="1"/>
  <c r="BY497" i="1" s="1"/>
  <c r="BU497" i="1"/>
  <c r="BX497" i="1" s="1"/>
  <c r="BT497" i="1"/>
  <c r="BS497" i="1"/>
  <c r="BR497" i="1"/>
  <c r="BQ497" i="1"/>
  <c r="BP497" i="1"/>
  <c r="BO497" i="1"/>
  <c r="BZ496" i="1"/>
  <c r="BY496" i="1"/>
  <c r="BW496" i="1"/>
  <c r="BV496" i="1"/>
  <c r="BU496" i="1"/>
  <c r="BX496" i="1" s="1"/>
  <c r="BT496" i="1"/>
  <c r="BS496" i="1"/>
  <c r="BR496" i="1"/>
  <c r="BQ496" i="1"/>
  <c r="BP496" i="1"/>
  <c r="BO496" i="1"/>
  <c r="BX495" i="1"/>
  <c r="BW495" i="1"/>
  <c r="BZ495" i="1" s="1"/>
  <c r="BV495" i="1"/>
  <c r="BY495" i="1" s="1"/>
  <c r="BU495" i="1"/>
  <c r="BT495" i="1"/>
  <c r="BS495" i="1"/>
  <c r="BR495" i="1"/>
  <c r="BQ495" i="1"/>
  <c r="BP495" i="1"/>
  <c r="BO495" i="1"/>
  <c r="BZ494" i="1"/>
  <c r="BY494" i="1"/>
  <c r="BX494" i="1"/>
  <c r="BW494" i="1"/>
  <c r="BV494" i="1"/>
  <c r="BU494" i="1"/>
  <c r="BT494" i="1"/>
  <c r="BS494" i="1"/>
  <c r="BR494" i="1"/>
  <c r="BQ494" i="1"/>
  <c r="BP494" i="1"/>
  <c r="BO494" i="1"/>
  <c r="BZ493" i="1"/>
  <c r="BW493" i="1"/>
  <c r="BV493" i="1"/>
  <c r="BY493" i="1" s="1"/>
  <c r="BU493" i="1"/>
  <c r="BX493" i="1" s="1"/>
  <c r="BT493" i="1"/>
  <c r="BS493" i="1"/>
  <c r="BR493" i="1"/>
  <c r="BQ493" i="1"/>
  <c r="BP493" i="1"/>
  <c r="BO493" i="1"/>
  <c r="BZ492" i="1"/>
  <c r="BY492" i="1"/>
  <c r="BW492" i="1"/>
  <c r="BV492" i="1"/>
  <c r="BU492" i="1"/>
  <c r="BX492" i="1" s="1"/>
  <c r="BT492" i="1"/>
  <c r="BS492" i="1"/>
  <c r="BR492" i="1"/>
  <c r="BQ492" i="1"/>
  <c r="BP492" i="1"/>
  <c r="BO492" i="1"/>
  <c r="BZ491" i="1"/>
  <c r="BY491" i="1"/>
  <c r="BX491" i="1"/>
  <c r="BW491" i="1"/>
  <c r="BV491" i="1"/>
  <c r="BU491" i="1"/>
  <c r="BT491" i="1"/>
  <c r="BS491" i="1"/>
  <c r="BR491" i="1"/>
  <c r="BQ491" i="1"/>
  <c r="BP491" i="1"/>
  <c r="BO491" i="1"/>
  <c r="BW490" i="1"/>
  <c r="BZ490" i="1" s="1"/>
  <c r="BV490" i="1"/>
  <c r="BY490" i="1" s="1"/>
  <c r="BU490" i="1"/>
  <c r="BX490" i="1" s="1"/>
  <c r="BT490" i="1"/>
  <c r="BS490" i="1"/>
  <c r="BR490" i="1"/>
  <c r="BQ490" i="1"/>
  <c r="BP490" i="1"/>
  <c r="BO490" i="1"/>
  <c r="BZ489" i="1"/>
  <c r="BW489" i="1"/>
  <c r="BV489" i="1"/>
  <c r="BY489" i="1" s="1"/>
  <c r="BU489" i="1"/>
  <c r="BX489" i="1" s="1"/>
  <c r="BT489" i="1"/>
  <c r="BS489" i="1"/>
  <c r="BR489" i="1"/>
  <c r="BQ489" i="1"/>
  <c r="BP489" i="1"/>
  <c r="BO489" i="1"/>
  <c r="BZ488" i="1"/>
  <c r="BY488" i="1"/>
  <c r="BW488" i="1"/>
  <c r="BV488" i="1"/>
  <c r="BU488" i="1"/>
  <c r="BX488" i="1" s="1"/>
  <c r="BT488" i="1"/>
  <c r="BS488" i="1"/>
  <c r="BR488" i="1"/>
  <c r="BQ488" i="1"/>
  <c r="BP488" i="1"/>
  <c r="BO488" i="1"/>
  <c r="BX487" i="1"/>
  <c r="BW487" i="1"/>
  <c r="BZ487" i="1" s="1"/>
  <c r="BV487" i="1"/>
  <c r="BY487" i="1" s="1"/>
  <c r="BU487" i="1"/>
  <c r="BT487" i="1"/>
  <c r="BS487" i="1"/>
  <c r="BR487" i="1"/>
  <c r="BQ487" i="1"/>
  <c r="BP487" i="1"/>
  <c r="BO487" i="1"/>
  <c r="BZ486" i="1"/>
  <c r="BY486" i="1"/>
  <c r="BX486" i="1"/>
  <c r="BW486" i="1"/>
  <c r="BV486" i="1"/>
  <c r="BU486" i="1"/>
  <c r="BT486" i="1"/>
  <c r="BS486" i="1"/>
  <c r="BR486" i="1"/>
  <c r="BQ486" i="1"/>
  <c r="BP486" i="1"/>
  <c r="BO486" i="1"/>
  <c r="BZ485" i="1"/>
  <c r="BW485" i="1"/>
  <c r="BV485" i="1"/>
  <c r="BY485" i="1" s="1"/>
  <c r="BU485" i="1"/>
  <c r="BX485" i="1" s="1"/>
  <c r="BT485" i="1"/>
  <c r="BS485" i="1"/>
  <c r="BR485" i="1"/>
  <c r="BQ485" i="1"/>
  <c r="BP485" i="1"/>
  <c r="BO485" i="1"/>
  <c r="BZ484" i="1"/>
  <c r="BY484" i="1"/>
  <c r="BW484" i="1"/>
  <c r="BV484" i="1"/>
  <c r="BU484" i="1"/>
  <c r="BX484" i="1" s="1"/>
  <c r="BT484" i="1"/>
  <c r="BS484" i="1"/>
  <c r="BR484" i="1"/>
  <c r="BQ484" i="1"/>
  <c r="BP484" i="1"/>
  <c r="BO484" i="1"/>
  <c r="BZ483" i="1"/>
  <c r="BY483" i="1"/>
  <c r="BX483" i="1"/>
  <c r="BW483" i="1"/>
  <c r="BV483" i="1"/>
  <c r="BU483" i="1"/>
  <c r="BT483" i="1"/>
  <c r="BS483" i="1"/>
  <c r="BR483" i="1"/>
  <c r="BQ483" i="1"/>
  <c r="BP483" i="1"/>
  <c r="BO483" i="1"/>
  <c r="BY482" i="1"/>
  <c r="BX482" i="1"/>
  <c r="BW482" i="1"/>
  <c r="BZ482" i="1" s="1"/>
  <c r="BV482" i="1"/>
  <c r="BU482" i="1"/>
  <c r="BT482" i="1"/>
  <c r="BS482" i="1"/>
  <c r="BR482" i="1"/>
  <c r="BQ482" i="1"/>
  <c r="BP482" i="1"/>
  <c r="BO482" i="1"/>
  <c r="BZ481" i="1"/>
  <c r="BW481" i="1"/>
  <c r="BV481" i="1"/>
  <c r="BY481" i="1" s="1"/>
  <c r="BU481" i="1"/>
  <c r="BX481" i="1" s="1"/>
  <c r="BT481" i="1"/>
  <c r="BS481" i="1"/>
  <c r="BR481" i="1"/>
  <c r="BQ481" i="1"/>
  <c r="BP481" i="1"/>
  <c r="BO481" i="1"/>
  <c r="BZ480" i="1"/>
  <c r="BY480" i="1"/>
  <c r="BW480" i="1"/>
  <c r="BV480" i="1"/>
  <c r="BU480" i="1"/>
  <c r="BX480" i="1" s="1"/>
  <c r="BT480" i="1"/>
  <c r="BS480" i="1"/>
  <c r="BR480" i="1"/>
  <c r="BQ480" i="1"/>
  <c r="BP480" i="1"/>
  <c r="BO480" i="1"/>
  <c r="BZ479" i="1"/>
  <c r="BY479" i="1"/>
  <c r="BX479" i="1"/>
  <c r="BW479" i="1"/>
  <c r="BV479" i="1"/>
  <c r="BU479" i="1"/>
  <c r="BT479" i="1"/>
  <c r="BS479" i="1"/>
  <c r="BR479" i="1"/>
  <c r="BQ479" i="1"/>
  <c r="BP479" i="1"/>
  <c r="BO479" i="1"/>
  <c r="BW478" i="1"/>
  <c r="BZ478" i="1" s="1"/>
  <c r="BV478" i="1"/>
  <c r="BY478" i="1" s="1"/>
  <c r="BU478" i="1"/>
  <c r="BX478" i="1" s="1"/>
  <c r="BT478" i="1"/>
  <c r="BS478" i="1"/>
  <c r="BR478" i="1"/>
  <c r="BQ478" i="1"/>
  <c r="BP478" i="1"/>
  <c r="BO478" i="1"/>
  <c r="BZ477" i="1"/>
  <c r="BW477" i="1"/>
  <c r="BV477" i="1"/>
  <c r="BY477" i="1" s="1"/>
  <c r="BU477" i="1"/>
  <c r="BX477" i="1" s="1"/>
  <c r="BT477" i="1"/>
  <c r="BS477" i="1"/>
  <c r="BR477" i="1"/>
  <c r="BQ477" i="1"/>
  <c r="BP477" i="1"/>
  <c r="BO477" i="1"/>
  <c r="BZ476" i="1"/>
  <c r="BY476" i="1"/>
  <c r="BW476" i="1"/>
  <c r="BV476" i="1"/>
  <c r="BU476" i="1"/>
  <c r="BX476" i="1" s="1"/>
  <c r="BT476" i="1"/>
  <c r="BS476" i="1"/>
  <c r="BR476" i="1"/>
  <c r="BQ476" i="1"/>
  <c r="BP476" i="1"/>
  <c r="BO476" i="1"/>
  <c r="BX475" i="1"/>
  <c r="BW475" i="1"/>
  <c r="BZ475" i="1" s="1"/>
  <c r="BV475" i="1"/>
  <c r="BY475" i="1" s="1"/>
  <c r="BU475" i="1"/>
  <c r="BT475" i="1"/>
  <c r="BS475" i="1"/>
  <c r="BR475" i="1"/>
  <c r="BQ475" i="1"/>
  <c r="BP475" i="1"/>
  <c r="BO475" i="1"/>
  <c r="BZ474" i="1"/>
  <c r="BY474" i="1"/>
  <c r="BW474" i="1"/>
  <c r="BV474" i="1"/>
  <c r="BU474" i="1"/>
  <c r="BX474" i="1" s="1"/>
  <c r="BT474" i="1"/>
  <c r="BS474" i="1"/>
  <c r="BR474" i="1"/>
  <c r="BQ474" i="1"/>
  <c r="BP474" i="1"/>
  <c r="BO474" i="1"/>
  <c r="BZ473" i="1"/>
  <c r="BW473" i="1"/>
  <c r="BV473" i="1"/>
  <c r="BY473" i="1" s="1"/>
  <c r="BU473" i="1"/>
  <c r="BX473" i="1" s="1"/>
  <c r="BT473" i="1"/>
  <c r="BS473" i="1"/>
  <c r="BR473" i="1"/>
  <c r="BQ473" i="1"/>
  <c r="BP473" i="1"/>
  <c r="BO473" i="1"/>
  <c r="BZ472" i="1"/>
  <c r="BY472" i="1"/>
  <c r="BW472" i="1"/>
  <c r="BV472" i="1"/>
  <c r="BU472" i="1"/>
  <c r="BX472" i="1" s="1"/>
  <c r="BT472" i="1"/>
  <c r="BS472" i="1"/>
  <c r="BR472" i="1"/>
  <c r="BQ472" i="1"/>
  <c r="BP472" i="1"/>
  <c r="BO472" i="1"/>
  <c r="BZ471" i="1"/>
  <c r="BX471" i="1"/>
  <c r="BW471" i="1"/>
  <c r="BV471" i="1"/>
  <c r="BY471" i="1" s="1"/>
  <c r="BU471" i="1"/>
  <c r="BT471" i="1"/>
  <c r="BS471" i="1"/>
  <c r="BR471" i="1"/>
  <c r="BQ471" i="1"/>
  <c r="BP471" i="1"/>
  <c r="BO471" i="1"/>
  <c r="BX470" i="1"/>
  <c r="BW470" i="1"/>
  <c r="BZ470" i="1" s="1"/>
  <c r="BV470" i="1"/>
  <c r="BY470" i="1" s="1"/>
  <c r="BU470" i="1"/>
  <c r="BT470" i="1"/>
  <c r="BS470" i="1"/>
  <c r="BR470" i="1"/>
  <c r="BQ470" i="1"/>
  <c r="BP470" i="1"/>
  <c r="BO470" i="1"/>
  <c r="BZ469" i="1"/>
  <c r="BW469" i="1"/>
  <c r="BV469" i="1"/>
  <c r="BY469" i="1" s="1"/>
  <c r="BU469" i="1"/>
  <c r="BX469" i="1" s="1"/>
  <c r="BT469" i="1"/>
  <c r="BS469" i="1"/>
  <c r="BR469" i="1"/>
  <c r="BQ469" i="1"/>
  <c r="BP469" i="1"/>
  <c r="BO469" i="1"/>
  <c r="BZ468" i="1"/>
  <c r="BY468" i="1"/>
  <c r="BW468" i="1"/>
  <c r="BV468" i="1"/>
  <c r="BU468" i="1"/>
  <c r="BX468" i="1" s="1"/>
  <c r="BT468" i="1"/>
  <c r="BS468" i="1"/>
  <c r="BR468" i="1"/>
  <c r="BQ468" i="1"/>
  <c r="BP468" i="1"/>
  <c r="BO468" i="1"/>
  <c r="BY467" i="1"/>
  <c r="BX467" i="1"/>
  <c r="BW467" i="1"/>
  <c r="BZ467" i="1" s="1"/>
  <c r="BV467" i="1"/>
  <c r="BU467" i="1"/>
  <c r="BT467" i="1"/>
  <c r="BS467" i="1"/>
  <c r="BR467" i="1"/>
  <c r="BQ467" i="1"/>
  <c r="BP467" i="1"/>
  <c r="BO467" i="1"/>
  <c r="BZ466" i="1"/>
  <c r="BY466" i="1"/>
  <c r="BW466" i="1"/>
  <c r="BV466" i="1"/>
  <c r="BU466" i="1"/>
  <c r="BX466" i="1" s="1"/>
  <c r="BT466" i="1"/>
  <c r="BS466" i="1"/>
  <c r="BR466" i="1"/>
  <c r="BQ466" i="1"/>
  <c r="BP466" i="1"/>
  <c r="BO466" i="1"/>
  <c r="BZ465" i="1"/>
  <c r="BW465" i="1"/>
  <c r="BV465" i="1"/>
  <c r="BY465" i="1" s="1"/>
  <c r="BU465" i="1"/>
  <c r="BX465" i="1" s="1"/>
  <c r="BT465" i="1"/>
  <c r="BS465" i="1"/>
  <c r="BR465" i="1"/>
  <c r="BQ465" i="1"/>
  <c r="BP465" i="1"/>
  <c r="BO465" i="1"/>
  <c r="BZ464" i="1"/>
  <c r="BY464" i="1"/>
  <c r="BW464" i="1"/>
  <c r="BV464" i="1"/>
  <c r="BU464" i="1"/>
  <c r="BX464" i="1" s="1"/>
  <c r="BT464" i="1"/>
  <c r="BS464" i="1"/>
  <c r="BR464" i="1"/>
  <c r="BQ464" i="1"/>
  <c r="BP464" i="1"/>
  <c r="BO464" i="1"/>
  <c r="BZ463" i="1"/>
  <c r="BX463" i="1"/>
  <c r="BW463" i="1"/>
  <c r="BV463" i="1"/>
  <c r="BY463" i="1" s="1"/>
  <c r="BU463" i="1"/>
  <c r="BT463" i="1"/>
  <c r="BS463" i="1"/>
  <c r="BR463" i="1"/>
  <c r="BQ463" i="1"/>
  <c r="BP463" i="1"/>
  <c r="BO463" i="1"/>
  <c r="BZ462" i="1"/>
  <c r="BY462" i="1"/>
  <c r="BX462" i="1"/>
  <c r="BW462" i="1"/>
  <c r="BV462" i="1"/>
  <c r="BU462" i="1"/>
  <c r="BT462" i="1"/>
  <c r="BS462" i="1"/>
  <c r="BR462" i="1"/>
  <c r="BQ462" i="1"/>
  <c r="BP462" i="1"/>
  <c r="BO462" i="1"/>
  <c r="BZ461" i="1"/>
  <c r="BW461" i="1"/>
  <c r="BV461" i="1"/>
  <c r="BY461" i="1" s="1"/>
  <c r="BU461" i="1"/>
  <c r="BX461" i="1" s="1"/>
  <c r="BT461" i="1"/>
  <c r="BS461" i="1"/>
  <c r="BR461" i="1"/>
  <c r="BQ461" i="1"/>
  <c r="BP461" i="1"/>
  <c r="BO461" i="1"/>
  <c r="BZ460" i="1"/>
  <c r="BY460" i="1"/>
  <c r="BW460" i="1"/>
  <c r="BV460" i="1"/>
  <c r="BU460" i="1"/>
  <c r="BX460" i="1" s="1"/>
  <c r="BT460" i="1"/>
  <c r="BS460" i="1"/>
  <c r="BR460" i="1"/>
  <c r="BQ460" i="1"/>
  <c r="BP460" i="1"/>
  <c r="BO460" i="1"/>
  <c r="BZ459" i="1"/>
  <c r="BY459" i="1"/>
  <c r="BX459" i="1"/>
  <c r="BW459" i="1"/>
  <c r="BV459" i="1"/>
  <c r="BU459" i="1"/>
  <c r="BT459" i="1"/>
  <c r="BS459" i="1"/>
  <c r="BR459" i="1"/>
  <c r="BQ459" i="1"/>
  <c r="BP459" i="1"/>
  <c r="BO459" i="1"/>
  <c r="BW458" i="1"/>
  <c r="BZ458" i="1" s="1"/>
  <c r="BV458" i="1"/>
  <c r="BY458" i="1" s="1"/>
  <c r="BU458" i="1"/>
  <c r="BX458" i="1" s="1"/>
  <c r="BT458" i="1"/>
  <c r="BS458" i="1"/>
  <c r="BR458" i="1"/>
  <c r="BQ458" i="1"/>
  <c r="BP458" i="1"/>
  <c r="BO458" i="1"/>
  <c r="BZ457" i="1"/>
  <c r="BW457" i="1"/>
  <c r="BV457" i="1"/>
  <c r="BY457" i="1" s="1"/>
  <c r="BU457" i="1"/>
  <c r="BX457" i="1" s="1"/>
  <c r="BT457" i="1"/>
  <c r="BS457" i="1"/>
  <c r="BR457" i="1"/>
  <c r="BQ457" i="1"/>
  <c r="BP457" i="1"/>
  <c r="BO457" i="1"/>
  <c r="BZ456" i="1"/>
  <c r="BY456" i="1"/>
  <c r="BW456" i="1"/>
  <c r="BV456" i="1"/>
  <c r="BU456" i="1"/>
  <c r="BX456" i="1" s="1"/>
  <c r="BT456" i="1"/>
  <c r="BS456" i="1"/>
  <c r="BR456" i="1"/>
  <c r="BQ456" i="1"/>
  <c r="BP456" i="1"/>
  <c r="BO456" i="1"/>
  <c r="BX455" i="1"/>
  <c r="BW455" i="1"/>
  <c r="BZ455" i="1" s="1"/>
  <c r="BV455" i="1"/>
  <c r="BY455" i="1" s="1"/>
  <c r="BU455" i="1"/>
  <c r="BT455" i="1"/>
  <c r="BS455" i="1"/>
  <c r="BR455" i="1"/>
  <c r="BQ455" i="1"/>
  <c r="BP455" i="1"/>
  <c r="BO455" i="1"/>
  <c r="BZ454" i="1"/>
  <c r="BW454" i="1"/>
  <c r="BV454" i="1"/>
  <c r="BY454" i="1" s="1"/>
  <c r="BU454" i="1"/>
  <c r="BX454" i="1" s="1"/>
  <c r="BT454" i="1"/>
  <c r="BS454" i="1"/>
  <c r="BR454" i="1"/>
  <c r="BQ454" i="1"/>
  <c r="BP454" i="1"/>
  <c r="BO454" i="1"/>
  <c r="BZ453" i="1"/>
  <c r="BW453" i="1"/>
  <c r="BV453" i="1"/>
  <c r="BY453" i="1" s="1"/>
  <c r="BU453" i="1"/>
  <c r="BX453" i="1" s="1"/>
  <c r="BT453" i="1"/>
  <c r="BS453" i="1"/>
  <c r="BR453" i="1"/>
  <c r="BQ453" i="1"/>
  <c r="BP453" i="1"/>
  <c r="BO453" i="1"/>
  <c r="BZ452" i="1"/>
  <c r="BY452" i="1"/>
  <c r="BW452" i="1"/>
  <c r="BV452" i="1"/>
  <c r="BU452" i="1"/>
  <c r="BX452" i="1" s="1"/>
  <c r="BT452" i="1"/>
  <c r="BS452" i="1"/>
  <c r="BR452" i="1"/>
  <c r="BQ452" i="1"/>
  <c r="BP452" i="1"/>
  <c r="BO452" i="1"/>
  <c r="BX451" i="1"/>
  <c r="BW451" i="1"/>
  <c r="BZ451" i="1" s="1"/>
  <c r="BV451" i="1"/>
  <c r="BY451" i="1" s="1"/>
  <c r="BU451" i="1"/>
  <c r="BT451" i="1"/>
  <c r="BS451" i="1"/>
  <c r="BR451" i="1"/>
  <c r="BQ451" i="1"/>
  <c r="BP451" i="1"/>
  <c r="BO451" i="1"/>
  <c r="BY450" i="1"/>
  <c r="BX450" i="1"/>
  <c r="BW450" i="1"/>
  <c r="BZ450" i="1" s="1"/>
  <c r="BV450" i="1"/>
  <c r="BU450" i="1"/>
  <c r="BT450" i="1"/>
  <c r="BS450" i="1"/>
  <c r="BR450" i="1"/>
  <c r="BQ450" i="1"/>
  <c r="BP450" i="1"/>
  <c r="BO450" i="1"/>
  <c r="BZ449" i="1"/>
  <c r="BW449" i="1"/>
  <c r="BV449" i="1"/>
  <c r="BY449" i="1" s="1"/>
  <c r="BU449" i="1"/>
  <c r="BX449" i="1" s="1"/>
  <c r="BT449" i="1"/>
  <c r="BS449" i="1"/>
  <c r="BR449" i="1"/>
  <c r="BQ449" i="1"/>
  <c r="BP449" i="1"/>
  <c r="BO449" i="1"/>
  <c r="BZ448" i="1"/>
  <c r="BY448" i="1"/>
  <c r="BW448" i="1"/>
  <c r="BV448" i="1"/>
  <c r="BU448" i="1"/>
  <c r="BX448" i="1" s="1"/>
  <c r="BT448" i="1"/>
  <c r="BS448" i="1"/>
  <c r="BR448" i="1"/>
  <c r="BQ448" i="1"/>
  <c r="BP448" i="1"/>
  <c r="BO448" i="1"/>
  <c r="BZ447" i="1"/>
  <c r="BY447" i="1"/>
  <c r="BX447" i="1"/>
  <c r="BW447" i="1"/>
  <c r="BV447" i="1"/>
  <c r="BU447" i="1"/>
  <c r="BT447" i="1"/>
  <c r="BS447" i="1"/>
  <c r="BR447" i="1"/>
  <c r="BQ447" i="1"/>
  <c r="BP447" i="1"/>
  <c r="BO447" i="1"/>
  <c r="BZ446" i="1"/>
  <c r="BW446" i="1"/>
  <c r="BV446" i="1"/>
  <c r="BY446" i="1" s="1"/>
  <c r="BU446" i="1"/>
  <c r="BX446" i="1" s="1"/>
  <c r="BT446" i="1"/>
  <c r="BS446" i="1"/>
  <c r="BR446" i="1"/>
  <c r="BQ446" i="1"/>
  <c r="BP446" i="1"/>
  <c r="BO446" i="1"/>
  <c r="BZ445" i="1"/>
  <c r="BW445" i="1"/>
  <c r="BV445" i="1"/>
  <c r="BY445" i="1" s="1"/>
  <c r="BU445" i="1"/>
  <c r="BX445" i="1" s="1"/>
  <c r="BT445" i="1"/>
  <c r="BS445" i="1"/>
  <c r="BR445" i="1"/>
  <c r="BQ445" i="1"/>
  <c r="BP445" i="1"/>
  <c r="BO445" i="1"/>
  <c r="BZ444" i="1"/>
  <c r="BY444" i="1"/>
  <c r="BW444" i="1"/>
  <c r="BV444" i="1"/>
  <c r="BU444" i="1"/>
  <c r="BX444" i="1" s="1"/>
  <c r="BT444" i="1"/>
  <c r="BS444" i="1"/>
  <c r="BR444" i="1"/>
  <c r="BQ444" i="1"/>
  <c r="BP444" i="1"/>
  <c r="BO444" i="1"/>
  <c r="BX443" i="1"/>
  <c r="BW443" i="1"/>
  <c r="BZ443" i="1" s="1"/>
  <c r="BV443" i="1"/>
  <c r="BY443" i="1" s="1"/>
  <c r="BU443" i="1"/>
  <c r="BT443" i="1"/>
  <c r="BS443" i="1"/>
  <c r="BR443" i="1"/>
  <c r="BQ443" i="1"/>
  <c r="BP443" i="1"/>
  <c r="BO443" i="1"/>
  <c r="BZ442" i="1"/>
  <c r="BY442" i="1"/>
  <c r="BX442" i="1"/>
  <c r="BW442" i="1"/>
  <c r="BV442" i="1"/>
  <c r="BU442" i="1"/>
  <c r="BT442" i="1"/>
  <c r="BS442" i="1"/>
  <c r="BR442" i="1"/>
  <c r="BQ442" i="1"/>
  <c r="BP442" i="1"/>
  <c r="BO442" i="1"/>
  <c r="BZ441" i="1"/>
  <c r="BW441" i="1"/>
  <c r="BV441" i="1"/>
  <c r="BY441" i="1" s="1"/>
  <c r="BU441" i="1"/>
  <c r="BX441" i="1" s="1"/>
  <c r="BT441" i="1"/>
  <c r="BS441" i="1"/>
  <c r="BR441" i="1"/>
  <c r="BQ441" i="1"/>
  <c r="BP441" i="1"/>
  <c r="BO441" i="1"/>
  <c r="BZ440" i="1"/>
  <c r="BY440" i="1"/>
  <c r="BW440" i="1"/>
  <c r="BV440" i="1"/>
  <c r="BU440" i="1"/>
  <c r="BX440" i="1" s="1"/>
  <c r="BT440" i="1"/>
  <c r="BS440" i="1"/>
  <c r="BR440" i="1"/>
  <c r="BQ440" i="1"/>
  <c r="BP440" i="1"/>
  <c r="BO440" i="1"/>
  <c r="BZ439" i="1"/>
  <c r="BY439" i="1"/>
  <c r="BX439" i="1"/>
  <c r="BW439" i="1"/>
  <c r="BV439" i="1"/>
  <c r="BU439" i="1"/>
  <c r="BT439" i="1"/>
  <c r="BS439" i="1"/>
  <c r="BR439" i="1"/>
  <c r="BQ439" i="1"/>
  <c r="BP439" i="1"/>
  <c r="BO439" i="1"/>
  <c r="BX438" i="1"/>
  <c r="BW438" i="1"/>
  <c r="BZ438" i="1" s="1"/>
  <c r="BV438" i="1"/>
  <c r="BY438" i="1" s="1"/>
  <c r="BU438" i="1"/>
  <c r="BT438" i="1"/>
  <c r="BS438" i="1"/>
  <c r="BR438" i="1"/>
  <c r="BQ438" i="1"/>
  <c r="BP438" i="1"/>
  <c r="BO438" i="1"/>
  <c r="BZ437" i="1"/>
  <c r="BW437" i="1"/>
  <c r="BV437" i="1"/>
  <c r="BY437" i="1" s="1"/>
  <c r="BU437" i="1"/>
  <c r="BX437" i="1" s="1"/>
  <c r="BT437" i="1"/>
  <c r="BS437" i="1"/>
  <c r="BR437" i="1"/>
  <c r="BQ437" i="1"/>
  <c r="BP437" i="1"/>
  <c r="BO437" i="1"/>
  <c r="BZ436" i="1"/>
  <c r="BY436" i="1"/>
  <c r="BW436" i="1"/>
  <c r="BV436" i="1"/>
  <c r="BU436" i="1"/>
  <c r="BX436" i="1" s="1"/>
  <c r="BT436" i="1"/>
  <c r="BS436" i="1"/>
  <c r="BR436" i="1"/>
  <c r="BQ436" i="1"/>
  <c r="BP436" i="1"/>
  <c r="BO436" i="1"/>
  <c r="BY435" i="1"/>
  <c r="BX435" i="1"/>
  <c r="BW435" i="1"/>
  <c r="BZ435" i="1" s="1"/>
  <c r="BV435" i="1"/>
  <c r="BU435" i="1"/>
  <c r="BT435" i="1"/>
  <c r="BS435" i="1"/>
  <c r="BR435" i="1"/>
  <c r="BQ435" i="1"/>
  <c r="BP435" i="1"/>
  <c r="BO435" i="1"/>
  <c r="BW434" i="1"/>
  <c r="BZ434" i="1" s="1"/>
  <c r="BV434" i="1"/>
  <c r="BY434" i="1" s="1"/>
  <c r="BU434" i="1"/>
  <c r="BX434" i="1" s="1"/>
  <c r="BT434" i="1"/>
  <c r="BS434" i="1"/>
  <c r="BR434" i="1"/>
  <c r="BQ434" i="1"/>
  <c r="BP434" i="1"/>
  <c r="BO434" i="1"/>
  <c r="BZ433" i="1"/>
  <c r="BW433" i="1"/>
  <c r="BV433" i="1"/>
  <c r="BY433" i="1" s="1"/>
  <c r="BU433" i="1"/>
  <c r="BX433" i="1" s="1"/>
  <c r="BT433" i="1"/>
  <c r="BS433" i="1"/>
  <c r="BR433" i="1"/>
  <c r="BQ433" i="1"/>
  <c r="BP433" i="1"/>
  <c r="BO433" i="1"/>
  <c r="BZ432" i="1"/>
  <c r="BY432" i="1"/>
  <c r="BW432" i="1"/>
  <c r="BV432" i="1"/>
  <c r="BU432" i="1"/>
  <c r="BX432" i="1" s="1"/>
  <c r="BT432" i="1"/>
  <c r="BS432" i="1"/>
  <c r="BR432" i="1"/>
  <c r="BQ432" i="1"/>
  <c r="BP432" i="1"/>
  <c r="BO432" i="1"/>
  <c r="BX431" i="1"/>
  <c r="BW431" i="1"/>
  <c r="BZ431" i="1" s="1"/>
  <c r="BV431" i="1"/>
  <c r="BY431" i="1" s="1"/>
  <c r="BU431" i="1"/>
  <c r="BT431" i="1"/>
  <c r="BS431" i="1"/>
  <c r="BR431" i="1"/>
  <c r="BQ431" i="1"/>
  <c r="BP431" i="1"/>
  <c r="BO431" i="1"/>
  <c r="BZ430" i="1"/>
  <c r="BY430" i="1"/>
  <c r="BX430" i="1"/>
  <c r="BW430" i="1"/>
  <c r="BV430" i="1"/>
  <c r="BU430" i="1"/>
  <c r="BT430" i="1"/>
  <c r="BS430" i="1"/>
  <c r="BR430" i="1"/>
  <c r="BQ430" i="1"/>
  <c r="BP430" i="1"/>
  <c r="BO430" i="1"/>
  <c r="BZ429" i="1"/>
  <c r="BW429" i="1"/>
  <c r="BV429" i="1"/>
  <c r="BY429" i="1" s="1"/>
  <c r="BU429" i="1"/>
  <c r="BX429" i="1" s="1"/>
  <c r="BT429" i="1"/>
  <c r="BS429" i="1"/>
  <c r="BR429" i="1"/>
  <c r="BQ429" i="1"/>
  <c r="BP429" i="1"/>
  <c r="BO429" i="1"/>
  <c r="BZ428" i="1"/>
  <c r="BY428" i="1"/>
  <c r="BW428" i="1"/>
  <c r="BV428" i="1"/>
  <c r="BU428" i="1"/>
  <c r="BX428" i="1" s="1"/>
  <c r="BT428" i="1"/>
  <c r="BS428" i="1"/>
  <c r="BR428" i="1"/>
  <c r="BQ428" i="1"/>
  <c r="BP428" i="1"/>
  <c r="BO428" i="1"/>
  <c r="BZ427" i="1"/>
  <c r="BY427" i="1"/>
  <c r="BX427" i="1"/>
  <c r="BW427" i="1"/>
  <c r="BV427" i="1"/>
  <c r="BU427" i="1"/>
  <c r="BT427" i="1"/>
  <c r="BS427" i="1"/>
  <c r="BR427" i="1"/>
  <c r="BQ427" i="1"/>
  <c r="BP427" i="1"/>
  <c r="BO427" i="1"/>
  <c r="BW426" i="1"/>
  <c r="BZ426" i="1" s="1"/>
  <c r="BV426" i="1"/>
  <c r="BY426" i="1" s="1"/>
  <c r="BU426" i="1"/>
  <c r="BX426" i="1" s="1"/>
  <c r="BT426" i="1"/>
  <c r="BS426" i="1"/>
  <c r="BR426" i="1"/>
  <c r="BQ426" i="1"/>
  <c r="BP426" i="1"/>
  <c r="BO426" i="1"/>
  <c r="BZ425" i="1"/>
  <c r="BW425" i="1"/>
  <c r="BV425" i="1"/>
  <c r="BY425" i="1" s="1"/>
  <c r="BU425" i="1"/>
  <c r="BX425" i="1" s="1"/>
  <c r="BT425" i="1"/>
  <c r="BS425" i="1"/>
  <c r="BR425" i="1"/>
  <c r="BQ425" i="1"/>
  <c r="BP425" i="1"/>
  <c r="BO425" i="1"/>
  <c r="BZ424" i="1"/>
  <c r="BY424" i="1"/>
  <c r="BW424" i="1"/>
  <c r="BV424" i="1"/>
  <c r="BU424" i="1"/>
  <c r="BX424" i="1" s="1"/>
  <c r="BT424" i="1"/>
  <c r="BS424" i="1"/>
  <c r="BR424" i="1"/>
  <c r="BQ424" i="1"/>
  <c r="BP424" i="1"/>
  <c r="BO424" i="1"/>
  <c r="BX423" i="1"/>
  <c r="BW423" i="1"/>
  <c r="BZ423" i="1" s="1"/>
  <c r="BV423" i="1"/>
  <c r="BY423" i="1" s="1"/>
  <c r="BU423" i="1"/>
  <c r="BT423" i="1"/>
  <c r="BS423" i="1"/>
  <c r="BR423" i="1"/>
  <c r="BQ423" i="1"/>
  <c r="BP423" i="1"/>
  <c r="BO423" i="1"/>
  <c r="BZ422" i="1"/>
  <c r="BY422" i="1"/>
  <c r="BX422" i="1"/>
  <c r="BW422" i="1"/>
  <c r="BV422" i="1"/>
  <c r="BU422" i="1"/>
  <c r="BT422" i="1"/>
  <c r="BS422" i="1"/>
  <c r="BR422" i="1"/>
  <c r="BQ422" i="1"/>
  <c r="BP422" i="1"/>
  <c r="BO422" i="1"/>
  <c r="BZ421" i="1"/>
  <c r="BW421" i="1"/>
  <c r="BV421" i="1"/>
  <c r="BY421" i="1" s="1"/>
  <c r="BU421" i="1"/>
  <c r="BX421" i="1" s="1"/>
  <c r="BT421" i="1"/>
  <c r="BS421" i="1"/>
  <c r="BR421" i="1"/>
  <c r="BQ421" i="1"/>
  <c r="BP421" i="1"/>
  <c r="BO421" i="1"/>
  <c r="BZ420" i="1"/>
  <c r="BY420" i="1"/>
  <c r="BW420" i="1"/>
  <c r="BV420" i="1"/>
  <c r="BU420" i="1"/>
  <c r="BX420" i="1" s="1"/>
  <c r="BT420" i="1"/>
  <c r="BS420" i="1"/>
  <c r="BR420" i="1"/>
  <c r="BQ420" i="1"/>
  <c r="BP420" i="1"/>
  <c r="BO420" i="1"/>
  <c r="BZ419" i="1"/>
  <c r="BY419" i="1"/>
  <c r="BX419" i="1"/>
  <c r="BW419" i="1"/>
  <c r="BV419" i="1"/>
  <c r="BU419" i="1"/>
  <c r="BT419" i="1"/>
  <c r="BS419" i="1"/>
  <c r="BR419" i="1"/>
  <c r="BQ419" i="1"/>
  <c r="BP419" i="1"/>
  <c r="BO419" i="1"/>
  <c r="BY418" i="1"/>
  <c r="BX418" i="1"/>
  <c r="BW418" i="1"/>
  <c r="BZ418" i="1" s="1"/>
  <c r="BV418" i="1"/>
  <c r="BU418" i="1"/>
  <c r="BT418" i="1"/>
  <c r="BS418" i="1"/>
  <c r="BR418" i="1"/>
  <c r="BQ418" i="1"/>
  <c r="BP418" i="1"/>
  <c r="BO418" i="1"/>
  <c r="BZ417" i="1"/>
  <c r="BW417" i="1"/>
  <c r="BV417" i="1"/>
  <c r="BY417" i="1" s="1"/>
  <c r="BU417" i="1"/>
  <c r="BX417" i="1" s="1"/>
  <c r="BT417" i="1"/>
  <c r="BS417" i="1"/>
  <c r="BR417" i="1"/>
  <c r="BQ417" i="1"/>
  <c r="BP417" i="1"/>
  <c r="BO417" i="1"/>
  <c r="BZ416" i="1"/>
  <c r="BY416" i="1"/>
  <c r="BW416" i="1"/>
  <c r="BV416" i="1"/>
  <c r="BU416" i="1"/>
  <c r="BX416" i="1" s="1"/>
  <c r="BT416" i="1"/>
  <c r="BS416" i="1"/>
  <c r="BR416" i="1"/>
  <c r="BQ416" i="1"/>
  <c r="BP416" i="1"/>
  <c r="BO416" i="1"/>
  <c r="BZ415" i="1"/>
  <c r="BY415" i="1"/>
  <c r="BX415" i="1"/>
  <c r="BW415" i="1"/>
  <c r="BV415" i="1"/>
  <c r="BU415" i="1"/>
  <c r="BT415" i="1"/>
  <c r="BS415" i="1"/>
  <c r="BR415" i="1"/>
  <c r="BQ415" i="1"/>
  <c r="BP415" i="1"/>
  <c r="BO415" i="1"/>
  <c r="BW414" i="1"/>
  <c r="BZ414" i="1" s="1"/>
  <c r="BV414" i="1"/>
  <c r="BY414" i="1" s="1"/>
  <c r="BU414" i="1"/>
  <c r="BX414" i="1" s="1"/>
  <c r="BT414" i="1"/>
  <c r="BS414" i="1"/>
  <c r="BR414" i="1"/>
  <c r="BQ414" i="1"/>
  <c r="BP414" i="1"/>
  <c r="BO414" i="1"/>
  <c r="BZ413" i="1"/>
  <c r="BX413" i="1"/>
  <c r="BW413" i="1"/>
  <c r="BV413" i="1"/>
  <c r="BY413" i="1" s="1"/>
  <c r="BU413" i="1"/>
  <c r="BT413" i="1"/>
  <c r="BS413" i="1"/>
  <c r="BR413" i="1"/>
  <c r="BQ413" i="1"/>
  <c r="BP413" i="1"/>
  <c r="BO413" i="1"/>
  <c r="BZ412" i="1"/>
  <c r="BY412" i="1"/>
  <c r="BW412" i="1"/>
  <c r="BV412" i="1"/>
  <c r="BU412" i="1"/>
  <c r="BX412" i="1" s="1"/>
  <c r="BT412" i="1"/>
  <c r="BS412" i="1"/>
  <c r="BR412" i="1"/>
  <c r="BQ412" i="1"/>
  <c r="BP412" i="1"/>
  <c r="BO412" i="1"/>
  <c r="BX411" i="1"/>
  <c r="BW411" i="1"/>
  <c r="BZ411" i="1" s="1"/>
  <c r="BV411" i="1"/>
  <c r="BY411" i="1" s="1"/>
  <c r="BU411" i="1"/>
  <c r="BT411" i="1"/>
  <c r="BS411" i="1"/>
  <c r="BR411" i="1"/>
  <c r="BQ411" i="1"/>
  <c r="BP411" i="1"/>
  <c r="BO411" i="1"/>
  <c r="BZ410" i="1"/>
  <c r="BW410" i="1"/>
  <c r="BV410" i="1"/>
  <c r="BY410" i="1" s="1"/>
  <c r="BU410" i="1"/>
  <c r="BX410" i="1" s="1"/>
  <c r="BT410" i="1"/>
  <c r="BS410" i="1"/>
  <c r="BR410" i="1"/>
  <c r="BQ410" i="1"/>
  <c r="BP410" i="1"/>
  <c r="BO410" i="1"/>
  <c r="BZ409" i="1"/>
  <c r="BW409" i="1"/>
  <c r="BV409" i="1"/>
  <c r="BY409" i="1" s="1"/>
  <c r="BU409" i="1"/>
  <c r="BX409" i="1" s="1"/>
  <c r="BT409" i="1"/>
  <c r="BS409" i="1"/>
  <c r="BR409" i="1"/>
  <c r="BQ409" i="1"/>
  <c r="BP409" i="1"/>
  <c r="BO409" i="1"/>
  <c r="BZ408" i="1"/>
  <c r="BY408" i="1"/>
  <c r="BW408" i="1"/>
  <c r="BV408" i="1"/>
  <c r="BU408" i="1"/>
  <c r="BX408" i="1" s="1"/>
  <c r="BT408" i="1"/>
  <c r="BS408" i="1"/>
  <c r="BR408" i="1"/>
  <c r="BQ408" i="1"/>
  <c r="BP408" i="1"/>
  <c r="BO408" i="1"/>
  <c r="BX407" i="1"/>
  <c r="BW407" i="1"/>
  <c r="BZ407" i="1" s="1"/>
  <c r="BV407" i="1"/>
  <c r="BY407" i="1" s="1"/>
  <c r="BU407" i="1"/>
  <c r="BT407" i="1"/>
  <c r="BS407" i="1"/>
  <c r="BR407" i="1"/>
  <c r="BQ407" i="1"/>
  <c r="BP407" i="1"/>
  <c r="BO407" i="1"/>
  <c r="BZ406" i="1"/>
  <c r="BY406" i="1"/>
  <c r="BX406" i="1"/>
  <c r="BW406" i="1"/>
  <c r="BV406" i="1"/>
  <c r="BU406" i="1"/>
  <c r="BT406" i="1"/>
  <c r="BS406" i="1"/>
  <c r="BR406" i="1"/>
  <c r="BQ406" i="1"/>
  <c r="BP406" i="1"/>
  <c r="BO406" i="1"/>
  <c r="BZ405" i="1"/>
  <c r="BW405" i="1"/>
  <c r="BV405" i="1"/>
  <c r="BY405" i="1" s="1"/>
  <c r="BU405" i="1"/>
  <c r="BX405" i="1" s="1"/>
  <c r="BT405" i="1"/>
  <c r="BS405" i="1"/>
  <c r="BR405" i="1"/>
  <c r="BQ405" i="1"/>
  <c r="BP405" i="1"/>
  <c r="BO405" i="1"/>
  <c r="BZ404" i="1"/>
  <c r="BY404" i="1"/>
  <c r="BW404" i="1"/>
  <c r="BV404" i="1"/>
  <c r="BU404" i="1"/>
  <c r="BX404" i="1" s="1"/>
  <c r="BT404" i="1"/>
  <c r="BS404" i="1"/>
  <c r="BR404" i="1"/>
  <c r="BQ404" i="1"/>
  <c r="BP404" i="1"/>
  <c r="BO404" i="1"/>
  <c r="BZ403" i="1"/>
  <c r="BX403" i="1"/>
  <c r="BW403" i="1"/>
  <c r="BV403" i="1"/>
  <c r="BY403" i="1" s="1"/>
  <c r="BU403" i="1"/>
  <c r="BT403" i="1"/>
  <c r="BS403" i="1"/>
  <c r="BR403" i="1"/>
  <c r="BQ403" i="1"/>
  <c r="BP403" i="1"/>
  <c r="BO403" i="1"/>
  <c r="BX402" i="1"/>
  <c r="BW402" i="1"/>
  <c r="BZ402" i="1" s="1"/>
  <c r="BV402" i="1"/>
  <c r="BY402" i="1" s="1"/>
  <c r="BU402" i="1"/>
  <c r="BT402" i="1"/>
  <c r="BS402" i="1"/>
  <c r="BR402" i="1"/>
  <c r="BQ402" i="1"/>
  <c r="BP402" i="1"/>
  <c r="BO402" i="1"/>
  <c r="BZ401" i="1"/>
  <c r="BX401" i="1"/>
  <c r="BW401" i="1"/>
  <c r="BV401" i="1"/>
  <c r="BY401" i="1" s="1"/>
  <c r="BU401" i="1"/>
  <c r="BT401" i="1"/>
  <c r="BS401" i="1"/>
  <c r="BR401" i="1"/>
  <c r="BQ401" i="1"/>
  <c r="BP401" i="1"/>
  <c r="BO401" i="1"/>
  <c r="BZ400" i="1"/>
  <c r="BY400" i="1"/>
  <c r="BW400" i="1"/>
  <c r="BV400" i="1"/>
  <c r="BU400" i="1"/>
  <c r="BX400" i="1" s="1"/>
  <c r="BT400" i="1"/>
  <c r="BS400" i="1"/>
  <c r="BR400" i="1"/>
  <c r="BQ400" i="1"/>
  <c r="BP400" i="1"/>
  <c r="BO400" i="1"/>
  <c r="BZ399" i="1"/>
  <c r="BY399" i="1"/>
  <c r="BX399" i="1"/>
  <c r="BW399" i="1"/>
  <c r="BV399" i="1"/>
  <c r="BU399" i="1"/>
  <c r="BT399" i="1"/>
  <c r="BS399" i="1"/>
  <c r="BR399" i="1"/>
  <c r="BQ399" i="1"/>
  <c r="BP399" i="1"/>
  <c r="BO399" i="1"/>
  <c r="BZ398" i="1"/>
  <c r="BW398" i="1"/>
  <c r="BV398" i="1"/>
  <c r="BY398" i="1" s="1"/>
  <c r="BU398" i="1"/>
  <c r="BX398" i="1" s="1"/>
  <c r="BT398" i="1"/>
  <c r="BS398" i="1"/>
  <c r="BR398" i="1"/>
  <c r="BQ398" i="1"/>
  <c r="BP398" i="1"/>
  <c r="BO398" i="1"/>
  <c r="BZ397" i="1"/>
  <c r="BY397" i="1"/>
  <c r="BX397" i="1"/>
  <c r="BW397" i="1"/>
  <c r="BV397" i="1"/>
  <c r="BU397" i="1"/>
  <c r="BT397" i="1"/>
  <c r="BS397" i="1"/>
  <c r="BR397" i="1"/>
  <c r="BQ397" i="1"/>
  <c r="BP397" i="1"/>
  <c r="BO397" i="1"/>
  <c r="BZ396" i="1"/>
  <c r="BY396" i="1"/>
  <c r="BW396" i="1"/>
  <c r="BV396" i="1"/>
  <c r="BU396" i="1"/>
  <c r="BX396" i="1" s="1"/>
  <c r="BT396" i="1"/>
  <c r="BS396" i="1"/>
  <c r="BR396" i="1"/>
  <c r="BQ396" i="1"/>
  <c r="BP396" i="1"/>
  <c r="BO396" i="1"/>
  <c r="BY395" i="1"/>
  <c r="BX395" i="1"/>
  <c r="BW395" i="1"/>
  <c r="BZ395" i="1" s="1"/>
  <c r="BV395" i="1"/>
  <c r="BU395" i="1"/>
  <c r="BT395" i="1"/>
  <c r="BS395" i="1"/>
  <c r="BR395" i="1"/>
  <c r="BQ395" i="1"/>
  <c r="BP395" i="1"/>
  <c r="BO395" i="1"/>
  <c r="BZ394" i="1"/>
  <c r="BY394" i="1"/>
  <c r="BW394" i="1"/>
  <c r="BV394" i="1"/>
  <c r="BU394" i="1"/>
  <c r="BX394" i="1" s="1"/>
  <c r="BT394" i="1"/>
  <c r="BS394" i="1"/>
  <c r="BR394" i="1"/>
  <c r="BQ394" i="1"/>
  <c r="BP394" i="1"/>
  <c r="BO394" i="1"/>
  <c r="BZ393" i="1"/>
  <c r="BY393" i="1"/>
  <c r="BX393" i="1"/>
  <c r="BW393" i="1"/>
  <c r="BV393" i="1"/>
  <c r="BU393" i="1"/>
  <c r="BT393" i="1"/>
  <c r="BS393" i="1"/>
  <c r="BR393" i="1"/>
  <c r="BQ393" i="1"/>
  <c r="BP393" i="1"/>
  <c r="BO393" i="1"/>
  <c r="BZ392" i="1"/>
  <c r="BY392" i="1"/>
  <c r="BW392" i="1"/>
  <c r="BV392" i="1"/>
  <c r="BU392" i="1"/>
  <c r="BX392" i="1" s="1"/>
  <c r="BT392" i="1"/>
  <c r="BS392" i="1"/>
  <c r="BR392" i="1"/>
  <c r="BQ392" i="1"/>
  <c r="BP392" i="1"/>
  <c r="BO392" i="1"/>
  <c r="BX391" i="1"/>
  <c r="BW391" i="1"/>
  <c r="BZ391" i="1" s="1"/>
  <c r="BV391" i="1"/>
  <c r="BY391" i="1" s="1"/>
  <c r="BU391" i="1"/>
  <c r="BT391" i="1"/>
  <c r="BS391" i="1"/>
  <c r="BR391" i="1"/>
  <c r="BQ391" i="1"/>
  <c r="BP391" i="1"/>
  <c r="BO391" i="1"/>
  <c r="BZ390" i="1"/>
  <c r="BY390" i="1"/>
  <c r="BX390" i="1"/>
  <c r="BW390" i="1"/>
  <c r="BV390" i="1"/>
  <c r="BU390" i="1"/>
  <c r="BT390" i="1"/>
  <c r="BS390" i="1"/>
  <c r="BR390" i="1"/>
  <c r="BQ390" i="1"/>
  <c r="BP390" i="1"/>
  <c r="BO390" i="1"/>
  <c r="BZ389" i="1"/>
  <c r="BY389" i="1"/>
  <c r="BX389" i="1"/>
  <c r="BW389" i="1"/>
  <c r="BV389" i="1"/>
  <c r="BU389" i="1"/>
  <c r="BT389" i="1"/>
  <c r="BS389" i="1"/>
  <c r="BR389" i="1"/>
  <c r="BQ389" i="1"/>
  <c r="BP389" i="1"/>
  <c r="BO389" i="1"/>
  <c r="BZ388" i="1"/>
  <c r="BY388" i="1"/>
  <c r="BW388" i="1"/>
  <c r="BV388" i="1"/>
  <c r="BU388" i="1"/>
  <c r="BX388" i="1" s="1"/>
  <c r="BT388" i="1"/>
  <c r="BS388" i="1"/>
  <c r="BR388" i="1"/>
  <c r="BQ388" i="1"/>
  <c r="BP388" i="1"/>
  <c r="BO388" i="1"/>
  <c r="BX387" i="1"/>
  <c r="BW387" i="1"/>
  <c r="BZ387" i="1" s="1"/>
  <c r="BV387" i="1"/>
  <c r="BY387" i="1" s="1"/>
  <c r="BU387" i="1"/>
  <c r="BT387" i="1"/>
  <c r="BS387" i="1"/>
  <c r="BR387" i="1"/>
  <c r="BQ387" i="1"/>
  <c r="BP387" i="1"/>
  <c r="BO387" i="1"/>
  <c r="BZ386" i="1"/>
  <c r="BY386" i="1"/>
  <c r="BX386" i="1"/>
  <c r="BW386" i="1"/>
  <c r="BV386" i="1"/>
  <c r="BU386" i="1"/>
  <c r="BT386" i="1"/>
  <c r="BS386" i="1"/>
  <c r="BR386" i="1"/>
  <c r="BQ386" i="1"/>
  <c r="BP386" i="1"/>
  <c r="BO386" i="1"/>
  <c r="BZ385" i="1"/>
  <c r="BW385" i="1"/>
  <c r="BV385" i="1"/>
  <c r="BY385" i="1" s="1"/>
  <c r="BU385" i="1"/>
  <c r="BX385" i="1" s="1"/>
  <c r="BT385" i="1"/>
  <c r="BS385" i="1"/>
  <c r="BR385" i="1"/>
  <c r="BQ385" i="1"/>
  <c r="BP385" i="1"/>
  <c r="BO385" i="1"/>
  <c r="BZ384" i="1"/>
  <c r="BY384" i="1"/>
  <c r="BW384" i="1"/>
  <c r="BV384" i="1"/>
  <c r="BU384" i="1"/>
  <c r="BX384" i="1" s="1"/>
  <c r="BT384" i="1"/>
  <c r="BS384" i="1"/>
  <c r="BR384" i="1"/>
  <c r="BQ384" i="1"/>
  <c r="BP384" i="1"/>
  <c r="BO384" i="1"/>
  <c r="BZ383" i="1"/>
  <c r="BX383" i="1"/>
  <c r="BW383" i="1"/>
  <c r="BV383" i="1"/>
  <c r="BY383" i="1" s="1"/>
  <c r="BU383" i="1"/>
  <c r="BT383" i="1"/>
  <c r="BS383" i="1"/>
  <c r="BR383" i="1"/>
  <c r="BQ383" i="1"/>
  <c r="BP383" i="1"/>
  <c r="BO383" i="1"/>
  <c r="BZ382" i="1"/>
  <c r="BY382" i="1"/>
  <c r="BX382" i="1"/>
  <c r="BW382" i="1"/>
  <c r="BV382" i="1"/>
  <c r="BU382" i="1"/>
  <c r="BT382" i="1"/>
  <c r="BS382" i="1"/>
  <c r="BR382" i="1"/>
  <c r="BQ382" i="1"/>
  <c r="BP382" i="1"/>
  <c r="BO382" i="1"/>
  <c r="BZ381" i="1"/>
  <c r="BW381" i="1"/>
  <c r="BV381" i="1"/>
  <c r="BY381" i="1" s="1"/>
  <c r="BU381" i="1"/>
  <c r="BX381" i="1" s="1"/>
  <c r="BT381" i="1"/>
  <c r="BS381" i="1"/>
  <c r="BR381" i="1"/>
  <c r="BQ381" i="1"/>
  <c r="BP381" i="1"/>
  <c r="BO381" i="1"/>
  <c r="BZ380" i="1"/>
  <c r="BY380" i="1"/>
  <c r="BW380" i="1"/>
  <c r="BV380" i="1"/>
  <c r="BU380" i="1"/>
  <c r="BX380" i="1" s="1"/>
  <c r="BT380" i="1"/>
  <c r="BS380" i="1"/>
  <c r="BR380" i="1"/>
  <c r="BQ380" i="1"/>
  <c r="BP380" i="1"/>
  <c r="BO380" i="1"/>
  <c r="BZ379" i="1"/>
  <c r="BY379" i="1"/>
  <c r="BX379" i="1"/>
  <c r="BW379" i="1"/>
  <c r="BV379" i="1"/>
  <c r="BU379" i="1"/>
  <c r="BT379" i="1"/>
  <c r="BS379" i="1"/>
  <c r="BR379" i="1"/>
  <c r="BQ379" i="1"/>
  <c r="BP379" i="1"/>
  <c r="BO379" i="1"/>
  <c r="BY378" i="1"/>
  <c r="BX378" i="1"/>
  <c r="BW378" i="1"/>
  <c r="BZ378" i="1" s="1"/>
  <c r="BV378" i="1"/>
  <c r="BU378" i="1"/>
  <c r="BT378" i="1"/>
  <c r="BS378" i="1"/>
  <c r="BR378" i="1"/>
  <c r="BQ378" i="1"/>
  <c r="BP378" i="1"/>
  <c r="BO378" i="1"/>
  <c r="BZ377" i="1"/>
  <c r="BW377" i="1"/>
  <c r="BV377" i="1"/>
  <c r="BY377" i="1" s="1"/>
  <c r="BU377" i="1"/>
  <c r="BX377" i="1" s="1"/>
  <c r="BT377" i="1"/>
  <c r="BS377" i="1"/>
  <c r="BR377" i="1"/>
  <c r="BQ377" i="1"/>
  <c r="BP377" i="1"/>
  <c r="BO377" i="1"/>
  <c r="BZ376" i="1"/>
  <c r="BY376" i="1"/>
  <c r="BW376" i="1"/>
  <c r="BV376" i="1"/>
  <c r="BU376" i="1"/>
  <c r="BX376" i="1" s="1"/>
  <c r="BT376" i="1"/>
  <c r="BS376" i="1"/>
  <c r="BR376" i="1"/>
  <c r="BQ376" i="1"/>
  <c r="BP376" i="1"/>
  <c r="BO376" i="1"/>
  <c r="BZ375" i="1"/>
  <c r="BY375" i="1"/>
  <c r="BX375" i="1"/>
  <c r="BW375" i="1"/>
  <c r="BV375" i="1"/>
  <c r="BU375" i="1"/>
  <c r="BT375" i="1"/>
  <c r="BS375" i="1"/>
  <c r="BR375" i="1"/>
  <c r="BQ375" i="1"/>
  <c r="BP375" i="1"/>
  <c r="BO375" i="1"/>
  <c r="BX374" i="1"/>
  <c r="BW374" i="1"/>
  <c r="BZ374" i="1" s="1"/>
  <c r="BV374" i="1"/>
  <c r="BY374" i="1" s="1"/>
  <c r="BU374" i="1"/>
  <c r="BT374" i="1"/>
  <c r="BS374" i="1"/>
  <c r="BR374" i="1"/>
  <c r="BQ374" i="1"/>
  <c r="BP374" i="1"/>
  <c r="BO374" i="1"/>
  <c r="BZ373" i="1"/>
  <c r="BW373" i="1"/>
  <c r="BV373" i="1"/>
  <c r="BY373" i="1" s="1"/>
  <c r="BU373" i="1"/>
  <c r="BX373" i="1" s="1"/>
  <c r="BT373" i="1"/>
  <c r="BS373" i="1"/>
  <c r="BR373" i="1"/>
  <c r="BQ373" i="1"/>
  <c r="BP373" i="1"/>
  <c r="BO373" i="1"/>
  <c r="BZ372" i="1"/>
  <c r="BY372" i="1"/>
  <c r="BW372" i="1"/>
  <c r="BV372" i="1"/>
  <c r="BU372" i="1"/>
  <c r="BX372" i="1" s="1"/>
  <c r="BT372" i="1"/>
  <c r="BS372" i="1"/>
  <c r="BR372" i="1"/>
  <c r="BQ372" i="1"/>
  <c r="BP372" i="1"/>
  <c r="BO372" i="1"/>
  <c r="BZ371" i="1"/>
  <c r="BY371" i="1"/>
  <c r="BX371" i="1"/>
  <c r="BW371" i="1"/>
  <c r="BV371" i="1"/>
  <c r="BU371" i="1"/>
  <c r="BT371" i="1"/>
  <c r="BS371" i="1"/>
  <c r="BR371" i="1"/>
  <c r="BQ371" i="1"/>
  <c r="BP371" i="1"/>
  <c r="BO371" i="1"/>
  <c r="BX370" i="1"/>
  <c r="BW370" i="1"/>
  <c r="BZ370" i="1" s="1"/>
  <c r="BV370" i="1"/>
  <c r="BY370" i="1" s="1"/>
  <c r="BU370" i="1"/>
  <c r="BT370" i="1"/>
  <c r="BS370" i="1"/>
  <c r="BR370" i="1"/>
  <c r="BQ370" i="1"/>
  <c r="BP370" i="1"/>
  <c r="BO370" i="1"/>
  <c r="BZ369" i="1"/>
  <c r="BY369" i="1"/>
  <c r="BW369" i="1"/>
  <c r="BV369" i="1"/>
  <c r="BU369" i="1"/>
  <c r="BX369" i="1" s="1"/>
  <c r="BT369" i="1"/>
  <c r="BS369" i="1"/>
  <c r="BR369" i="1"/>
  <c r="BQ369" i="1"/>
  <c r="BP369" i="1"/>
  <c r="BO369" i="1"/>
  <c r="BZ368" i="1"/>
  <c r="BY368" i="1"/>
  <c r="BW368" i="1"/>
  <c r="BV368" i="1"/>
  <c r="BU368" i="1"/>
  <c r="BX368" i="1" s="1"/>
  <c r="BT368" i="1"/>
  <c r="BS368" i="1"/>
  <c r="BR368" i="1"/>
  <c r="BQ368" i="1"/>
  <c r="BP368" i="1"/>
  <c r="BO368" i="1"/>
  <c r="BZ367" i="1"/>
  <c r="BY367" i="1"/>
  <c r="BX367" i="1"/>
  <c r="BW367" i="1"/>
  <c r="BV367" i="1"/>
  <c r="BU367" i="1"/>
  <c r="BT367" i="1"/>
  <c r="BS367" i="1"/>
  <c r="BR367" i="1"/>
  <c r="BQ367" i="1"/>
  <c r="BP367" i="1"/>
  <c r="BO367" i="1"/>
  <c r="BW366" i="1"/>
  <c r="BZ366" i="1" s="1"/>
  <c r="BV366" i="1"/>
  <c r="BY366" i="1" s="1"/>
  <c r="BU366" i="1"/>
  <c r="BX366" i="1" s="1"/>
  <c r="BT366" i="1"/>
  <c r="BS366" i="1"/>
  <c r="BR366" i="1"/>
  <c r="BQ366" i="1"/>
  <c r="BP366" i="1"/>
  <c r="BO366" i="1"/>
  <c r="BZ365" i="1"/>
  <c r="BY365" i="1"/>
  <c r="BX365" i="1"/>
  <c r="BW365" i="1"/>
  <c r="BV365" i="1"/>
  <c r="BU365" i="1"/>
  <c r="BT365" i="1"/>
  <c r="BS365" i="1"/>
  <c r="BR365" i="1"/>
  <c r="BQ365" i="1"/>
  <c r="BP365" i="1"/>
  <c r="BO365" i="1"/>
  <c r="BZ364" i="1"/>
  <c r="BY364" i="1"/>
  <c r="BW364" i="1"/>
  <c r="BV364" i="1"/>
  <c r="BU364" i="1"/>
  <c r="BX364" i="1" s="1"/>
  <c r="BT364" i="1"/>
  <c r="BS364" i="1"/>
  <c r="BR364" i="1"/>
  <c r="BQ364" i="1"/>
  <c r="BP364" i="1"/>
  <c r="BO364" i="1"/>
  <c r="BY363" i="1"/>
  <c r="BX363" i="1"/>
  <c r="BW363" i="1"/>
  <c r="BZ363" i="1" s="1"/>
  <c r="BV363" i="1"/>
  <c r="BU363" i="1"/>
  <c r="BT363" i="1"/>
  <c r="BS363" i="1"/>
  <c r="BR363" i="1"/>
  <c r="BQ363" i="1"/>
  <c r="BP363" i="1"/>
  <c r="BO363" i="1"/>
  <c r="BW362" i="1"/>
  <c r="BZ362" i="1" s="1"/>
  <c r="BV362" i="1"/>
  <c r="BY362" i="1" s="1"/>
  <c r="BU362" i="1"/>
  <c r="BX362" i="1" s="1"/>
  <c r="BT362" i="1"/>
  <c r="BS362" i="1"/>
  <c r="BR362" i="1"/>
  <c r="BQ362" i="1"/>
  <c r="BP362" i="1"/>
  <c r="BO362" i="1"/>
  <c r="BZ361" i="1"/>
  <c r="BY361" i="1"/>
  <c r="BX361" i="1"/>
  <c r="BW361" i="1"/>
  <c r="BV361" i="1"/>
  <c r="BU361" i="1"/>
  <c r="BT361" i="1"/>
  <c r="BS361" i="1"/>
  <c r="BR361" i="1"/>
  <c r="BQ361" i="1"/>
  <c r="BP361" i="1"/>
  <c r="BO361" i="1"/>
  <c r="BZ360" i="1"/>
  <c r="BY360" i="1"/>
  <c r="BW360" i="1"/>
  <c r="BV360" i="1"/>
  <c r="BU360" i="1"/>
  <c r="BX360" i="1" s="1"/>
  <c r="BT360" i="1"/>
  <c r="BS360" i="1"/>
  <c r="BR360" i="1"/>
  <c r="BQ360" i="1"/>
  <c r="BP360" i="1"/>
  <c r="BO360" i="1"/>
  <c r="BY359" i="1"/>
  <c r="BX359" i="1"/>
  <c r="BW359" i="1"/>
  <c r="BZ359" i="1" s="1"/>
  <c r="BV359" i="1"/>
  <c r="BU359" i="1"/>
  <c r="BT359" i="1"/>
  <c r="BS359" i="1"/>
  <c r="BR359" i="1"/>
  <c r="BQ359" i="1"/>
  <c r="BP359" i="1"/>
  <c r="BO359" i="1"/>
  <c r="BZ358" i="1"/>
  <c r="BW358" i="1"/>
  <c r="BV358" i="1"/>
  <c r="BY358" i="1" s="1"/>
  <c r="BU358" i="1"/>
  <c r="BX358" i="1" s="1"/>
  <c r="BT358" i="1"/>
  <c r="BS358" i="1"/>
  <c r="BR358" i="1"/>
  <c r="BQ358" i="1"/>
  <c r="BP358" i="1"/>
  <c r="BO358" i="1"/>
  <c r="BZ357" i="1"/>
  <c r="BX357" i="1"/>
  <c r="BW357" i="1"/>
  <c r="BV357" i="1"/>
  <c r="BY357" i="1" s="1"/>
  <c r="BU357" i="1"/>
  <c r="BT357" i="1"/>
  <c r="BS357" i="1"/>
  <c r="BR357" i="1"/>
  <c r="BQ357" i="1"/>
  <c r="BP357" i="1"/>
  <c r="BO357" i="1"/>
  <c r="BZ356" i="1"/>
  <c r="BY356" i="1"/>
  <c r="BW356" i="1"/>
  <c r="BV356" i="1"/>
  <c r="BU356" i="1"/>
  <c r="BX356" i="1" s="1"/>
  <c r="BT356" i="1"/>
  <c r="BS356" i="1"/>
  <c r="BR356" i="1"/>
  <c r="BQ356" i="1"/>
  <c r="BP356" i="1"/>
  <c r="BO356" i="1"/>
  <c r="BX355" i="1"/>
  <c r="BW355" i="1"/>
  <c r="BZ355" i="1" s="1"/>
  <c r="BV355" i="1"/>
  <c r="BY355" i="1" s="1"/>
  <c r="BU355" i="1"/>
  <c r="BT355" i="1"/>
  <c r="BS355" i="1"/>
  <c r="BR355" i="1"/>
  <c r="BQ355" i="1"/>
  <c r="BP355" i="1"/>
  <c r="BO355" i="1"/>
  <c r="BZ354" i="1"/>
  <c r="BY354" i="1"/>
  <c r="BW354" i="1"/>
  <c r="BV354" i="1"/>
  <c r="BU354" i="1"/>
  <c r="BX354" i="1" s="1"/>
  <c r="BT354" i="1"/>
  <c r="BS354" i="1"/>
  <c r="BR354" i="1"/>
  <c r="BQ354" i="1"/>
  <c r="BP354" i="1"/>
  <c r="BO354" i="1"/>
  <c r="BZ353" i="1"/>
  <c r="BW353" i="1"/>
  <c r="BV353" i="1"/>
  <c r="BY353" i="1" s="1"/>
  <c r="BU353" i="1"/>
  <c r="BX353" i="1" s="1"/>
  <c r="BT353" i="1"/>
  <c r="BS353" i="1"/>
  <c r="BR353" i="1"/>
  <c r="BQ353" i="1"/>
  <c r="BP353" i="1"/>
  <c r="BO353" i="1"/>
  <c r="BZ352" i="1"/>
  <c r="BY352" i="1"/>
  <c r="BW352" i="1"/>
  <c r="BV352" i="1"/>
  <c r="BU352" i="1"/>
  <c r="BX352" i="1" s="1"/>
  <c r="BT352" i="1"/>
  <c r="BS352" i="1"/>
  <c r="BR352" i="1"/>
  <c r="BQ352" i="1"/>
  <c r="BP352" i="1"/>
  <c r="BO352" i="1"/>
  <c r="BX351" i="1"/>
  <c r="BW351" i="1"/>
  <c r="BZ351" i="1" s="1"/>
  <c r="BV351" i="1"/>
  <c r="BY351" i="1" s="1"/>
  <c r="BU351" i="1"/>
  <c r="BT351" i="1"/>
  <c r="BS351" i="1"/>
  <c r="BR351" i="1"/>
  <c r="BQ351" i="1"/>
  <c r="BP351" i="1"/>
  <c r="BO351" i="1"/>
  <c r="BZ350" i="1"/>
  <c r="BY350" i="1"/>
  <c r="BX350" i="1"/>
  <c r="BW350" i="1"/>
  <c r="BV350" i="1"/>
  <c r="BU350" i="1"/>
  <c r="BT350" i="1"/>
  <c r="BS350" i="1"/>
  <c r="BR350" i="1"/>
  <c r="BQ350" i="1"/>
  <c r="BP350" i="1"/>
  <c r="BO350" i="1"/>
  <c r="BZ349" i="1"/>
  <c r="BW349" i="1"/>
  <c r="BV349" i="1"/>
  <c r="BY349" i="1" s="1"/>
  <c r="BU349" i="1"/>
  <c r="BX349" i="1" s="1"/>
  <c r="BT349" i="1"/>
  <c r="BS349" i="1"/>
  <c r="BR349" i="1"/>
  <c r="BQ349" i="1"/>
  <c r="BP349" i="1"/>
  <c r="BO349" i="1"/>
  <c r="BZ348" i="1"/>
  <c r="BY348" i="1"/>
  <c r="BW348" i="1"/>
  <c r="BV348" i="1"/>
  <c r="BU348" i="1"/>
  <c r="BX348" i="1" s="1"/>
  <c r="BT348" i="1"/>
  <c r="BS348" i="1"/>
  <c r="BR348" i="1"/>
  <c r="BQ348" i="1"/>
  <c r="BP348" i="1"/>
  <c r="BO348" i="1"/>
  <c r="BX347" i="1"/>
  <c r="BW347" i="1"/>
  <c r="BZ347" i="1" s="1"/>
  <c r="BV347" i="1"/>
  <c r="BY347" i="1" s="1"/>
  <c r="BU347" i="1"/>
  <c r="BT347" i="1"/>
  <c r="BS347" i="1"/>
  <c r="BR347" i="1"/>
  <c r="BQ347" i="1"/>
  <c r="BP347" i="1"/>
  <c r="BO347" i="1"/>
  <c r="BY346" i="1"/>
  <c r="BX346" i="1"/>
  <c r="BW346" i="1"/>
  <c r="BZ346" i="1" s="1"/>
  <c r="BV346" i="1"/>
  <c r="BU346" i="1"/>
  <c r="BT346" i="1"/>
  <c r="BS346" i="1"/>
  <c r="BR346" i="1"/>
  <c r="BQ346" i="1"/>
  <c r="BP346" i="1"/>
  <c r="BO346" i="1"/>
  <c r="BZ345" i="1"/>
  <c r="BY345" i="1"/>
  <c r="BW345" i="1"/>
  <c r="BV345" i="1"/>
  <c r="BU345" i="1"/>
  <c r="BX345" i="1" s="1"/>
  <c r="BT345" i="1"/>
  <c r="BS345" i="1"/>
  <c r="BR345" i="1"/>
  <c r="BQ345" i="1"/>
  <c r="BP345" i="1"/>
  <c r="BO345" i="1"/>
  <c r="BZ344" i="1"/>
  <c r="BY344" i="1"/>
  <c r="BW344" i="1"/>
  <c r="BV344" i="1"/>
  <c r="BU344" i="1"/>
  <c r="BX344" i="1" s="1"/>
  <c r="BT344" i="1"/>
  <c r="BS344" i="1"/>
  <c r="BR344" i="1"/>
  <c r="BQ344" i="1"/>
  <c r="BP344" i="1"/>
  <c r="BO344" i="1"/>
  <c r="BZ343" i="1"/>
  <c r="BX343" i="1"/>
  <c r="BW343" i="1"/>
  <c r="BV343" i="1"/>
  <c r="BY343" i="1" s="1"/>
  <c r="BU343" i="1"/>
  <c r="BT343" i="1"/>
  <c r="BS343" i="1"/>
  <c r="BR343" i="1"/>
  <c r="BQ343" i="1"/>
  <c r="BP343" i="1"/>
  <c r="BO343" i="1"/>
  <c r="BX342" i="1"/>
  <c r="BW342" i="1"/>
  <c r="BZ342" i="1" s="1"/>
  <c r="BV342" i="1"/>
  <c r="BY342" i="1" s="1"/>
  <c r="BU342" i="1"/>
  <c r="BT342" i="1"/>
  <c r="BS342" i="1"/>
  <c r="BR342" i="1"/>
  <c r="BQ342" i="1"/>
  <c r="BP342" i="1"/>
  <c r="BO342" i="1"/>
  <c r="BZ341" i="1"/>
  <c r="BY341" i="1"/>
  <c r="BX341" i="1"/>
  <c r="BW341" i="1"/>
  <c r="BV341" i="1"/>
  <c r="BU341" i="1"/>
  <c r="BT341" i="1"/>
  <c r="BS341" i="1"/>
  <c r="BR341" i="1"/>
  <c r="BQ341" i="1"/>
  <c r="BP341" i="1"/>
  <c r="BO341" i="1"/>
  <c r="BZ340" i="1"/>
  <c r="BY340" i="1"/>
  <c r="BW340" i="1"/>
  <c r="BV340" i="1"/>
  <c r="BU340" i="1"/>
  <c r="BX340" i="1" s="1"/>
  <c r="BT340" i="1"/>
  <c r="BS340" i="1"/>
  <c r="BR340" i="1"/>
  <c r="BQ340" i="1"/>
  <c r="BP340" i="1"/>
  <c r="BO340" i="1"/>
  <c r="BZ339" i="1"/>
  <c r="BY339" i="1"/>
  <c r="BX339" i="1"/>
  <c r="BW339" i="1"/>
  <c r="BV339" i="1"/>
  <c r="BU339" i="1"/>
  <c r="BT339" i="1"/>
  <c r="BS339" i="1"/>
  <c r="BR339" i="1"/>
  <c r="BQ339" i="1"/>
  <c r="BP339" i="1"/>
  <c r="BO339" i="1"/>
  <c r="BW338" i="1"/>
  <c r="BZ338" i="1" s="1"/>
  <c r="BV338" i="1"/>
  <c r="BY338" i="1" s="1"/>
  <c r="BU338" i="1"/>
  <c r="BX338" i="1" s="1"/>
  <c r="BT338" i="1"/>
  <c r="BS338" i="1"/>
  <c r="BR338" i="1"/>
  <c r="BQ338" i="1"/>
  <c r="BP338" i="1"/>
  <c r="BO338" i="1"/>
  <c r="BZ337" i="1"/>
  <c r="BY337" i="1"/>
  <c r="BX337" i="1"/>
  <c r="BW337" i="1"/>
  <c r="BV337" i="1"/>
  <c r="BU337" i="1"/>
  <c r="BT337" i="1"/>
  <c r="BS337" i="1"/>
  <c r="BR337" i="1"/>
  <c r="BQ337" i="1"/>
  <c r="BP337" i="1"/>
  <c r="BO337" i="1"/>
  <c r="BZ336" i="1"/>
  <c r="BY336" i="1"/>
  <c r="BW336" i="1"/>
  <c r="BV336" i="1"/>
  <c r="BU336" i="1"/>
  <c r="BX336" i="1" s="1"/>
  <c r="BT336" i="1"/>
  <c r="BS336" i="1"/>
  <c r="BR336" i="1"/>
  <c r="BQ336" i="1"/>
  <c r="BP336" i="1"/>
  <c r="BO336" i="1"/>
  <c r="BZ335" i="1"/>
  <c r="BY335" i="1"/>
  <c r="BX335" i="1"/>
  <c r="BW335" i="1"/>
  <c r="BV335" i="1"/>
  <c r="BU335" i="1"/>
  <c r="BT335" i="1"/>
  <c r="BS335" i="1"/>
  <c r="BR335" i="1"/>
  <c r="BQ335" i="1"/>
  <c r="BP335" i="1"/>
  <c r="BO335" i="1"/>
  <c r="BZ334" i="1"/>
  <c r="BW334" i="1"/>
  <c r="BV334" i="1"/>
  <c r="BY334" i="1" s="1"/>
  <c r="BU334" i="1"/>
  <c r="BX334" i="1" s="1"/>
  <c r="BT334" i="1"/>
  <c r="BS334" i="1"/>
  <c r="BR334" i="1"/>
  <c r="BQ334" i="1"/>
  <c r="BP334" i="1"/>
  <c r="BO334" i="1"/>
  <c r="BZ333" i="1"/>
  <c r="BY333" i="1"/>
  <c r="BX333" i="1"/>
  <c r="BW333" i="1"/>
  <c r="BV333" i="1"/>
  <c r="BU333" i="1"/>
  <c r="BT333" i="1"/>
  <c r="BS333" i="1"/>
  <c r="BR333" i="1"/>
  <c r="BQ333" i="1"/>
  <c r="BP333" i="1"/>
  <c r="BO333" i="1"/>
  <c r="BZ332" i="1"/>
  <c r="BY332" i="1"/>
  <c r="BW332" i="1"/>
  <c r="BV332" i="1"/>
  <c r="BU332" i="1"/>
  <c r="BX332" i="1" s="1"/>
  <c r="BT332" i="1"/>
  <c r="BS332" i="1"/>
  <c r="BR332" i="1"/>
  <c r="BQ332" i="1"/>
  <c r="BP332" i="1"/>
  <c r="BO332" i="1"/>
  <c r="BY331" i="1"/>
  <c r="BX331" i="1"/>
  <c r="BW331" i="1"/>
  <c r="BZ331" i="1" s="1"/>
  <c r="BV331" i="1"/>
  <c r="BU331" i="1"/>
  <c r="BT331" i="1"/>
  <c r="BS331" i="1"/>
  <c r="BR331" i="1"/>
  <c r="BQ331" i="1"/>
  <c r="BP331" i="1"/>
  <c r="BO331" i="1"/>
  <c r="BZ330" i="1"/>
  <c r="BY330" i="1"/>
  <c r="BW330" i="1"/>
  <c r="BV330" i="1"/>
  <c r="BU330" i="1"/>
  <c r="BX330" i="1" s="1"/>
  <c r="BT330" i="1"/>
  <c r="BS330" i="1"/>
  <c r="BR330" i="1"/>
  <c r="BQ330" i="1"/>
  <c r="BP330" i="1"/>
  <c r="BO330" i="1"/>
  <c r="BZ329" i="1"/>
  <c r="BY329" i="1"/>
  <c r="BX329" i="1"/>
  <c r="BW329" i="1"/>
  <c r="BV329" i="1"/>
  <c r="BU329" i="1"/>
  <c r="BT329" i="1"/>
  <c r="BS329" i="1"/>
  <c r="BR329" i="1"/>
  <c r="BQ329" i="1"/>
  <c r="BP329" i="1"/>
  <c r="BO329" i="1"/>
  <c r="BZ328" i="1"/>
  <c r="BY328" i="1"/>
  <c r="BW328" i="1"/>
  <c r="BV328" i="1"/>
  <c r="BU328" i="1"/>
  <c r="BX328" i="1" s="1"/>
  <c r="BT328" i="1"/>
  <c r="BS328" i="1"/>
  <c r="BR328" i="1"/>
  <c r="BQ328" i="1"/>
  <c r="BP328" i="1"/>
  <c r="BO328" i="1"/>
  <c r="BX327" i="1"/>
  <c r="BW327" i="1"/>
  <c r="BZ327" i="1" s="1"/>
  <c r="BV327" i="1"/>
  <c r="BY327" i="1" s="1"/>
  <c r="BU327" i="1"/>
  <c r="BT327" i="1"/>
  <c r="BS327" i="1"/>
  <c r="BR327" i="1"/>
  <c r="BQ327" i="1"/>
  <c r="BP327" i="1"/>
  <c r="BO327" i="1"/>
  <c r="BZ326" i="1"/>
  <c r="BY326" i="1"/>
  <c r="BX326" i="1"/>
  <c r="BW326" i="1"/>
  <c r="BV326" i="1"/>
  <c r="BU326" i="1"/>
  <c r="BT326" i="1"/>
  <c r="BS326" i="1"/>
  <c r="BR326" i="1"/>
  <c r="BQ326" i="1"/>
  <c r="BP326" i="1"/>
  <c r="BO326" i="1"/>
  <c r="BZ325" i="1"/>
  <c r="BX325" i="1"/>
  <c r="BW325" i="1"/>
  <c r="BV325" i="1"/>
  <c r="BY325" i="1" s="1"/>
  <c r="BU325" i="1"/>
  <c r="BT325" i="1"/>
  <c r="BS325" i="1"/>
  <c r="BR325" i="1"/>
  <c r="BQ325" i="1"/>
  <c r="BP325" i="1"/>
  <c r="BO325" i="1"/>
  <c r="BZ324" i="1"/>
  <c r="BY324" i="1"/>
  <c r="BW324" i="1"/>
  <c r="BV324" i="1"/>
  <c r="BU324" i="1"/>
  <c r="BX324" i="1" s="1"/>
  <c r="BT324" i="1"/>
  <c r="BS324" i="1"/>
  <c r="BR324" i="1"/>
  <c r="BQ324" i="1"/>
  <c r="BP324" i="1"/>
  <c r="BO324" i="1"/>
  <c r="BX323" i="1"/>
  <c r="BW323" i="1"/>
  <c r="BZ323" i="1" s="1"/>
  <c r="BV323" i="1"/>
  <c r="BY323" i="1" s="1"/>
  <c r="BU323" i="1"/>
  <c r="BT323" i="1"/>
  <c r="BS323" i="1"/>
  <c r="BR323" i="1"/>
  <c r="BQ323" i="1"/>
  <c r="BP323" i="1"/>
  <c r="BO323" i="1"/>
  <c r="BZ322" i="1"/>
  <c r="BY322" i="1"/>
  <c r="BX322" i="1"/>
  <c r="BW322" i="1"/>
  <c r="BV322" i="1"/>
  <c r="BU322" i="1"/>
  <c r="BT322" i="1"/>
  <c r="BS322" i="1"/>
  <c r="BR322" i="1"/>
  <c r="BQ322" i="1"/>
  <c r="BP322" i="1"/>
  <c r="BO322" i="1"/>
  <c r="BZ321" i="1"/>
  <c r="BW321" i="1"/>
  <c r="BV321" i="1"/>
  <c r="BY321" i="1" s="1"/>
  <c r="BU321" i="1"/>
  <c r="BX321" i="1" s="1"/>
  <c r="BT321" i="1"/>
  <c r="BS321" i="1"/>
  <c r="BR321" i="1"/>
  <c r="BQ321" i="1"/>
  <c r="BP321" i="1"/>
  <c r="BO321" i="1"/>
  <c r="BZ320" i="1"/>
  <c r="BY320" i="1"/>
  <c r="BW320" i="1"/>
  <c r="BV320" i="1"/>
  <c r="BU320" i="1"/>
  <c r="BX320" i="1" s="1"/>
  <c r="BT320" i="1"/>
  <c r="BS320" i="1"/>
  <c r="BR320" i="1"/>
  <c r="BQ320" i="1"/>
  <c r="BP320" i="1"/>
  <c r="BO320" i="1"/>
  <c r="BZ319" i="1"/>
  <c r="BX319" i="1"/>
  <c r="BW319" i="1"/>
  <c r="BV319" i="1"/>
  <c r="BY319" i="1" s="1"/>
  <c r="BU319" i="1"/>
  <c r="BT319" i="1"/>
  <c r="BS319" i="1"/>
  <c r="BR319" i="1"/>
  <c r="BQ319" i="1"/>
  <c r="BP319" i="1"/>
  <c r="BO319" i="1"/>
  <c r="BY318" i="1"/>
  <c r="BX318" i="1"/>
  <c r="BW318" i="1"/>
  <c r="BZ318" i="1" s="1"/>
  <c r="BV318" i="1"/>
  <c r="BU318" i="1"/>
  <c r="BT318" i="1"/>
  <c r="BS318" i="1"/>
  <c r="BR318" i="1"/>
  <c r="BQ318" i="1"/>
  <c r="BP318" i="1"/>
  <c r="BO318" i="1"/>
  <c r="BZ317" i="1"/>
  <c r="BW317" i="1"/>
  <c r="BV317" i="1"/>
  <c r="BY317" i="1" s="1"/>
  <c r="BU317" i="1"/>
  <c r="BX317" i="1" s="1"/>
  <c r="BT317" i="1"/>
  <c r="BS317" i="1"/>
  <c r="BR317" i="1"/>
  <c r="BQ317" i="1"/>
  <c r="BP317" i="1"/>
  <c r="BO317" i="1"/>
  <c r="BZ316" i="1"/>
  <c r="BY316" i="1"/>
  <c r="BW316" i="1"/>
  <c r="BV316" i="1"/>
  <c r="BU316" i="1"/>
  <c r="BX316" i="1" s="1"/>
  <c r="BT316" i="1"/>
  <c r="BS316" i="1"/>
  <c r="BR316" i="1"/>
  <c r="BQ316" i="1"/>
  <c r="BP316" i="1"/>
  <c r="BO316" i="1"/>
  <c r="BZ315" i="1"/>
  <c r="BY315" i="1"/>
  <c r="BX315" i="1"/>
  <c r="BW315" i="1"/>
  <c r="BV315" i="1"/>
  <c r="BU315" i="1"/>
  <c r="BT315" i="1"/>
  <c r="BS315" i="1"/>
  <c r="BR315" i="1"/>
  <c r="BQ315" i="1"/>
  <c r="BP315" i="1"/>
  <c r="BO315" i="1"/>
  <c r="BZ314" i="1"/>
  <c r="BX314" i="1"/>
  <c r="BW314" i="1"/>
  <c r="BV314" i="1"/>
  <c r="BY314" i="1" s="1"/>
  <c r="BU314" i="1"/>
  <c r="BT314" i="1"/>
  <c r="BS314" i="1"/>
  <c r="BR314" i="1"/>
  <c r="BQ314" i="1"/>
  <c r="BP314" i="1"/>
  <c r="BO314" i="1"/>
  <c r="BZ313" i="1"/>
  <c r="BW313" i="1"/>
  <c r="BV313" i="1"/>
  <c r="BY313" i="1" s="1"/>
  <c r="BU313" i="1"/>
  <c r="BX313" i="1" s="1"/>
  <c r="BT313" i="1"/>
  <c r="BS313" i="1"/>
  <c r="BR313" i="1"/>
  <c r="BQ313" i="1"/>
  <c r="BP313" i="1"/>
  <c r="BO313" i="1"/>
  <c r="BZ312" i="1"/>
  <c r="BY312" i="1"/>
  <c r="BW312" i="1"/>
  <c r="BV312" i="1"/>
  <c r="BU312" i="1"/>
  <c r="BX312" i="1" s="1"/>
  <c r="BT312" i="1"/>
  <c r="BS312" i="1"/>
  <c r="BR312" i="1"/>
  <c r="BQ312" i="1"/>
  <c r="BP312" i="1"/>
  <c r="BO312" i="1"/>
  <c r="BZ311" i="1"/>
  <c r="BY311" i="1"/>
  <c r="BX311" i="1"/>
  <c r="BW311" i="1"/>
  <c r="BV311" i="1"/>
  <c r="BU311" i="1"/>
  <c r="BT311" i="1"/>
  <c r="BS311" i="1"/>
  <c r="BR311" i="1"/>
  <c r="BQ311" i="1"/>
  <c r="BP311" i="1"/>
  <c r="BO311" i="1"/>
  <c r="BY310" i="1"/>
  <c r="BW310" i="1"/>
  <c r="BZ310" i="1" s="1"/>
  <c r="BV310" i="1"/>
  <c r="BU310" i="1"/>
  <c r="BX310" i="1" s="1"/>
  <c r="BT310" i="1"/>
  <c r="BS310" i="1"/>
  <c r="BR310" i="1"/>
  <c r="BQ310" i="1"/>
  <c r="BP310" i="1"/>
  <c r="BO310" i="1"/>
  <c r="BZ309" i="1"/>
  <c r="BW309" i="1"/>
  <c r="BV309" i="1"/>
  <c r="BY309" i="1" s="1"/>
  <c r="BU309" i="1"/>
  <c r="BX309" i="1" s="1"/>
  <c r="BT309" i="1"/>
  <c r="BS309" i="1"/>
  <c r="BR309" i="1"/>
  <c r="BQ309" i="1"/>
  <c r="BP309" i="1"/>
  <c r="BO309" i="1"/>
  <c r="BZ308" i="1"/>
  <c r="BY308" i="1"/>
  <c r="BW308" i="1"/>
  <c r="BV308" i="1"/>
  <c r="BU308" i="1"/>
  <c r="BX308" i="1" s="1"/>
  <c r="BT308" i="1"/>
  <c r="BS308" i="1"/>
  <c r="BR308" i="1"/>
  <c r="BQ308" i="1"/>
  <c r="BP308" i="1"/>
  <c r="BO308" i="1"/>
  <c r="BZ307" i="1"/>
  <c r="BY307" i="1"/>
  <c r="BX307" i="1"/>
  <c r="BW307" i="1"/>
  <c r="BV307" i="1"/>
  <c r="BU307" i="1"/>
  <c r="BT307" i="1"/>
  <c r="BS307" i="1"/>
  <c r="BR307" i="1"/>
  <c r="BQ307" i="1"/>
  <c r="BP307" i="1"/>
  <c r="BO307" i="1"/>
  <c r="BW306" i="1"/>
  <c r="BZ306" i="1" s="1"/>
  <c r="BV306" i="1"/>
  <c r="BY306" i="1" s="1"/>
  <c r="BU306" i="1"/>
  <c r="BX306" i="1" s="1"/>
  <c r="BT306" i="1"/>
  <c r="BS306" i="1"/>
  <c r="BR306" i="1"/>
  <c r="BQ306" i="1"/>
  <c r="BP306" i="1"/>
  <c r="BO306" i="1"/>
  <c r="BZ305" i="1"/>
  <c r="BY305" i="1"/>
  <c r="BW305" i="1"/>
  <c r="BV305" i="1"/>
  <c r="BU305" i="1"/>
  <c r="BX305" i="1" s="1"/>
  <c r="BT305" i="1"/>
  <c r="BS305" i="1"/>
  <c r="BR305" i="1"/>
  <c r="BQ305" i="1"/>
  <c r="BP305" i="1"/>
  <c r="BO305" i="1"/>
  <c r="BZ304" i="1"/>
  <c r="BY304" i="1"/>
  <c r="BW304" i="1"/>
  <c r="BV304" i="1"/>
  <c r="BU304" i="1"/>
  <c r="BX304" i="1" s="1"/>
  <c r="BT304" i="1"/>
  <c r="BS304" i="1"/>
  <c r="BR304" i="1"/>
  <c r="BQ304" i="1"/>
  <c r="BP304" i="1"/>
  <c r="BO304" i="1"/>
  <c r="BY303" i="1"/>
  <c r="BX303" i="1"/>
  <c r="BW303" i="1"/>
  <c r="BZ303" i="1" s="1"/>
  <c r="BV303" i="1"/>
  <c r="BU303" i="1"/>
  <c r="BT303" i="1"/>
  <c r="BS303" i="1"/>
  <c r="BR303" i="1"/>
  <c r="BQ303" i="1"/>
  <c r="BP303" i="1"/>
  <c r="BO303" i="1"/>
  <c r="BW302" i="1"/>
  <c r="BZ302" i="1" s="1"/>
  <c r="BV302" i="1"/>
  <c r="BY302" i="1" s="1"/>
  <c r="BU302" i="1"/>
  <c r="BX302" i="1" s="1"/>
  <c r="BT302" i="1"/>
  <c r="BS302" i="1"/>
  <c r="BR302" i="1"/>
  <c r="BQ302" i="1"/>
  <c r="BP302" i="1"/>
  <c r="BO302" i="1"/>
  <c r="BZ301" i="1"/>
  <c r="BY301" i="1"/>
  <c r="BX301" i="1"/>
  <c r="BW301" i="1"/>
  <c r="BV301" i="1"/>
  <c r="BU301" i="1"/>
  <c r="BT301" i="1"/>
  <c r="BS301" i="1"/>
  <c r="BR301" i="1"/>
  <c r="BQ301" i="1"/>
  <c r="BP301" i="1"/>
  <c r="BO301" i="1"/>
  <c r="BZ300" i="1"/>
  <c r="BY300" i="1"/>
  <c r="BW300" i="1"/>
  <c r="BV300" i="1"/>
  <c r="BU300" i="1"/>
  <c r="BX300" i="1" s="1"/>
  <c r="BT300" i="1"/>
  <c r="BS300" i="1"/>
  <c r="BR300" i="1"/>
  <c r="BQ300" i="1"/>
  <c r="BP300" i="1"/>
  <c r="BO300" i="1"/>
  <c r="BX299" i="1"/>
  <c r="BW299" i="1"/>
  <c r="BZ299" i="1" s="1"/>
  <c r="BV299" i="1"/>
  <c r="BY299" i="1" s="1"/>
  <c r="BU299" i="1"/>
  <c r="BT299" i="1"/>
  <c r="BS299" i="1"/>
  <c r="BR299" i="1"/>
  <c r="BQ299" i="1"/>
  <c r="BP299" i="1"/>
  <c r="BO299" i="1"/>
  <c r="BW298" i="1"/>
  <c r="BZ298" i="1" s="1"/>
  <c r="BV298" i="1"/>
  <c r="BY298" i="1" s="1"/>
  <c r="BU298" i="1"/>
  <c r="BX298" i="1" s="1"/>
  <c r="BT298" i="1"/>
  <c r="BS298" i="1"/>
  <c r="BR298" i="1"/>
  <c r="BQ298" i="1"/>
  <c r="BP298" i="1"/>
  <c r="BO298" i="1"/>
  <c r="BZ297" i="1"/>
  <c r="BY297" i="1"/>
  <c r="BX297" i="1"/>
  <c r="BW297" i="1"/>
  <c r="BV297" i="1"/>
  <c r="BU297" i="1"/>
  <c r="BT297" i="1"/>
  <c r="BS297" i="1"/>
  <c r="BR297" i="1"/>
  <c r="BQ297" i="1"/>
  <c r="BP297" i="1"/>
  <c r="BO297" i="1"/>
  <c r="BZ296" i="1"/>
  <c r="BY296" i="1"/>
  <c r="BW296" i="1"/>
  <c r="BV296" i="1"/>
  <c r="BU296" i="1"/>
  <c r="BX296" i="1" s="1"/>
  <c r="BT296" i="1"/>
  <c r="BS296" i="1"/>
  <c r="BR296" i="1"/>
  <c r="BQ296" i="1"/>
  <c r="BP296" i="1"/>
  <c r="BO296" i="1"/>
  <c r="BW295" i="1"/>
  <c r="BZ295" i="1" s="1"/>
  <c r="BV295" i="1"/>
  <c r="BY295" i="1" s="1"/>
  <c r="BU295" i="1"/>
  <c r="BX295" i="1" s="1"/>
  <c r="BT295" i="1"/>
  <c r="BS295" i="1"/>
  <c r="BR295" i="1"/>
  <c r="BQ295" i="1"/>
  <c r="BP295" i="1"/>
  <c r="BO295" i="1"/>
  <c r="BZ294" i="1"/>
  <c r="BW294" i="1"/>
  <c r="BV294" i="1"/>
  <c r="BY294" i="1" s="1"/>
  <c r="BU294" i="1"/>
  <c r="BX294" i="1" s="1"/>
  <c r="BT294" i="1"/>
  <c r="BS294" i="1"/>
  <c r="BR294" i="1"/>
  <c r="BQ294" i="1"/>
  <c r="BP294" i="1"/>
  <c r="BO294" i="1"/>
  <c r="BZ293" i="1"/>
  <c r="BX293" i="1"/>
  <c r="BW293" i="1"/>
  <c r="BV293" i="1"/>
  <c r="BY293" i="1" s="1"/>
  <c r="BU293" i="1"/>
  <c r="BT293" i="1"/>
  <c r="BS293" i="1"/>
  <c r="BR293" i="1"/>
  <c r="BQ293" i="1"/>
  <c r="BP293" i="1"/>
  <c r="BO293" i="1"/>
  <c r="BZ292" i="1"/>
  <c r="BY292" i="1"/>
  <c r="BW292" i="1"/>
  <c r="BV292" i="1"/>
  <c r="BU292" i="1"/>
  <c r="BX292" i="1" s="1"/>
  <c r="BT292" i="1"/>
  <c r="BS292" i="1"/>
  <c r="BR292" i="1"/>
  <c r="BQ292" i="1"/>
  <c r="BP292" i="1"/>
  <c r="BO292" i="1"/>
  <c r="BW291" i="1"/>
  <c r="BZ291" i="1" s="1"/>
  <c r="BV291" i="1"/>
  <c r="BY291" i="1" s="1"/>
  <c r="BU291" i="1"/>
  <c r="BX291" i="1" s="1"/>
  <c r="BT291" i="1"/>
  <c r="BS291" i="1"/>
  <c r="BR291" i="1"/>
  <c r="BQ291" i="1"/>
  <c r="BP291" i="1"/>
  <c r="BO291" i="1"/>
  <c r="BZ290" i="1"/>
  <c r="BY290" i="1"/>
  <c r="BW290" i="1"/>
  <c r="BV290" i="1"/>
  <c r="BU290" i="1"/>
  <c r="BX290" i="1" s="1"/>
  <c r="BT290" i="1"/>
  <c r="BS290" i="1"/>
  <c r="BR290" i="1"/>
  <c r="BQ290" i="1"/>
  <c r="BP290" i="1"/>
  <c r="BO290" i="1"/>
  <c r="BZ289" i="1"/>
  <c r="BW289" i="1"/>
  <c r="BV289" i="1"/>
  <c r="BY289" i="1" s="1"/>
  <c r="BU289" i="1"/>
  <c r="BX289" i="1" s="1"/>
  <c r="BT289" i="1"/>
  <c r="BS289" i="1"/>
  <c r="BR289" i="1"/>
  <c r="BQ289" i="1"/>
  <c r="BP289" i="1"/>
  <c r="BO289" i="1"/>
  <c r="BZ288" i="1"/>
  <c r="BY288" i="1"/>
  <c r="BW288" i="1"/>
  <c r="BV288" i="1"/>
  <c r="BU288" i="1"/>
  <c r="BX288" i="1" s="1"/>
  <c r="BT288" i="1"/>
  <c r="BS288" i="1"/>
  <c r="BR288" i="1"/>
  <c r="BQ288" i="1"/>
  <c r="BP288" i="1"/>
  <c r="BO288" i="1"/>
  <c r="BW287" i="1"/>
  <c r="BZ287" i="1" s="1"/>
  <c r="BV287" i="1"/>
  <c r="BY287" i="1" s="1"/>
  <c r="BU287" i="1"/>
  <c r="BX287" i="1" s="1"/>
  <c r="BT287" i="1"/>
  <c r="BS287" i="1"/>
  <c r="BR287" i="1"/>
  <c r="BQ287" i="1"/>
  <c r="BP287" i="1"/>
  <c r="BO287" i="1"/>
  <c r="BZ286" i="1"/>
  <c r="BY286" i="1"/>
  <c r="BX286" i="1"/>
  <c r="BW286" i="1"/>
  <c r="BV286" i="1"/>
  <c r="BU286" i="1"/>
  <c r="BT286" i="1"/>
  <c r="BS286" i="1"/>
  <c r="BR286" i="1"/>
  <c r="BQ286" i="1"/>
  <c r="BP286" i="1"/>
  <c r="BO286" i="1"/>
  <c r="BZ285" i="1"/>
  <c r="BW285" i="1"/>
  <c r="BV285" i="1"/>
  <c r="BY285" i="1" s="1"/>
  <c r="BU285" i="1"/>
  <c r="BX285" i="1" s="1"/>
  <c r="BT285" i="1"/>
  <c r="BS285" i="1"/>
  <c r="BR285" i="1"/>
  <c r="BQ285" i="1"/>
  <c r="BP285" i="1"/>
  <c r="BO285" i="1"/>
  <c r="BZ284" i="1"/>
  <c r="BY284" i="1"/>
  <c r="BW284" i="1"/>
  <c r="BV284" i="1"/>
  <c r="BU284" i="1"/>
  <c r="BX284" i="1" s="1"/>
  <c r="BT284" i="1"/>
  <c r="BS284" i="1"/>
  <c r="BR284" i="1"/>
  <c r="BQ284" i="1"/>
  <c r="BP284" i="1"/>
  <c r="BO284" i="1"/>
  <c r="BW283" i="1"/>
  <c r="BZ283" i="1" s="1"/>
  <c r="BV283" i="1"/>
  <c r="BY283" i="1" s="1"/>
  <c r="BU283" i="1"/>
  <c r="BX283" i="1" s="1"/>
  <c r="BT283" i="1"/>
  <c r="BS283" i="1"/>
  <c r="BR283" i="1"/>
  <c r="BQ283" i="1"/>
  <c r="BP283" i="1"/>
  <c r="BO283" i="1"/>
  <c r="BY282" i="1"/>
  <c r="BX282" i="1"/>
  <c r="BW282" i="1"/>
  <c r="BZ282" i="1" s="1"/>
  <c r="BV282" i="1"/>
  <c r="BU282" i="1"/>
  <c r="BT282" i="1"/>
  <c r="BS282" i="1"/>
  <c r="BR282" i="1"/>
  <c r="BQ282" i="1"/>
  <c r="BP282" i="1"/>
  <c r="BO282" i="1"/>
  <c r="BZ281" i="1"/>
  <c r="BY281" i="1"/>
  <c r="BW281" i="1"/>
  <c r="BV281" i="1"/>
  <c r="BU281" i="1"/>
  <c r="BX281" i="1" s="1"/>
  <c r="BT281" i="1"/>
  <c r="BS281" i="1"/>
  <c r="BR281" i="1"/>
  <c r="BQ281" i="1"/>
  <c r="BP281" i="1"/>
  <c r="BO281" i="1"/>
  <c r="BZ280" i="1"/>
  <c r="BY280" i="1"/>
  <c r="BW280" i="1"/>
  <c r="BV280" i="1"/>
  <c r="BU280" i="1"/>
  <c r="BX280" i="1" s="1"/>
  <c r="BT280" i="1"/>
  <c r="BS280" i="1"/>
  <c r="BR280" i="1"/>
  <c r="BQ280" i="1"/>
  <c r="BP280" i="1"/>
  <c r="BO280" i="1"/>
  <c r="BZ279" i="1"/>
  <c r="BW279" i="1"/>
  <c r="BV279" i="1"/>
  <c r="BY279" i="1" s="1"/>
  <c r="BU279" i="1"/>
  <c r="BX279" i="1" s="1"/>
  <c r="BT279" i="1"/>
  <c r="BS279" i="1"/>
  <c r="BR279" i="1"/>
  <c r="BQ279" i="1"/>
  <c r="BP279" i="1"/>
  <c r="BO279" i="1"/>
  <c r="BX278" i="1"/>
  <c r="BW278" i="1"/>
  <c r="BZ278" i="1" s="1"/>
  <c r="BV278" i="1"/>
  <c r="BY278" i="1" s="1"/>
  <c r="BU278" i="1"/>
  <c r="BT278" i="1"/>
  <c r="BS278" i="1"/>
  <c r="BR278" i="1"/>
  <c r="BQ278" i="1"/>
  <c r="BP278" i="1"/>
  <c r="BO278" i="1"/>
  <c r="BZ277" i="1"/>
  <c r="BY277" i="1"/>
  <c r="BX277" i="1"/>
  <c r="BW277" i="1"/>
  <c r="BV277" i="1"/>
  <c r="BU277" i="1"/>
  <c r="BT277" i="1"/>
  <c r="BS277" i="1"/>
  <c r="BR277" i="1"/>
  <c r="BQ277" i="1"/>
  <c r="BP277" i="1"/>
  <c r="BO277" i="1"/>
  <c r="BZ276" i="1"/>
  <c r="BY276" i="1"/>
  <c r="BW276" i="1"/>
  <c r="BV276" i="1"/>
  <c r="BU276" i="1"/>
  <c r="BX276" i="1" s="1"/>
  <c r="BT276" i="1"/>
  <c r="BS276" i="1"/>
  <c r="BR276" i="1"/>
  <c r="BQ276" i="1"/>
  <c r="BP276" i="1"/>
  <c r="BO276" i="1"/>
  <c r="BZ275" i="1"/>
  <c r="BY275" i="1"/>
  <c r="BW275" i="1"/>
  <c r="BV275" i="1"/>
  <c r="BU275" i="1"/>
  <c r="BX275" i="1" s="1"/>
  <c r="BT275" i="1"/>
  <c r="BS275" i="1"/>
  <c r="BR275" i="1"/>
  <c r="BQ275" i="1"/>
  <c r="BP275" i="1"/>
  <c r="BO275" i="1"/>
  <c r="BW274" i="1"/>
  <c r="BZ274" i="1" s="1"/>
  <c r="BV274" i="1"/>
  <c r="BY274" i="1" s="1"/>
  <c r="BU274" i="1"/>
  <c r="BX274" i="1" s="1"/>
  <c r="BT274" i="1"/>
  <c r="BS274" i="1"/>
  <c r="BR274" i="1"/>
  <c r="BQ274" i="1"/>
  <c r="BP274" i="1"/>
  <c r="BO274" i="1"/>
  <c r="BZ273" i="1"/>
  <c r="BY273" i="1"/>
  <c r="BX273" i="1"/>
  <c r="BW273" i="1"/>
  <c r="BV273" i="1"/>
  <c r="BU273" i="1"/>
  <c r="BT273" i="1"/>
  <c r="BS273" i="1"/>
  <c r="BR273" i="1"/>
  <c r="BQ273" i="1"/>
  <c r="BP273" i="1"/>
  <c r="BO273" i="1"/>
  <c r="BZ272" i="1"/>
  <c r="BY272" i="1"/>
  <c r="BW272" i="1"/>
  <c r="BV272" i="1"/>
  <c r="BU272" i="1"/>
  <c r="BX272" i="1" s="1"/>
  <c r="BT272" i="1"/>
  <c r="BS272" i="1"/>
  <c r="BR272" i="1"/>
  <c r="BQ272" i="1"/>
  <c r="BP272" i="1"/>
  <c r="BO272" i="1"/>
  <c r="BZ271" i="1"/>
  <c r="BY271" i="1"/>
  <c r="BX271" i="1"/>
  <c r="BW271" i="1"/>
  <c r="BV271" i="1"/>
  <c r="BU271" i="1"/>
  <c r="BT271" i="1"/>
  <c r="BS271" i="1"/>
  <c r="BR271" i="1"/>
  <c r="BQ271" i="1"/>
  <c r="BP271" i="1"/>
  <c r="BO271" i="1"/>
  <c r="BZ270" i="1"/>
  <c r="BW270" i="1"/>
  <c r="BV270" i="1"/>
  <c r="BY270" i="1" s="1"/>
  <c r="BU270" i="1"/>
  <c r="BX270" i="1" s="1"/>
  <c r="BT270" i="1"/>
  <c r="BS270" i="1"/>
  <c r="BR270" i="1"/>
  <c r="BQ270" i="1"/>
  <c r="BP270" i="1"/>
  <c r="BO270" i="1"/>
  <c r="BZ269" i="1"/>
  <c r="BY269" i="1"/>
  <c r="BX269" i="1"/>
  <c r="BW269" i="1"/>
  <c r="BV269" i="1"/>
  <c r="BU269" i="1"/>
  <c r="BT269" i="1"/>
  <c r="BS269" i="1"/>
  <c r="BR269" i="1"/>
  <c r="BQ269" i="1"/>
  <c r="BP269" i="1"/>
  <c r="BO269" i="1"/>
  <c r="BZ268" i="1"/>
  <c r="BW268" i="1"/>
  <c r="BV268" i="1"/>
  <c r="BY268" i="1" s="1"/>
  <c r="BU268" i="1"/>
  <c r="BX268" i="1" s="1"/>
  <c r="BT268" i="1"/>
  <c r="BS268" i="1"/>
  <c r="BR268" i="1"/>
  <c r="BQ268" i="1"/>
  <c r="BP268" i="1"/>
  <c r="BO268" i="1"/>
  <c r="BY267" i="1"/>
  <c r="BX267" i="1"/>
  <c r="BW267" i="1"/>
  <c r="BZ267" i="1" s="1"/>
  <c r="BV267" i="1"/>
  <c r="BU267" i="1"/>
  <c r="BT267" i="1"/>
  <c r="BS267" i="1"/>
  <c r="BR267" i="1"/>
  <c r="BQ267" i="1"/>
  <c r="BP267" i="1"/>
  <c r="BO267" i="1"/>
  <c r="BZ266" i="1"/>
  <c r="BY266" i="1"/>
  <c r="BW266" i="1"/>
  <c r="BV266" i="1"/>
  <c r="BU266" i="1"/>
  <c r="BX266" i="1" s="1"/>
  <c r="BT266" i="1"/>
  <c r="BS266" i="1"/>
  <c r="BR266" i="1"/>
  <c r="BQ266" i="1"/>
  <c r="BP266" i="1"/>
  <c r="BO266" i="1"/>
  <c r="BZ265" i="1"/>
  <c r="BX265" i="1"/>
  <c r="BW265" i="1"/>
  <c r="BV265" i="1"/>
  <c r="BY265" i="1" s="1"/>
  <c r="BU265" i="1"/>
  <c r="BT265" i="1"/>
  <c r="BS265" i="1"/>
  <c r="BR265" i="1"/>
  <c r="BQ265" i="1"/>
  <c r="BP265" i="1"/>
  <c r="BO265" i="1"/>
  <c r="BZ264" i="1"/>
  <c r="BW264" i="1"/>
  <c r="BV264" i="1"/>
  <c r="BY264" i="1" s="1"/>
  <c r="BU264" i="1"/>
  <c r="BX264" i="1" s="1"/>
  <c r="BT264" i="1"/>
  <c r="BS264" i="1"/>
  <c r="BR264" i="1"/>
  <c r="BQ264" i="1"/>
  <c r="BP264" i="1"/>
  <c r="BO264" i="1"/>
  <c r="BX263" i="1"/>
  <c r="BW263" i="1"/>
  <c r="BZ263" i="1" s="1"/>
  <c r="BV263" i="1"/>
  <c r="BY263" i="1" s="1"/>
  <c r="BU263" i="1"/>
  <c r="BT263" i="1"/>
  <c r="BS263" i="1"/>
  <c r="BR263" i="1"/>
  <c r="BQ263" i="1"/>
  <c r="BP263" i="1"/>
  <c r="BO263" i="1"/>
  <c r="BZ262" i="1"/>
  <c r="BY262" i="1"/>
  <c r="BX262" i="1"/>
  <c r="BW262" i="1"/>
  <c r="BV262" i="1"/>
  <c r="BU262" i="1"/>
  <c r="BT262" i="1"/>
  <c r="BS262" i="1"/>
  <c r="BR262" i="1"/>
  <c r="BQ262" i="1"/>
  <c r="BP262" i="1"/>
  <c r="BO262" i="1"/>
  <c r="BZ261" i="1"/>
  <c r="BY261" i="1"/>
  <c r="BW261" i="1"/>
  <c r="BV261" i="1"/>
  <c r="BU261" i="1"/>
  <c r="BX261" i="1" s="1"/>
  <c r="BT261" i="1"/>
  <c r="BS261" i="1"/>
  <c r="BR261" i="1"/>
  <c r="BQ261" i="1"/>
  <c r="BP261" i="1"/>
  <c r="BO261" i="1"/>
  <c r="BZ260" i="1"/>
  <c r="BY260" i="1"/>
  <c r="BW260" i="1"/>
  <c r="BV260" i="1"/>
  <c r="BU260" i="1"/>
  <c r="BX260" i="1" s="1"/>
  <c r="BT260" i="1"/>
  <c r="BS260" i="1"/>
  <c r="BR260" i="1"/>
  <c r="BQ260" i="1"/>
  <c r="BP260" i="1"/>
  <c r="BO260" i="1"/>
  <c r="BW259" i="1"/>
  <c r="BZ259" i="1" s="1"/>
  <c r="BV259" i="1"/>
  <c r="BY259" i="1" s="1"/>
  <c r="BU259" i="1"/>
  <c r="BX259" i="1" s="1"/>
  <c r="BT259" i="1"/>
  <c r="BS259" i="1"/>
  <c r="BR259" i="1"/>
  <c r="BQ259" i="1"/>
  <c r="BP259" i="1"/>
  <c r="BO259" i="1"/>
  <c r="BY258" i="1"/>
  <c r="BX258" i="1"/>
  <c r="BW258" i="1"/>
  <c r="BZ258" i="1" s="1"/>
  <c r="BV258" i="1"/>
  <c r="BU258" i="1"/>
  <c r="BT258" i="1"/>
  <c r="BS258" i="1"/>
  <c r="BR258" i="1"/>
  <c r="BQ258" i="1"/>
  <c r="BP258" i="1"/>
  <c r="BO258" i="1"/>
  <c r="BZ257" i="1"/>
  <c r="BW257" i="1"/>
  <c r="BV257" i="1"/>
  <c r="BY257" i="1" s="1"/>
  <c r="BU257" i="1"/>
  <c r="BX257" i="1" s="1"/>
  <c r="BT257" i="1"/>
  <c r="BS257" i="1"/>
  <c r="BR257" i="1"/>
  <c r="BQ257" i="1"/>
  <c r="BP257" i="1"/>
  <c r="BO257" i="1"/>
  <c r="BZ256" i="1"/>
  <c r="BY256" i="1"/>
  <c r="BW256" i="1"/>
  <c r="BV256" i="1"/>
  <c r="BU256" i="1"/>
  <c r="BX256" i="1" s="1"/>
  <c r="BT256" i="1"/>
  <c r="BS256" i="1"/>
  <c r="BR256" i="1"/>
  <c r="BQ256" i="1"/>
  <c r="BP256" i="1"/>
  <c r="BO256" i="1"/>
  <c r="BZ255" i="1"/>
  <c r="BW255" i="1"/>
  <c r="BV255" i="1"/>
  <c r="BY255" i="1" s="1"/>
  <c r="BU255" i="1"/>
  <c r="BX255" i="1" s="1"/>
  <c r="BT255" i="1"/>
  <c r="BS255" i="1"/>
  <c r="BR255" i="1"/>
  <c r="BQ255" i="1"/>
  <c r="BP255" i="1"/>
  <c r="BO255" i="1"/>
  <c r="BY254" i="1"/>
  <c r="BX254" i="1"/>
  <c r="BW254" i="1"/>
  <c r="BZ254" i="1" s="1"/>
  <c r="BV254" i="1"/>
  <c r="BU254" i="1"/>
  <c r="BT254" i="1"/>
  <c r="BS254" i="1"/>
  <c r="BR254" i="1"/>
  <c r="BQ254" i="1"/>
  <c r="BP254" i="1"/>
  <c r="BO254" i="1"/>
  <c r="BZ253" i="1"/>
  <c r="BW253" i="1"/>
  <c r="BV253" i="1"/>
  <c r="BY253" i="1" s="1"/>
  <c r="BU253" i="1"/>
  <c r="BX253" i="1" s="1"/>
  <c r="BT253" i="1"/>
  <c r="BS253" i="1"/>
  <c r="BR253" i="1"/>
  <c r="BQ253" i="1"/>
  <c r="BP253" i="1"/>
  <c r="BO253" i="1"/>
  <c r="BZ252" i="1"/>
  <c r="BY252" i="1"/>
  <c r="BW252" i="1"/>
  <c r="BV252" i="1"/>
  <c r="BU252" i="1"/>
  <c r="BX252" i="1" s="1"/>
  <c r="BT252" i="1"/>
  <c r="BS252" i="1"/>
  <c r="BR252" i="1"/>
  <c r="BQ252" i="1"/>
  <c r="BP252" i="1"/>
  <c r="BO252" i="1"/>
  <c r="BZ251" i="1"/>
  <c r="BY251" i="1"/>
  <c r="BW251" i="1"/>
  <c r="BV251" i="1"/>
  <c r="BU251" i="1"/>
  <c r="BX251" i="1" s="1"/>
  <c r="BT251" i="1"/>
  <c r="BS251" i="1"/>
  <c r="BR251" i="1"/>
  <c r="BQ251" i="1"/>
  <c r="BP251" i="1"/>
  <c r="BO251" i="1"/>
  <c r="BW250" i="1"/>
  <c r="BZ250" i="1" s="1"/>
  <c r="BV250" i="1"/>
  <c r="BY250" i="1" s="1"/>
  <c r="BU250" i="1"/>
  <c r="BX250" i="1" s="1"/>
  <c r="BT250" i="1"/>
  <c r="BS250" i="1"/>
  <c r="BR250" i="1"/>
  <c r="BQ250" i="1"/>
  <c r="BP250" i="1"/>
  <c r="BO250" i="1"/>
  <c r="BZ249" i="1"/>
  <c r="BW249" i="1"/>
  <c r="BV249" i="1"/>
  <c r="BY249" i="1" s="1"/>
  <c r="BU249" i="1"/>
  <c r="BX249" i="1" s="1"/>
  <c r="BT249" i="1"/>
  <c r="BS249" i="1"/>
  <c r="BR249" i="1"/>
  <c r="BQ249" i="1"/>
  <c r="BP249" i="1"/>
  <c r="BO249" i="1"/>
  <c r="BY248" i="1"/>
  <c r="BW248" i="1"/>
  <c r="BZ248" i="1" s="1"/>
  <c r="BV248" i="1"/>
  <c r="BU248" i="1"/>
  <c r="BX248" i="1" s="1"/>
  <c r="BT248" i="1"/>
  <c r="BS248" i="1"/>
  <c r="BR248" i="1"/>
  <c r="BQ248" i="1"/>
  <c r="BP248" i="1"/>
  <c r="BO248" i="1"/>
  <c r="BZ247" i="1"/>
  <c r="BY247" i="1"/>
  <c r="BX247" i="1"/>
  <c r="BW247" i="1"/>
  <c r="BV247" i="1"/>
  <c r="BU247" i="1"/>
  <c r="BT247" i="1"/>
  <c r="BS247" i="1"/>
  <c r="BR247" i="1"/>
  <c r="BQ247" i="1"/>
  <c r="BP247" i="1"/>
  <c r="BO247" i="1"/>
  <c r="BY246" i="1"/>
  <c r="BX246" i="1"/>
  <c r="BW246" i="1"/>
  <c r="BZ246" i="1" s="1"/>
  <c r="BV246" i="1"/>
  <c r="BU246" i="1"/>
  <c r="BT246" i="1"/>
  <c r="BS246" i="1"/>
  <c r="BR246" i="1"/>
  <c r="BQ246" i="1"/>
  <c r="BP246" i="1"/>
  <c r="BO246" i="1"/>
  <c r="BZ245" i="1"/>
  <c r="BW245" i="1"/>
  <c r="BV245" i="1"/>
  <c r="BY245" i="1" s="1"/>
  <c r="BU245" i="1"/>
  <c r="BX245" i="1" s="1"/>
  <c r="BT245" i="1"/>
  <c r="BS245" i="1"/>
  <c r="BR245" i="1"/>
  <c r="BQ245" i="1"/>
  <c r="BP245" i="1"/>
  <c r="BO245" i="1"/>
  <c r="BX244" i="1"/>
  <c r="BW244" i="1"/>
  <c r="BZ244" i="1" s="1"/>
  <c r="BV244" i="1"/>
  <c r="BY244" i="1" s="1"/>
  <c r="BU244" i="1"/>
  <c r="BT244" i="1"/>
  <c r="BS244" i="1"/>
  <c r="BR244" i="1"/>
  <c r="BQ244" i="1"/>
  <c r="BP244" i="1"/>
  <c r="BO244" i="1"/>
  <c r="BZ243" i="1"/>
  <c r="BY243" i="1"/>
  <c r="BX243" i="1"/>
  <c r="BW243" i="1"/>
  <c r="BV243" i="1"/>
  <c r="BU243" i="1"/>
  <c r="BT243" i="1"/>
  <c r="BS243" i="1"/>
  <c r="BR243" i="1"/>
  <c r="BQ243" i="1"/>
  <c r="BP243" i="1"/>
  <c r="BO243" i="1"/>
  <c r="BW242" i="1"/>
  <c r="BZ242" i="1" s="1"/>
  <c r="BV242" i="1"/>
  <c r="BY242" i="1" s="1"/>
  <c r="BU242" i="1"/>
  <c r="BX242" i="1" s="1"/>
  <c r="BT242" i="1"/>
  <c r="BS242" i="1"/>
  <c r="BR242" i="1"/>
  <c r="BQ242" i="1"/>
  <c r="BP242" i="1"/>
  <c r="BO242" i="1"/>
  <c r="BZ241" i="1"/>
  <c r="BW241" i="1"/>
  <c r="BV241" i="1"/>
  <c r="BY241" i="1" s="1"/>
  <c r="BU241" i="1"/>
  <c r="BX241" i="1" s="1"/>
  <c r="BT241" i="1"/>
  <c r="BS241" i="1"/>
  <c r="BR241" i="1"/>
  <c r="BQ241" i="1"/>
  <c r="BP241" i="1"/>
  <c r="BO241" i="1"/>
  <c r="BX240" i="1"/>
  <c r="BW240" i="1"/>
  <c r="BZ240" i="1" s="1"/>
  <c r="BV240" i="1"/>
  <c r="BY240" i="1" s="1"/>
  <c r="BU240" i="1"/>
  <c r="BT240" i="1"/>
  <c r="BS240" i="1"/>
  <c r="BR240" i="1"/>
  <c r="BQ240" i="1"/>
  <c r="BP240" i="1"/>
  <c r="BO240" i="1"/>
  <c r="BZ239" i="1"/>
  <c r="BY239" i="1"/>
  <c r="BX239" i="1"/>
  <c r="BW239" i="1"/>
  <c r="BV239" i="1"/>
  <c r="BU239" i="1"/>
  <c r="BT239" i="1"/>
  <c r="BS239" i="1"/>
  <c r="BR239" i="1"/>
  <c r="BQ239" i="1"/>
  <c r="BP239" i="1"/>
  <c r="BO239" i="1"/>
  <c r="BW238" i="1"/>
  <c r="BZ238" i="1" s="1"/>
  <c r="BV238" i="1"/>
  <c r="BY238" i="1" s="1"/>
  <c r="BU238" i="1"/>
  <c r="BX238" i="1" s="1"/>
  <c r="BT238" i="1"/>
  <c r="BS238" i="1"/>
  <c r="BR238" i="1"/>
  <c r="BQ238" i="1"/>
  <c r="BP238" i="1"/>
  <c r="BO238" i="1"/>
  <c r="BZ237" i="1"/>
  <c r="BW237" i="1"/>
  <c r="BV237" i="1"/>
  <c r="BY237" i="1" s="1"/>
  <c r="BU237" i="1"/>
  <c r="BX237" i="1" s="1"/>
  <c r="BT237" i="1"/>
  <c r="BS237" i="1"/>
  <c r="BR237" i="1"/>
  <c r="BQ237" i="1"/>
  <c r="BP237" i="1"/>
  <c r="BO237" i="1"/>
  <c r="BX236" i="1"/>
  <c r="BW236" i="1"/>
  <c r="BZ236" i="1" s="1"/>
  <c r="BV236" i="1"/>
  <c r="BY236" i="1" s="1"/>
  <c r="BU236" i="1"/>
  <c r="BT236" i="1"/>
  <c r="BS236" i="1"/>
  <c r="BR236" i="1"/>
  <c r="BQ236" i="1"/>
  <c r="BP236" i="1"/>
  <c r="BO236" i="1"/>
  <c r="BZ235" i="1"/>
  <c r="BY235" i="1"/>
  <c r="BX235" i="1"/>
  <c r="BW235" i="1"/>
  <c r="BV235" i="1"/>
  <c r="BU235" i="1"/>
  <c r="BT235" i="1"/>
  <c r="BS235" i="1"/>
  <c r="BR235" i="1"/>
  <c r="BQ235" i="1"/>
  <c r="BP235" i="1"/>
  <c r="BO235" i="1"/>
  <c r="BY234" i="1"/>
  <c r="BX234" i="1"/>
  <c r="BW234" i="1"/>
  <c r="BZ234" i="1" s="1"/>
  <c r="BV234" i="1"/>
  <c r="BU234" i="1"/>
  <c r="BT234" i="1"/>
  <c r="BS234" i="1"/>
  <c r="BR234" i="1"/>
  <c r="BQ234" i="1"/>
  <c r="BP234" i="1"/>
  <c r="BO234" i="1"/>
  <c r="BZ233" i="1"/>
  <c r="BW233" i="1"/>
  <c r="BV233" i="1"/>
  <c r="BY233" i="1" s="1"/>
  <c r="BU233" i="1"/>
  <c r="BX233" i="1" s="1"/>
  <c r="BT233" i="1"/>
  <c r="BS233" i="1"/>
  <c r="BR233" i="1"/>
  <c r="BQ233" i="1"/>
  <c r="BP233" i="1"/>
  <c r="BO233" i="1"/>
  <c r="BX232" i="1"/>
  <c r="BW232" i="1"/>
  <c r="BZ232" i="1" s="1"/>
  <c r="BV232" i="1"/>
  <c r="BY232" i="1" s="1"/>
  <c r="BU232" i="1"/>
  <c r="BT232" i="1"/>
  <c r="BS232" i="1"/>
  <c r="BR232" i="1"/>
  <c r="BQ232" i="1"/>
  <c r="BP232" i="1"/>
  <c r="BO232" i="1"/>
  <c r="BZ231" i="1"/>
  <c r="BY231" i="1"/>
  <c r="BX231" i="1"/>
  <c r="BW231" i="1"/>
  <c r="BV231" i="1"/>
  <c r="BU231" i="1"/>
  <c r="BT231" i="1"/>
  <c r="BS231" i="1"/>
  <c r="BR231" i="1"/>
  <c r="BQ231" i="1"/>
  <c r="BP231" i="1"/>
  <c r="BO231" i="1"/>
  <c r="BW230" i="1"/>
  <c r="BZ230" i="1" s="1"/>
  <c r="BV230" i="1"/>
  <c r="BY230" i="1" s="1"/>
  <c r="BU230" i="1"/>
  <c r="BX230" i="1" s="1"/>
  <c r="BT230" i="1"/>
  <c r="BS230" i="1"/>
  <c r="BR230" i="1"/>
  <c r="BQ230" i="1"/>
  <c r="BP230" i="1"/>
  <c r="BO230" i="1"/>
  <c r="BZ229" i="1"/>
  <c r="BW229" i="1"/>
  <c r="BV229" i="1"/>
  <c r="BY229" i="1" s="1"/>
  <c r="BU229" i="1"/>
  <c r="BX229" i="1" s="1"/>
  <c r="BT229" i="1"/>
  <c r="BS229" i="1"/>
  <c r="BR229" i="1"/>
  <c r="BQ229" i="1"/>
  <c r="BP229" i="1"/>
  <c r="BO229" i="1"/>
  <c r="BX228" i="1"/>
  <c r="BW228" i="1"/>
  <c r="BZ228" i="1" s="1"/>
  <c r="BV228" i="1"/>
  <c r="BY228" i="1" s="1"/>
  <c r="BU228" i="1"/>
  <c r="BT228" i="1"/>
  <c r="BS228" i="1"/>
  <c r="BR228" i="1"/>
  <c r="BQ228" i="1"/>
  <c r="BP228" i="1"/>
  <c r="BO228" i="1"/>
  <c r="BY227" i="1"/>
  <c r="BX227" i="1"/>
  <c r="BW227" i="1"/>
  <c r="BZ227" i="1" s="1"/>
  <c r="BV227" i="1"/>
  <c r="BU227" i="1"/>
  <c r="BT227" i="1"/>
  <c r="BS227" i="1"/>
  <c r="BR227" i="1"/>
  <c r="BQ227" i="1"/>
  <c r="BP227" i="1"/>
  <c r="BO227" i="1"/>
  <c r="BX226" i="1"/>
  <c r="BW226" i="1"/>
  <c r="BZ226" i="1" s="1"/>
  <c r="BV226" i="1"/>
  <c r="BY226" i="1" s="1"/>
  <c r="BU226" i="1"/>
  <c r="BT226" i="1"/>
  <c r="BS226" i="1"/>
  <c r="BR226" i="1"/>
  <c r="BQ226" i="1"/>
  <c r="BP226" i="1"/>
  <c r="BO226" i="1"/>
  <c r="BZ225" i="1"/>
  <c r="BW225" i="1"/>
  <c r="BV225" i="1"/>
  <c r="BY225" i="1" s="1"/>
  <c r="BU225" i="1"/>
  <c r="BX225" i="1" s="1"/>
  <c r="BT225" i="1"/>
  <c r="BS225" i="1"/>
  <c r="BR225" i="1"/>
  <c r="BQ225" i="1"/>
  <c r="BP225" i="1"/>
  <c r="BO225" i="1"/>
  <c r="BX224" i="1"/>
  <c r="BW224" i="1"/>
  <c r="BZ224" i="1" s="1"/>
  <c r="BV224" i="1"/>
  <c r="BY224" i="1" s="1"/>
  <c r="BU224" i="1"/>
  <c r="BT224" i="1"/>
  <c r="BS224" i="1"/>
  <c r="BR224" i="1"/>
  <c r="BQ224" i="1"/>
  <c r="BP224" i="1"/>
  <c r="BO224" i="1"/>
  <c r="BY223" i="1"/>
  <c r="BX223" i="1"/>
  <c r="BW223" i="1"/>
  <c r="BZ223" i="1" s="1"/>
  <c r="BV223" i="1"/>
  <c r="BU223" i="1"/>
  <c r="BT223" i="1"/>
  <c r="BS223" i="1"/>
  <c r="BR223" i="1"/>
  <c r="BQ223" i="1"/>
  <c r="BP223" i="1"/>
  <c r="BO223" i="1"/>
  <c r="BY222" i="1"/>
  <c r="BW222" i="1"/>
  <c r="BZ222" i="1" s="1"/>
  <c r="BV222" i="1"/>
  <c r="BU222" i="1"/>
  <c r="BX222" i="1" s="1"/>
  <c r="BT222" i="1"/>
  <c r="BS222" i="1"/>
  <c r="BR222" i="1"/>
  <c r="BQ222" i="1"/>
  <c r="BP222" i="1"/>
  <c r="BO222" i="1"/>
  <c r="BZ221" i="1"/>
  <c r="BW221" i="1"/>
  <c r="BV221" i="1"/>
  <c r="BY221" i="1" s="1"/>
  <c r="BU221" i="1"/>
  <c r="BX221" i="1" s="1"/>
  <c r="BT221" i="1"/>
  <c r="BS221" i="1"/>
  <c r="BR221" i="1"/>
  <c r="BQ221" i="1"/>
  <c r="BP221" i="1"/>
  <c r="BO221" i="1"/>
  <c r="BX220" i="1"/>
  <c r="BW220" i="1"/>
  <c r="BZ220" i="1" s="1"/>
  <c r="BV220" i="1"/>
  <c r="BY220" i="1" s="1"/>
  <c r="BU220" i="1"/>
  <c r="BT220" i="1"/>
  <c r="BS220" i="1"/>
  <c r="BR220" i="1"/>
  <c r="BQ220" i="1"/>
  <c r="BP220" i="1"/>
  <c r="BO220" i="1"/>
  <c r="BZ219" i="1"/>
  <c r="BY219" i="1"/>
  <c r="BX219" i="1"/>
  <c r="BW219" i="1"/>
  <c r="BV219" i="1"/>
  <c r="BU219" i="1"/>
  <c r="BT219" i="1"/>
  <c r="BS219" i="1"/>
  <c r="BR219" i="1"/>
  <c r="BQ219" i="1"/>
  <c r="BP219" i="1"/>
  <c r="BO219" i="1"/>
  <c r="BX218" i="1"/>
  <c r="BW218" i="1"/>
  <c r="BZ218" i="1" s="1"/>
  <c r="BV218" i="1"/>
  <c r="BY218" i="1" s="1"/>
  <c r="BU218" i="1"/>
  <c r="BT218" i="1"/>
  <c r="BS218" i="1"/>
  <c r="BR218" i="1"/>
  <c r="BQ218" i="1"/>
  <c r="BP218" i="1"/>
  <c r="BO218" i="1"/>
  <c r="BZ217" i="1"/>
  <c r="BW217" i="1"/>
  <c r="BV217" i="1"/>
  <c r="BY217" i="1" s="1"/>
  <c r="BU217" i="1"/>
  <c r="BX217" i="1" s="1"/>
  <c r="BT217" i="1"/>
  <c r="BS217" i="1"/>
  <c r="BR217" i="1"/>
  <c r="BQ217" i="1"/>
  <c r="BP217" i="1"/>
  <c r="BO217" i="1"/>
  <c r="BX216" i="1"/>
  <c r="BW216" i="1"/>
  <c r="BZ216" i="1" s="1"/>
  <c r="BV216" i="1"/>
  <c r="BY216" i="1" s="1"/>
  <c r="BU216" i="1"/>
  <c r="BT216" i="1"/>
  <c r="BS216" i="1"/>
  <c r="BR216" i="1"/>
  <c r="BQ216" i="1"/>
  <c r="BP216" i="1"/>
  <c r="BO216" i="1"/>
  <c r="BY215" i="1"/>
  <c r="BX215" i="1"/>
  <c r="BW215" i="1"/>
  <c r="BZ215" i="1" s="1"/>
  <c r="BV215" i="1"/>
  <c r="BU215" i="1"/>
  <c r="BT215" i="1"/>
  <c r="BS215" i="1"/>
  <c r="BR215" i="1"/>
  <c r="BQ215" i="1"/>
  <c r="BP215" i="1"/>
  <c r="BO215" i="1"/>
  <c r="BY214" i="1"/>
  <c r="BW214" i="1"/>
  <c r="BZ214" i="1" s="1"/>
  <c r="BV214" i="1"/>
  <c r="BU214" i="1"/>
  <c r="BX214" i="1" s="1"/>
  <c r="BT214" i="1"/>
  <c r="BS214" i="1"/>
  <c r="BR214" i="1"/>
  <c r="BQ214" i="1"/>
  <c r="BP214" i="1"/>
  <c r="BO214" i="1"/>
  <c r="BZ213" i="1"/>
  <c r="BW213" i="1"/>
  <c r="BV213" i="1"/>
  <c r="BY213" i="1" s="1"/>
  <c r="BU213" i="1"/>
  <c r="BX213" i="1" s="1"/>
  <c r="BT213" i="1"/>
  <c r="BS213" i="1"/>
  <c r="BR213" i="1"/>
  <c r="BQ213" i="1"/>
  <c r="BP213" i="1"/>
  <c r="BO213" i="1"/>
  <c r="BX212" i="1"/>
  <c r="BW212" i="1"/>
  <c r="BZ212" i="1" s="1"/>
  <c r="BV212" i="1"/>
  <c r="BY212" i="1" s="1"/>
  <c r="BU212" i="1"/>
  <c r="BT212" i="1"/>
  <c r="BS212" i="1"/>
  <c r="BR212" i="1"/>
  <c r="BQ212" i="1"/>
  <c r="BP212" i="1"/>
  <c r="BO212" i="1"/>
  <c r="BZ211" i="1"/>
  <c r="BY211" i="1"/>
  <c r="BX211" i="1"/>
  <c r="BW211" i="1"/>
  <c r="BV211" i="1"/>
  <c r="BU211" i="1"/>
  <c r="BT211" i="1"/>
  <c r="BS211" i="1"/>
  <c r="BR211" i="1"/>
  <c r="BQ211" i="1"/>
  <c r="BP211" i="1"/>
  <c r="BO211" i="1"/>
  <c r="BX210" i="1"/>
  <c r="BW210" i="1"/>
  <c r="BZ210" i="1" s="1"/>
  <c r="BV210" i="1"/>
  <c r="BY210" i="1" s="1"/>
  <c r="BU210" i="1"/>
  <c r="BT210" i="1"/>
  <c r="BS210" i="1"/>
  <c r="BR210" i="1"/>
  <c r="BQ210" i="1"/>
  <c r="BP210" i="1"/>
  <c r="BO210" i="1"/>
  <c r="BZ209" i="1"/>
  <c r="BY209" i="1"/>
  <c r="BW209" i="1"/>
  <c r="BV209" i="1"/>
  <c r="BU209" i="1"/>
  <c r="BX209" i="1" s="1"/>
  <c r="BT209" i="1"/>
  <c r="BS209" i="1"/>
  <c r="BR209" i="1"/>
  <c r="BQ209" i="1"/>
  <c r="BP209" i="1"/>
  <c r="BO209" i="1"/>
  <c r="BW208" i="1"/>
  <c r="BZ208" i="1" s="1"/>
  <c r="BV208" i="1"/>
  <c r="BY208" i="1" s="1"/>
  <c r="BU208" i="1"/>
  <c r="BX208" i="1" s="1"/>
  <c r="BT208" i="1"/>
  <c r="BS208" i="1"/>
  <c r="BR208" i="1"/>
  <c r="BQ208" i="1"/>
  <c r="BP208" i="1"/>
  <c r="BO208" i="1"/>
  <c r="BY207" i="1"/>
  <c r="BX207" i="1"/>
  <c r="BW207" i="1"/>
  <c r="BZ207" i="1" s="1"/>
  <c r="BV207" i="1"/>
  <c r="BU207" i="1"/>
  <c r="BT207" i="1"/>
  <c r="BS207" i="1"/>
  <c r="BR207" i="1"/>
  <c r="BQ207" i="1"/>
  <c r="BP207" i="1"/>
  <c r="BO207" i="1"/>
  <c r="BZ206" i="1"/>
  <c r="BW206" i="1"/>
  <c r="BV206" i="1"/>
  <c r="BY206" i="1" s="1"/>
  <c r="BU206" i="1"/>
  <c r="BX206" i="1" s="1"/>
  <c r="BT206" i="1"/>
  <c r="BS206" i="1"/>
  <c r="BR206" i="1"/>
  <c r="BQ206" i="1"/>
  <c r="BP206" i="1"/>
  <c r="BO206" i="1"/>
  <c r="BZ205" i="1"/>
  <c r="BY205" i="1"/>
  <c r="BW205" i="1"/>
  <c r="BV205" i="1"/>
  <c r="BU205" i="1"/>
  <c r="BX205" i="1" s="1"/>
  <c r="BT205" i="1"/>
  <c r="BS205" i="1"/>
  <c r="BR205" i="1"/>
  <c r="BQ205" i="1"/>
  <c r="BP205" i="1"/>
  <c r="BO205" i="1"/>
  <c r="BX204" i="1"/>
  <c r="BW204" i="1"/>
  <c r="BZ204" i="1" s="1"/>
  <c r="BV204" i="1"/>
  <c r="BY204" i="1" s="1"/>
  <c r="BU204" i="1"/>
  <c r="BT204" i="1"/>
  <c r="BS204" i="1"/>
  <c r="BR204" i="1"/>
  <c r="BQ204" i="1"/>
  <c r="BP204" i="1"/>
  <c r="BO204" i="1"/>
  <c r="BY203" i="1"/>
  <c r="BX203" i="1"/>
  <c r="BW203" i="1"/>
  <c r="BZ203" i="1" s="1"/>
  <c r="BV203" i="1"/>
  <c r="BU203" i="1"/>
  <c r="BT203" i="1"/>
  <c r="BS203" i="1"/>
  <c r="BR203" i="1"/>
  <c r="BQ203" i="1"/>
  <c r="BP203" i="1"/>
  <c r="BO203" i="1"/>
  <c r="BZ202" i="1"/>
  <c r="BY202" i="1"/>
  <c r="BX202" i="1"/>
  <c r="BW202" i="1"/>
  <c r="BV202" i="1"/>
  <c r="BU202" i="1"/>
  <c r="BT202" i="1"/>
  <c r="BS202" i="1"/>
  <c r="BR202" i="1"/>
  <c r="BQ202" i="1"/>
  <c r="BP202" i="1"/>
  <c r="BO202" i="1"/>
  <c r="BZ201" i="1"/>
  <c r="BW201" i="1"/>
  <c r="BV201" i="1"/>
  <c r="BY201" i="1" s="1"/>
  <c r="BU201" i="1"/>
  <c r="BX201" i="1" s="1"/>
  <c r="BT201" i="1"/>
  <c r="BS201" i="1"/>
  <c r="BR201" i="1"/>
  <c r="BQ201" i="1"/>
  <c r="BP201" i="1"/>
  <c r="BO201" i="1"/>
  <c r="BW200" i="1"/>
  <c r="BZ200" i="1" s="1"/>
  <c r="BV200" i="1"/>
  <c r="BY200" i="1" s="1"/>
  <c r="BU200" i="1"/>
  <c r="BX200" i="1" s="1"/>
  <c r="BT200" i="1"/>
  <c r="BS200" i="1"/>
  <c r="BR200" i="1"/>
  <c r="BQ200" i="1"/>
  <c r="BP200" i="1"/>
  <c r="BO200" i="1"/>
  <c r="BZ199" i="1"/>
  <c r="BY199" i="1"/>
  <c r="BX199" i="1"/>
  <c r="BW199" i="1"/>
  <c r="BV199" i="1"/>
  <c r="BU199" i="1"/>
  <c r="BT199" i="1"/>
  <c r="BS199" i="1"/>
  <c r="BR199" i="1"/>
  <c r="BQ199" i="1"/>
  <c r="BP199" i="1"/>
  <c r="BO199" i="1"/>
  <c r="BX198" i="1"/>
  <c r="BW198" i="1"/>
  <c r="BZ198" i="1" s="1"/>
  <c r="BV198" i="1"/>
  <c r="BY198" i="1" s="1"/>
  <c r="BU198" i="1"/>
  <c r="BT198" i="1"/>
  <c r="BS198" i="1"/>
  <c r="BR198" i="1"/>
  <c r="BQ198" i="1"/>
  <c r="BP198" i="1"/>
  <c r="BO198" i="1"/>
  <c r="BZ197" i="1"/>
  <c r="BW197" i="1"/>
  <c r="BV197" i="1"/>
  <c r="BY197" i="1" s="1"/>
  <c r="BU197" i="1"/>
  <c r="BX197" i="1" s="1"/>
  <c r="BT197" i="1"/>
  <c r="BS197" i="1"/>
  <c r="BR197" i="1"/>
  <c r="BQ197" i="1"/>
  <c r="BP197" i="1"/>
  <c r="BO197" i="1"/>
  <c r="BW196" i="1"/>
  <c r="BZ196" i="1" s="1"/>
  <c r="BV196" i="1"/>
  <c r="BY196" i="1" s="1"/>
  <c r="BU196" i="1"/>
  <c r="BX196" i="1" s="1"/>
  <c r="BT196" i="1"/>
  <c r="BS196" i="1"/>
  <c r="BR196" i="1"/>
  <c r="BQ196" i="1"/>
  <c r="BP196" i="1"/>
  <c r="BO196" i="1"/>
  <c r="BY195" i="1"/>
  <c r="BX195" i="1"/>
  <c r="BW195" i="1"/>
  <c r="BZ195" i="1" s="1"/>
  <c r="BV195" i="1"/>
  <c r="BU195" i="1"/>
  <c r="BT195" i="1"/>
  <c r="BS195" i="1"/>
  <c r="BR195" i="1"/>
  <c r="BQ195" i="1"/>
  <c r="BP195" i="1"/>
  <c r="BO195" i="1"/>
  <c r="BZ194" i="1"/>
  <c r="BW194" i="1"/>
  <c r="BV194" i="1"/>
  <c r="BY194" i="1" s="1"/>
  <c r="BU194" i="1"/>
  <c r="BX194" i="1" s="1"/>
  <c r="BT194" i="1"/>
  <c r="BS194" i="1"/>
  <c r="BR194" i="1"/>
  <c r="BQ194" i="1"/>
  <c r="BP194" i="1"/>
  <c r="BO194" i="1"/>
  <c r="BZ193" i="1"/>
  <c r="BY193" i="1"/>
  <c r="BW193" i="1"/>
  <c r="BV193" i="1"/>
  <c r="BU193" i="1"/>
  <c r="BX193" i="1" s="1"/>
  <c r="BT193" i="1"/>
  <c r="BS193" i="1"/>
  <c r="BR193" i="1"/>
  <c r="BQ193" i="1"/>
  <c r="BP193" i="1"/>
  <c r="BO193" i="1"/>
  <c r="BX192" i="1"/>
  <c r="BW192" i="1"/>
  <c r="BZ192" i="1" s="1"/>
  <c r="BV192" i="1"/>
  <c r="BY192" i="1" s="1"/>
  <c r="BU192" i="1"/>
  <c r="BT192" i="1"/>
  <c r="BS192" i="1"/>
  <c r="BR192" i="1"/>
  <c r="BQ192" i="1"/>
  <c r="BP192" i="1"/>
  <c r="BO192" i="1"/>
  <c r="BY191" i="1"/>
  <c r="BX191" i="1"/>
  <c r="BW191" i="1"/>
  <c r="BZ191" i="1" s="1"/>
  <c r="BV191" i="1"/>
  <c r="BU191" i="1"/>
  <c r="BT191" i="1"/>
  <c r="BS191" i="1"/>
  <c r="BR191" i="1"/>
  <c r="BQ191" i="1"/>
  <c r="BP191" i="1"/>
  <c r="BO191" i="1"/>
  <c r="BY190" i="1"/>
  <c r="BW190" i="1"/>
  <c r="BZ190" i="1" s="1"/>
  <c r="BV190" i="1"/>
  <c r="BU190" i="1"/>
  <c r="BX190" i="1" s="1"/>
  <c r="BT190" i="1"/>
  <c r="BS190" i="1"/>
  <c r="BR190" i="1"/>
  <c r="BQ190" i="1"/>
  <c r="BP190" i="1"/>
  <c r="BO190" i="1"/>
  <c r="BZ189" i="1"/>
  <c r="BW189" i="1"/>
  <c r="BV189" i="1"/>
  <c r="BY189" i="1" s="1"/>
  <c r="BU189" i="1"/>
  <c r="BX189" i="1" s="1"/>
  <c r="BT189" i="1"/>
  <c r="BS189" i="1"/>
  <c r="BR189" i="1"/>
  <c r="BQ189" i="1"/>
  <c r="BP189" i="1"/>
  <c r="BO189" i="1"/>
  <c r="BW188" i="1"/>
  <c r="BZ188" i="1" s="1"/>
  <c r="BV188" i="1"/>
  <c r="BY188" i="1" s="1"/>
  <c r="BU188" i="1"/>
  <c r="BX188" i="1" s="1"/>
  <c r="BT188" i="1"/>
  <c r="BS188" i="1"/>
  <c r="BR188" i="1"/>
  <c r="BQ188" i="1"/>
  <c r="BP188" i="1"/>
  <c r="BO188" i="1"/>
  <c r="BZ187" i="1"/>
  <c r="BY187" i="1"/>
  <c r="BX187" i="1"/>
  <c r="BW187" i="1"/>
  <c r="BV187" i="1"/>
  <c r="BU187" i="1"/>
  <c r="BT187" i="1"/>
  <c r="BS187" i="1"/>
  <c r="BR187" i="1"/>
  <c r="BQ187" i="1"/>
  <c r="BP187" i="1"/>
  <c r="BO187" i="1"/>
  <c r="BW186" i="1"/>
  <c r="BZ186" i="1" s="1"/>
  <c r="BV186" i="1"/>
  <c r="BY186" i="1" s="1"/>
  <c r="BU186" i="1"/>
  <c r="BX186" i="1" s="1"/>
  <c r="BT186" i="1"/>
  <c r="BS186" i="1"/>
  <c r="BR186" i="1"/>
  <c r="BQ186" i="1"/>
  <c r="BP186" i="1"/>
  <c r="BO186" i="1"/>
  <c r="BZ185" i="1"/>
  <c r="BY185" i="1"/>
  <c r="BW185" i="1"/>
  <c r="BV185" i="1"/>
  <c r="BU185" i="1"/>
  <c r="BX185" i="1" s="1"/>
  <c r="BT185" i="1"/>
  <c r="BS185" i="1"/>
  <c r="BR185" i="1"/>
  <c r="BQ185" i="1"/>
  <c r="BP185" i="1"/>
  <c r="BO185" i="1"/>
  <c r="BW184" i="1"/>
  <c r="BZ184" i="1" s="1"/>
  <c r="BV184" i="1"/>
  <c r="BY184" i="1" s="1"/>
  <c r="BU184" i="1"/>
  <c r="BX184" i="1" s="1"/>
  <c r="BT184" i="1"/>
  <c r="BS184" i="1"/>
  <c r="BR184" i="1"/>
  <c r="BQ184" i="1"/>
  <c r="BP184" i="1"/>
  <c r="BO184" i="1"/>
  <c r="BY183" i="1"/>
  <c r="BX183" i="1"/>
  <c r="BW183" i="1"/>
  <c r="BZ183" i="1" s="1"/>
  <c r="BV183" i="1"/>
  <c r="BU183" i="1"/>
  <c r="BT183" i="1"/>
  <c r="BS183" i="1"/>
  <c r="BR183" i="1"/>
  <c r="BQ183" i="1"/>
  <c r="BP183" i="1"/>
  <c r="BO183" i="1"/>
  <c r="BZ182" i="1"/>
  <c r="BY182" i="1"/>
  <c r="BX182" i="1"/>
  <c r="BW182" i="1"/>
  <c r="BV182" i="1"/>
  <c r="BU182" i="1"/>
  <c r="BT182" i="1"/>
  <c r="BS182" i="1"/>
  <c r="BR182" i="1"/>
  <c r="BQ182" i="1"/>
  <c r="BP182" i="1"/>
  <c r="BO182" i="1"/>
  <c r="BZ181" i="1"/>
  <c r="BW181" i="1"/>
  <c r="BV181" i="1"/>
  <c r="BY181" i="1" s="1"/>
  <c r="BU181" i="1"/>
  <c r="BX181" i="1" s="1"/>
  <c r="BT181" i="1"/>
  <c r="BS181" i="1"/>
  <c r="BR181" i="1"/>
  <c r="BQ181" i="1"/>
  <c r="BP181" i="1"/>
  <c r="BO181" i="1"/>
  <c r="BX180" i="1"/>
  <c r="BW180" i="1"/>
  <c r="BZ180" i="1" s="1"/>
  <c r="BV180" i="1"/>
  <c r="BY180" i="1" s="1"/>
  <c r="BU180" i="1"/>
  <c r="BT180" i="1"/>
  <c r="BS180" i="1"/>
  <c r="BR180" i="1"/>
  <c r="BQ180" i="1"/>
  <c r="BP180" i="1"/>
  <c r="BO180" i="1"/>
  <c r="BZ179" i="1"/>
  <c r="BY179" i="1"/>
  <c r="BX179" i="1"/>
  <c r="BW179" i="1"/>
  <c r="BV179" i="1"/>
  <c r="BU179" i="1"/>
  <c r="BT179" i="1"/>
  <c r="BS179" i="1"/>
  <c r="BR179" i="1"/>
  <c r="BQ179" i="1"/>
  <c r="BP179" i="1"/>
  <c r="BO179" i="1"/>
  <c r="BY178" i="1"/>
  <c r="BX178" i="1"/>
  <c r="BW178" i="1"/>
  <c r="BZ178" i="1" s="1"/>
  <c r="BV178" i="1"/>
  <c r="BU178" i="1"/>
  <c r="BT178" i="1"/>
  <c r="BS178" i="1"/>
  <c r="BR178" i="1"/>
  <c r="BQ178" i="1"/>
  <c r="BP178" i="1"/>
  <c r="BO178" i="1"/>
  <c r="BZ177" i="1"/>
  <c r="BW177" i="1"/>
  <c r="BV177" i="1"/>
  <c r="BY177" i="1" s="1"/>
  <c r="BU177" i="1"/>
  <c r="BX177" i="1" s="1"/>
  <c r="BT177" i="1"/>
  <c r="BS177" i="1"/>
  <c r="BR177" i="1"/>
  <c r="BQ177" i="1"/>
  <c r="BP177" i="1"/>
  <c r="BO177" i="1"/>
  <c r="BW176" i="1"/>
  <c r="BZ176" i="1" s="1"/>
  <c r="BV176" i="1"/>
  <c r="BY176" i="1" s="1"/>
  <c r="BU176" i="1"/>
  <c r="BX176" i="1" s="1"/>
  <c r="BT176" i="1"/>
  <c r="BS176" i="1"/>
  <c r="BR176" i="1"/>
  <c r="BQ176" i="1"/>
  <c r="BP176" i="1"/>
  <c r="BO176" i="1"/>
  <c r="BZ175" i="1"/>
  <c r="BY175" i="1"/>
  <c r="BX175" i="1"/>
  <c r="BW175" i="1"/>
  <c r="BV175" i="1"/>
  <c r="BU175" i="1"/>
  <c r="BT175" i="1"/>
  <c r="BS175" i="1"/>
  <c r="BR175" i="1"/>
  <c r="BQ175" i="1"/>
  <c r="BP175" i="1"/>
  <c r="BO175" i="1"/>
  <c r="BW174" i="1"/>
  <c r="BZ174" i="1" s="1"/>
  <c r="BV174" i="1"/>
  <c r="BY174" i="1" s="1"/>
  <c r="BU174" i="1"/>
  <c r="BX174" i="1" s="1"/>
  <c r="BT174" i="1"/>
  <c r="BS174" i="1"/>
  <c r="BR174" i="1"/>
  <c r="BQ174" i="1"/>
  <c r="BP174" i="1"/>
  <c r="BO174" i="1"/>
  <c r="BZ173" i="1"/>
  <c r="BY173" i="1"/>
  <c r="BW173" i="1"/>
  <c r="BV173" i="1"/>
  <c r="BU173" i="1"/>
  <c r="BX173" i="1" s="1"/>
  <c r="BT173" i="1"/>
  <c r="BS173" i="1"/>
  <c r="BR173" i="1"/>
  <c r="BQ173" i="1"/>
  <c r="BP173" i="1"/>
  <c r="BO173" i="1"/>
  <c r="BX172" i="1"/>
  <c r="BW172" i="1"/>
  <c r="BZ172" i="1" s="1"/>
  <c r="BV172" i="1"/>
  <c r="BY172" i="1" s="1"/>
  <c r="BU172" i="1"/>
  <c r="BT172" i="1"/>
  <c r="BS172" i="1"/>
  <c r="BR172" i="1"/>
  <c r="BQ172" i="1"/>
  <c r="BP172" i="1"/>
  <c r="BO172" i="1"/>
  <c r="BY171" i="1"/>
  <c r="BX171" i="1"/>
  <c r="BW171" i="1"/>
  <c r="BZ171" i="1" s="1"/>
  <c r="BV171" i="1"/>
  <c r="BU171" i="1"/>
  <c r="BT171" i="1"/>
  <c r="BS171" i="1"/>
  <c r="BR171" i="1"/>
  <c r="BQ171" i="1"/>
  <c r="BP171" i="1"/>
  <c r="BO171" i="1"/>
  <c r="BZ170" i="1"/>
  <c r="BX170" i="1"/>
  <c r="BW170" i="1"/>
  <c r="BV170" i="1"/>
  <c r="BY170" i="1" s="1"/>
  <c r="BU170" i="1"/>
  <c r="BT170" i="1"/>
  <c r="BS170" i="1"/>
  <c r="BR170" i="1"/>
  <c r="BQ170" i="1"/>
  <c r="BP170" i="1"/>
  <c r="BO170" i="1"/>
  <c r="BZ169" i="1"/>
  <c r="BW169" i="1"/>
  <c r="BV169" i="1"/>
  <c r="BY169" i="1" s="1"/>
  <c r="BU169" i="1"/>
  <c r="BX169" i="1" s="1"/>
  <c r="BT169" i="1"/>
  <c r="BS169" i="1"/>
  <c r="BR169" i="1"/>
  <c r="BQ169" i="1"/>
  <c r="BP169" i="1"/>
  <c r="BO169" i="1"/>
  <c r="BX168" i="1"/>
  <c r="BW168" i="1"/>
  <c r="BZ168" i="1" s="1"/>
  <c r="BV168" i="1"/>
  <c r="BY168" i="1" s="1"/>
  <c r="BU168" i="1"/>
  <c r="BT168" i="1"/>
  <c r="BS168" i="1"/>
  <c r="BR168" i="1"/>
  <c r="BQ168" i="1"/>
  <c r="BP168" i="1"/>
  <c r="BO168" i="1"/>
  <c r="BY167" i="1"/>
  <c r="BX167" i="1"/>
  <c r="BW167" i="1"/>
  <c r="BZ167" i="1" s="1"/>
  <c r="BV167" i="1"/>
  <c r="BU167" i="1"/>
  <c r="BT167" i="1"/>
  <c r="BS167" i="1"/>
  <c r="BR167" i="1"/>
  <c r="BQ167" i="1"/>
  <c r="BP167" i="1"/>
  <c r="BO167" i="1"/>
  <c r="BW166" i="1"/>
  <c r="BZ166" i="1" s="1"/>
  <c r="BV166" i="1"/>
  <c r="BY166" i="1" s="1"/>
  <c r="BU166" i="1"/>
  <c r="BX166" i="1" s="1"/>
  <c r="BT166" i="1"/>
  <c r="BS166" i="1"/>
  <c r="BR166" i="1"/>
  <c r="BQ166" i="1"/>
  <c r="BP166" i="1"/>
  <c r="BO166" i="1"/>
  <c r="BZ165" i="1"/>
  <c r="BY165" i="1"/>
  <c r="BW165" i="1"/>
  <c r="BV165" i="1"/>
  <c r="BU165" i="1"/>
  <c r="BX165" i="1" s="1"/>
  <c r="BT165" i="1"/>
  <c r="BS165" i="1"/>
  <c r="BR165" i="1"/>
  <c r="BQ165" i="1"/>
  <c r="BP165" i="1"/>
  <c r="BO165" i="1"/>
  <c r="BW164" i="1"/>
  <c r="BZ164" i="1" s="1"/>
  <c r="BV164" i="1"/>
  <c r="BY164" i="1" s="1"/>
  <c r="BU164" i="1"/>
  <c r="BX164" i="1" s="1"/>
  <c r="BT164" i="1"/>
  <c r="BS164" i="1"/>
  <c r="BR164" i="1"/>
  <c r="BQ164" i="1"/>
  <c r="BP164" i="1"/>
  <c r="BO164" i="1"/>
  <c r="BY163" i="1"/>
  <c r="BX163" i="1"/>
  <c r="BW163" i="1"/>
  <c r="BZ163" i="1" s="1"/>
  <c r="BV163" i="1"/>
  <c r="BU163" i="1"/>
  <c r="BT163" i="1"/>
  <c r="BS163" i="1"/>
  <c r="BR163" i="1"/>
  <c r="BQ163" i="1"/>
  <c r="BP163" i="1"/>
  <c r="BO163" i="1"/>
  <c r="BZ162" i="1"/>
  <c r="BY162" i="1"/>
  <c r="BW162" i="1"/>
  <c r="BV162" i="1"/>
  <c r="BU162" i="1"/>
  <c r="BX162" i="1" s="1"/>
  <c r="BT162" i="1"/>
  <c r="BS162" i="1"/>
  <c r="BR162" i="1"/>
  <c r="BQ162" i="1"/>
  <c r="BP162" i="1"/>
  <c r="BO162" i="1"/>
  <c r="BZ161" i="1"/>
  <c r="BW161" i="1"/>
  <c r="BV161" i="1"/>
  <c r="BY161" i="1" s="1"/>
  <c r="BU161" i="1"/>
  <c r="BX161" i="1" s="1"/>
  <c r="BT161" i="1"/>
  <c r="BS161" i="1"/>
  <c r="BR161" i="1"/>
  <c r="BQ161" i="1"/>
  <c r="BP161" i="1"/>
  <c r="BO161" i="1"/>
  <c r="BW160" i="1"/>
  <c r="BZ160" i="1" s="1"/>
  <c r="BV160" i="1"/>
  <c r="BY160" i="1" s="1"/>
  <c r="BU160" i="1"/>
  <c r="BX160" i="1" s="1"/>
  <c r="BT160" i="1"/>
  <c r="BS160" i="1"/>
  <c r="BR160" i="1"/>
  <c r="BQ160" i="1"/>
  <c r="BP160" i="1"/>
  <c r="BO160" i="1"/>
  <c r="BZ159" i="1"/>
  <c r="BY159" i="1"/>
  <c r="BX159" i="1"/>
  <c r="BW159" i="1"/>
  <c r="BV159" i="1"/>
  <c r="BU159" i="1"/>
  <c r="BT159" i="1"/>
  <c r="BS159" i="1"/>
  <c r="BR159" i="1"/>
  <c r="BQ159" i="1"/>
  <c r="BP159" i="1"/>
  <c r="BO159" i="1"/>
  <c r="BZ158" i="1"/>
  <c r="BY158" i="1"/>
  <c r="BX158" i="1"/>
  <c r="BW158" i="1"/>
  <c r="BV158" i="1"/>
  <c r="BU158" i="1"/>
  <c r="BT158" i="1"/>
  <c r="BS158" i="1"/>
  <c r="BR158" i="1"/>
  <c r="BQ158" i="1"/>
  <c r="BP158" i="1"/>
  <c r="BO158" i="1"/>
  <c r="BZ157" i="1"/>
  <c r="BW157" i="1"/>
  <c r="BV157" i="1"/>
  <c r="BY157" i="1" s="1"/>
  <c r="BU157" i="1"/>
  <c r="BX157" i="1" s="1"/>
  <c r="BT157" i="1"/>
  <c r="BS157" i="1"/>
  <c r="BR157" i="1"/>
  <c r="BQ157" i="1"/>
  <c r="BP157" i="1"/>
  <c r="BO157" i="1"/>
  <c r="BW156" i="1"/>
  <c r="BZ156" i="1" s="1"/>
  <c r="BV156" i="1"/>
  <c r="BY156" i="1" s="1"/>
  <c r="BU156" i="1"/>
  <c r="BX156" i="1" s="1"/>
  <c r="BT156" i="1"/>
  <c r="BS156" i="1"/>
  <c r="BR156" i="1"/>
  <c r="BQ156" i="1"/>
  <c r="BP156" i="1"/>
  <c r="BO156" i="1"/>
  <c r="BZ155" i="1"/>
  <c r="BY155" i="1"/>
  <c r="BX155" i="1"/>
  <c r="BW155" i="1"/>
  <c r="BV155" i="1"/>
  <c r="BU155" i="1"/>
  <c r="BT155" i="1"/>
  <c r="BS155" i="1"/>
  <c r="BR155" i="1"/>
  <c r="BQ155" i="1"/>
  <c r="BP155" i="1"/>
  <c r="BO155" i="1"/>
  <c r="BW154" i="1"/>
  <c r="BZ154" i="1" s="1"/>
  <c r="BV154" i="1"/>
  <c r="BY154" i="1" s="1"/>
  <c r="BU154" i="1"/>
  <c r="BX154" i="1" s="1"/>
  <c r="BT154" i="1"/>
  <c r="BS154" i="1"/>
  <c r="BR154" i="1"/>
  <c r="BQ154" i="1"/>
  <c r="BP154" i="1"/>
  <c r="BO154" i="1"/>
  <c r="BZ153" i="1"/>
  <c r="BW153" i="1"/>
  <c r="BV153" i="1"/>
  <c r="BY153" i="1" s="1"/>
  <c r="BU153" i="1"/>
  <c r="BX153" i="1" s="1"/>
  <c r="BT153" i="1"/>
  <c r="BS153" i="1"/>
  <c r="BR153" i="1"/>
  <c r="BQ153" i="1"/>
  <c r="BP153" i="1"/>
  <c r="BO153" i="1"/>
  <c r="BX152" i="1"/>
  <c r="BW152" i="1"/>
  <c r="BZ152" i="1" s="1"/>
  <c r="BV152" i="1"/>
  <c r="BY152" i="1" s="1"/>
  <c r="BU152" i="1"/>
  <c r="BT152" i="1"/>
  <c r="BS152" i="1"/>
  <c r="BR152" i="1"/>
  <c r="BQ152" i="1"/>
  <c r="BP152" i="1"/>
  <c r="BO152" i="1"/>
  <c r="BY151" i="1"/>
  <c r="BX151" i="1"/>
  <c r="BW151" i="1"/>
  <c r="BZ151" i="1" s="1"/>
  <c r="BV151" i="1"/>
  <c r="BU151" i="1"/>
  <c r="BT151" i="1"/>
  <c r="BS151" i="1"/>
  <c r="BR151" i="1"/>
  <c r="BQ151" i="1"/>
  <c r="BP151" i="1"/>
  <c r="BO151" i="1"/>
  <c r="BY150" i="1"/>
  <c r="BW150" i="1"/>
  <c r="BZ150" i="1" s="1"/>
  <c r="BV150" i="1"/>
  <c r="BU150" i="1"/>
  <c r="BX150" i="1" s="1"/>
  <c r="BT150" i="1"/>
  <c r="BS150" i="1"/>
  <c r="BR150" i="1"/>
  <c r="BQ150" i="1"/>
  <c r="BP150" i="1"/>
  <c r="BO150" i="1"/>
  <c r="BZ149" i="1"/>
  <c r="BW149" i="1"/>
  <c r="BV149" i="1"/>
  <c r="BY149" i="1" s="1"/>
  <c r="BU149" i="1"/>
  <c r="BX149" i="1" s="1"/>
  <c r="BT149" i="1"/>
  <c r="BS149" i="1"/>
  <c r="BR149" i="1"/>
  <c r="BQ149" i="1"/>
  <c r="BP149" i="1"/>
  <c r="BO149" i="1"/>
  <c r="BX148" i="1"/>
  <c r="BW148" i="1"/>
  <c r="BZ148" i="1" s="1"/>
  <c r="BV148" i="1"/>
  <c r="BY148" i="1" s="1"/>
  <c r="BU148" i="1"/>
  <c r="BT148" i="1"/>
  <c r="BS148" i="1"/>
  <c r="BR148" i="1"/>
  <c r="BQ148" i="1"/>
  <c r="BP148" i="1"/>
  <c r="BO148" i="1"/>
  <c r="BZ147" i="1"/>
  <c r="BY147" i="1"/>
  <c r="BX147" i="1"/>
  <c r="BW147" i="1"/>
  <c r="BV147" i="1"/>
  <c r="BU147" i="1"/>
  <c r="BT147" i="1"/>
  <c r="BS147" i="1"/>
  <c r="BR147" i="1"/>
  <c r="BQ147" i="1"/>
  <c r="BP147" i="1"/>
  <c r="BO147" i="1"/>
  <c r="BX146" i="1"/>
  <c r="BW146" i="1"/>
  <c r="BZ146" i="1" s="1"/>
  <c r="BV146" i="1"/>
  <c r="BY146" i="1" s="1"/>
  <c r="BU146" i="1"/>
  <c r="BT146" i="1"/>
  <c r="BS146" i="1"/>
  <c r="BR146" i="1"/>
  <c r="BQ146" i="1"/>
  <c r="BP146" i="1"/>
  <c r="BO146" i="1"/>
  <c r="BZ145" i="1"/>
  <c r="BY145" i="1"/>
  <c r="BW145" i="1"/>
  <c r="BV145" i="1"/>
  <c r="BU145" i="1"/>
  <c r="BX145" i="1" s="1"/>
  <c r="BT145" i="1"/>
  <c r="BS145" i="1"/>
  <c r="BR145" i="1"/>
  <c r="BQ145" i="1"/>
  <c r="BP145" i="1"/>
  <c r="BO145" i="1"/>
  <c r="BW144" i="1"/>
  <c r="BZ144" i="1" s="1"/>
  <c r="BV144" i="1"/>
  <c r="BY144" i="1" s="1"/>
  <c r="BU144" i="1"/>
  <c r="BX144" i="1" s="1"/>
  <c r="BT144" i="1"/>
  <c r="BS144" i="1"/>
  <c r="BR144" i="1"/>
  <c r="BQ144" i="1"/>
  <c r="BP144" i="1"/>
  <c r="BO144" i="1"/>
  <c r="BY143" i="1"/>
  <c r="BX143" i="1"/>
  <c r="BW143" i="1"/>
  <c r="BZ143" i="1" s="1"/>
  <c r="BV143" i="1"/>
  <c r="BU143" i="1"/>
  <c r="BT143" i="1"/>
  <c r="BS143" i="1"/>
  <c r="BR143" i="1"/>
  <c r="BQ143" i="1"/>
  <c r="BP143" i="1"/>
  <c r="BO143" i="1"/>
  <c r="BZ142" i="1"/>
  <c r="BW142" i="1"/>
  <c r="BV142" i="1"/>
  <c r="BY142" i="1" s="1"/>
  <c r="BU142" i="1"/>
  <c r="BX142" i="1" s="1"/>
  <c r="BT142" i="1"/>
  <c r="BS142" i="1"/>
  <c r="BR142" i="1"/>
  <c r="BQ142" i="1"/>
  <c r="BP142" i="1"/>
  <c r="BO142" i="1"/>
  <c r="BZ141" i="1"/>
  <c r="BY141" i="1"/>
  <c r="BW141" i="1"/>
  <c r="BV141" i="1"/>
  <c r="BU141" i="1"/>
  <c r="BX141" i="1" s="1"/>
  <c r="BT141" i="1"/>
  <c r="BS141" i="1"/>
  <c r="BR141" i="1"/>
  <c r="BQ141" i="1"/>
  <c r="BP141" i="1"/>
  <c r="BO141" i="1"/>
  <c r="BX140" i="1"/>
  <c r="BW140" i="1"/>
  <c r="BZ140" i="1" s="1"/>
  <c r="BV140" i="1"/>
  <c r="BY140" i="1" s="1"/>
  <c r="BU140" i="1"/>
  <c r="BT140" i="1"/>
  <c r="BS140" i="1"/>
  <c r="BR140" i="1"/>
  <c r="BQ140" i="1"/>
  <c r="BP140" i="1"/>
  <c r="BO140" i="1"/>
  <c r="BY139" i="1"/>
  <c r="BX139" i="1"/>
  <c r="BW139" i="1"/>
  <c r="BZ139" i="1" s="1"/>
  <c r="BV139" i="1"/>
  <c r="BU139" i="1"/>
  <c r="BT139" i="1"/>
  <c r="BS139" i="1"/>
  <c r="BR139" i="1"/>
  <c r="BQ139" i="1"/>
  <c r="BP139" i="1"/>
  <c r="BO139" i="1"/>
  <c r="BZ138" i="1"/>
  <c r="BY138" i="1"/>
  <c r="BX138" i="1"/>
  <c r="BW138" i="1"/>
  <c r="BV138" i="1"/>
  <c r="BU138" i="1"/>
  <c r="BT138" i="1"/>
  <c r="BS138" i="1"/>
  <c r="BR138" i="1"/>
  <c r="BQ138" i="1"/>
  <c r="BP138" i="1"/>
  <c r="BO138" i="1"/>
  <c r="BZ137" i="1"/>
  <c r="BW137" i="1"/>
  <c r="BV137" i="1"/>
  <c r="BY137" i="1" s="1"/>
  <c r="BU137" i="1"/>
  <c r="BX137" i="1" s="1"/>
  <c r="BT137" i="1"/>
  <c r="BS137" i="1"/>
  <c r="BR137" i="1"/>
  <c r="BQ137" i="1"/>
  <c r="BP137" i="1"/>
  <c r="BO137" i="1"/>
  <c r="BW136" i="1"/>
  <c r="BZ136" i="1" s="1"/>
  <c r="BV136" i="1"/>
  <c r="BY136" i="1" s="1"/>
  <c r="BU136" i="1"/>
  <c r="BX136" i="1" s="1"/>
  <c r="BT136" i="1"/>
  <c r="BS136" i="1"/>
  <c r="BR136" i="1"/>
  <c r="BQ136" i="1"/>
  <c r="BP136" i="1"/>
  <c r="BO136" i="1"/>
  <c r="BZ135" i="1"/>
  <c r="BY135" i="1"/>
  <c r="BX135" i="1"/>
  <c r="BW135" i="1"/>
  <c r="BV135" i="1"/>
  <c r="BU135" i="1"/>
  <c r="BT135" i="1"/>
  <c r="BS135" i="1"/>
  <c r="BR135" i="1"/>
  <c r="BQ135" i="1"/>
  <c r="BP135" i="1"/>
  <c r="BO135" i="1"/>
  <c r="BX134" i="1"/>
  <c r="BW134" i="1"/>
  <c r="BZ134" i="1" s="1"/>
  <c r="BV134" i="1"/>
  <c r="BY134" i="1" s="1"/>
  <c r="BU134" i="1"/>
  <c r="BT134" i="1"/>
  <c r="BS134" i="1"/>
  <c r="BR134" i="1"/>
  <c r="BQ134" i="1"/>
  <c r="BP134" i="1"/>
  <c r="BO134" i="1"/>
  <c r="BZ133" i="1"/>
  <c r="BW133" i="1"/>
  <c r="BV133" i="1"/>
  <c r="BY133" i="1" s="1"/>
  <c r="BU133" i="1"/>
  <c r="BX133" i="1" s="1"/>
  <c r="BT133" i="1"/>
  <c r="BS133" i="1"/>
  <c r="BR133" i="1"/>
  <c r="BQ133" i="1"/>
  <c r="BP133" i="1"/>
  <c r="BO133" i="1"/>
  <c r="BW132" i="1"/>
  <c r="BZ132" i="1" s="1"/>
  <c r="BV132" i="1"/>
  <c r="BY132" i="1" s="1"/>
  <c r="BU132" i="1"/>
  <c r="BX132" i="1" s="1"/>
  <c r="BT132" i="1"/>
  <c r="BS132" i="1"/>
  <c r="BR132" i="1"/>
  <c r="BQ132" i="1"/>
  <c r="BP132" i="1"/>
  <c r="BO132" i="1"/>
  <c r="BY131" i="1"/>
  <c r="BX131" i="1"/>
  <c r="BW131" i="1"/>
  <c r="BZ131" i="1" s="1"/>
  <c r="BV131" i="1"/>
  <c r="BU131" i="1"/>
  <c r="BT131" i="1"/>
  <c r="BS131" i="1"/>
  <c r="BR131" i="1"/>
  <c r="BQ131" i="1"/>
  <c r="BP131" i="1"/>
  <c r="BO131" i="1"/>
  <c r="BZ130" i="1"/>
  <c r="BW130" i="1"/>
  <c r="BV130" i="1"/>
  <c r="BY130" i="1" s="1"/>
  <c r="BU130" i="1"/>
  <c r="BX130" i="1" s="1"/>
  <c r="BT130" i="1"/>
  <c r="BS130" i="1"/>
  <c r="BR130" i="1"/>
  <c r="BQ130" i="1"/>
  <c r="BP130" i="1"/>
  <c r="BO130" i="1"/>
  <c r="BZ129" i="1"/>
  <c r="BY129" i="1"/>
  <c r="BW129" i="1"/>
  <c r="BV129" i="1"/>
  <c r="BU129" i="1"/>
  <c r="BX129" i="1" s="1"/>
  <c r="BT129" i="1"/>
  <c r="BS129" i="1"/>
  <c r="BR129" i="1"/>
  <c r="BQ129" i="1"/>
  <c r="BP129" i="1"/>
  <c r="BO129" i="1"/>
  <c r="BX128" i="1"/>
  <c r="BW128" i="1"/>
  <c r="BZ128" i="1" s="1"/>
  <c r="BV128" i="1"/>
  <c r="BY128" i="1" s="1"/>
  <c r="BU128" i="1"/>
  <c r="BT128" i="1"/>
  <c r="BS128" i="1"/>
  <c r="BR128" i="1"/>
  <c r="BQ128" i="1"/>
  <c r="BP128" i="1"/>
  <c r="BO128" i="1"/>
  <c r="BY127" i="1"/>
  <c r="BX127" i="1"/>
  <c r="BW127" i="1"/>
  <c r="BZ127" i="1" s="1"/>
  <c r="BV127" i="1"/>
  <c r="BU127" i="1"/>
  <c r="BT127" i="1"/>
  <c r="BS127" i="1"/>
  <c r="BR127" i="1"/>
  <c r="BQ127" i="1"/>
  <c r="BP127" i="1"/>
  <c r="BO127" i="1"/>
  <c r="BY126" i="1"/>
  <c r="BW126" i="1"/>
  <c r="BZ126" i="1" s="1"/>
  <c r="BV126" i="1"/>
  <c r="BU126" i="1"/>
  <c r="BX126" i="1" s="1"/>
  <c r="BT126" i="1"/>
  <c r="BS126" i="1"/>
  <c r="BR126" i="1"/>
  <c r="BQ126" i="1"/>
  <c r="BP126" i="1"/>
  <c r="BO126" i="1"/>
  <c r="BZ125" i="1"/>
  <c r="BW125" i="1"/>
  <c r="BV125" i="1"/>
  <c r="BY125" i="1" s="1"/>
  <c r="BU125" i="1"/>
  <c r="BX125" i="1" s="1"/>
  <c r="BT125" i="1"/>
  <c r="BS125" i="1"/>
  <c r="BR125" i="1"/>
  <c r="BQ125" i="1"/>
  <c r="BP125" i="1"/>
  <c r="BO125" i="1"/>
  <c r="BW124" i="1"/>
  <c r="BZ124" i="1" s="1"/>
  <c r="BV124" i="1"/>
  <c r="BY124" i="1" s="1"/>
  <c r="BU124" i="1"/>
  <c r="BX124" i="1" s="1"/>
  <c r="BT124" i="1"/>
  <c r="BS124" i="1"/>
  <c r="BR124" i="1"/>
  <c r="BQ124" i="1"/>
  <c r="BP124" i="1"/>
  <c r="BO124" i="1"/>
  <c r="BZ123" i="1"/>
  <c r="BY123" i="1"/>
  <c r="BX123" i="1"/>
  <c r="BW123" i="1"/>
  <c r="BV123" i="1"/>
  <c r="BU123" i="1"/>
  <c r="BT123" i="1"/>
  <c r="BS123" i="1"/>
  <c r="BR123" i="1"/>
  <c r="BQ123" i="1"/>
  <c r="BP123" i="1"/>
  <c r="BO123" i="1"/>
  <c r="BW122" i="1"/>
  <c r="BZ122" i="1" s="1"/>
  <c r="BV122" i="1"/>
  <c r="BY122" i="1" s="1"/>
  <c r="BU122" i="1"/>
  <c r="BX122" i="1" s="1"/>
  <c r="BT122" i="1"/>
  <c r="BS122" i="1"/>
  <c r="BR122" i="1"/>
  <c r="BQ122" i="1"/>
  <c r="BP122" i="1"/>
  <c r="BO122" i="1"/>
  <c r="BZ121" i="1"/>
  <c r="BY121" i="1"/>
  <c r="BW121" i="1"/>
  <c r="BV121" i="1"/>
  <c r="BU121" i="1"/>
  <c r="BX121" i="1" s="1"/>
  <c r="BT121" i="1"/>
  <c r="BS121" i="1"/>
  <c r="BR121" i="1"/>
  <c r="BQ121" i="1"/>
  <c r="BP121" i="1"/>
  <c r="BO121" i="1"/>
  <c r="BW120" i="1"/>
  <c r="BZ120" i="1" s="1"/>
  <c r="BV120" i="1"/>
  <c r="BY120" i="1" s="1"/>
  <c r="BU120" i="1"/>
  <c r="BX120" i="1" s="1"/>
  <c r="BT120" i="1"/>
  <c r="BS120" i="1"/>
  <c r="BR120" i="1"/>
  <c r="BQ120" i="1"/>
  <c r="BP120" i="1"/>
  <c r="BO120" i="1"/>
  <c r="BY119" i="1"/>
  <c r="BX119" i="1"/>
  <c r="BW119" i="1"/>
  <c r="BZ119" i="1" s="1"/>
  <c r="BV119" i="1"/>
  <c r="BU119" i="1"/>
  <c r="BT119" i="1"/>
  <c r="BS119" i="1"/>
  <c r="BR119" i="1"/>
  <c r="BQ119" i="1"/>
  <c r="BP119" i="1"/>
  <c r="BO119" i="1"/>
  <c r="BZ118" i="1"/>
  <c r="BY118" i="1"/>
  <c r="BX118" i="1"/>
  <c r="BW118" i="1"/>
  <c r="BV118" i="1"/>
  <c r="BU118" i="1"/>
  <c r="BT118" i="1"/>
  <c r="BS118" i="1"/>
  <c r="BR118" i="1"/>
  <c r="BQ118" i="1"/>
  <c r="BP118" i="1"/>
  <c r="BO118" i="1"/>
  <c r="BZ117" i="1"/>
  <c r="BW117" i="1"/>
  <c r="BV117" i="1"/>
  <c r="BY117" i="1" s="1"/>
  <c r="BU117" i="1"/>
  <c r="BX117" i="1" s="1"/>
  <c r="BT117" i="1"/>
  <c r="BS117" i="1"/>
  <c r="BR117" i="1"/>
  <c r="BQ117" i="1"/>
  <c r="BP117" i="1"/>
  <c r="BO117" i="1"/>
  <c r="BX116" i="1"/>
  <c r="BW116" i="1"/>
  <c r="BZ116" i="1" s="1"/>
  <c r="BV116" i="1"/>
  <c r="BY116" i="1" s="1"/>
  <c r="BU116" i="1"/>
  <c r="BT116" i="1"/>
  <c r="BS116" i="1"/>
  <c r="BR116" i="1"/>
  <c r="BQ116" i="1"/>
  <c r="BP116" i="1"/>
  <c r="BO116" i="1"/>
  <c r="BZ115" i="1"/>
  <c r="BY115" i="1"/>
  <c r="BX115" i="1"/>
  <c r="BW115" i="1"/>
  <c r="BV115" i="1"/>
  <c r="BU115" i="1"/>
  <c r="BT115" i="1"/>
  <c r="BS115" i="1"/>
  <c r="BR115" i="1"/>
  <c r="BQ115" i="1"/>
  <c r="BP115" i="1"/>
  <c r="BO115" i="1"/>
  <c r="BY114" i="1"/>
  <c r="BX114" i="1"/>
  <c r="BW114" i="1"/>
  <c r="BZ114" i="1" s="1"/>
  <c r="BV114" i="1"/>
  <c r="BU114" i="1"/>
  <c r="BT114" i="1"/>
  <c r="BS114" i="1"/>
  <c r="BR114" i="1"/>
  <c r="BQ114" i="1"/>
  <c r="BP114" i="1"/>
  <c r="BO114" i="1"/>
  <c r="BZ113" i="1"/>
  <c r="BW113" i="1"/>
  <c r="BV113" i="1"/>
  <c r="BY113" i="1" s="1"/>
  <c r="BU113" i="1"/>
  <c r="BX113" i="1" s="1"/>
  <c r="BT113" i="1"/>
  <c r="BS113" i="1"/>
  <c r="BR113" i="1"/>
  <c r="BQ113" i="1"/>
  <c r="BP113" i="1"/>
  <c r="BO113" i="1"/>
  <c r="BW112" i="1"/>
  <c r="BZ112" i="1" s="1"/>
  <c r="BV112" i="1"/>
  <c r="BY112" i="1" s="1"/>
  <c r="BU112" i="1"/>
  <c r="BX112" i="1" s="1"/>
  <c r="BT112" i="1"/>
  <c r="BS112" i="1"/>
  <c r="BR112" i="1"/>
  <c r="BQ112" i="1"/>
  <c r="BP112" i="1"/>
  <c r="BO112" i="1"/>
  <c r="BZ111" i="1"/>
  <c r="BY111" i="1"/>
  <c r="BX111" i="1"/>
  <c r="BW111" i="1"/>
  <c r="BV111" i="1"/>
  <c r="BU111" i="1"/>
  <c r="BT111" i="1"/>
  <c r="BS111" i="1"/>
  <c r="BR111" i="1"/>
  <c r="BQ111" i="1"/>
  <c r="BP111" i="1"/>
  <c r="BO111" i="1"/>
  <c r="BW110" i="1"/>
  <c r="BZ110" i="1" s="1"/>
  <c r="BV110" i="1"/>
  <c r="BY110" i="1" s="1"/>
  <c r="BU110" i="1"/>
  <c r="BX110" i="1" s="1"/>
  <c r="BT110" i="1"/>
  <c r="BS110" i="1"/>
  <c r="BR110" i="1"/>
  <c r="BQ110" i="1"/>
  <c r="BP110" i="1"/>
  <c r="BO110" i="1"/>
  <c r="BZ109" i="1"/>
  <c r="BY109" i="1"/>
  <c r="BW109" i="1"/>
  <c r="BV109" i="1"/>
  <c r="BU109" i="1"/>
  <c r="BX109" i="1" s="1"/>
  <c r="BT109" i="1"/>
  <c r="BS109" i="1"/>
  <c r="BR109" i="1"/>
  <c r="BQ109" i="1"/>
  <c r="BP109" i="1"/>
  <c r="BO109" i="1"/>
  <c r="BX108" i="1"/>
  <c r="BW108" i="1"/>
  <c r="BZ108" i="1" s="1"/>
  <c r="BV108" i="1"/>
  <c r="BY108" i="1" s="1"/>
  <c r="BU108" i="1"/>
  <c r="BT108" i="1"/>
  <c r="BS108" i="1"/>
  <c r="BR108" i="1"/>
  <c r="BQ108" i="1"/>
  <c r="BP108" i="1"/>
  <c r="BO108" i="1"/>
  <c r="BY107" i="1"/>
  <c r="BX107" i="1"/>
  <c r="BW107" i="1"/>
  <c r="BZ107" i="1" s="1"/>
  <c r="BV107" i="1"/>
  <c r="BU107" i="1"/>
  <c r="BT107" i="1"/>
  <c r="BS107" i="1"/>
  <c r="BR107" i="1"/>
  <c r="BQ107" i="1"/>
  <c r="BP107" i="1"/>
  <c r="BO107" i="1"/>
  <c r="BZ106" i="1"/>
  <c r="BX106" i="1"/>
  <c r="BW106" i="1"/>
  <c r="BV106" i="1"/>
  <c r="BY106" i="1" s="1"/>
  <c r="BU106" i="1"/>
  <c r="BT106" i="1"/>
  <c r="BS106" i="1"/>
  <c r="BR106" i="1"/>
  <c r="BQ106" i="1"/>
  <c r="BP106" i="1"/>
  <c r="BO106" i="1"/>
  <c r="BZ105" i="1"/>
  <c r="BW105" i="1"/>
  <c r="BV105" i="1"/>
  <c r="BY105" i="1" s="1"/>
  <c r="BU105" i="1"/>
  <c r="BX105" i="1" s="1"/>
  <c r="BT105" i="1"/>
  <c r="BS105" i="1"/>
  <c r="BR105" i="1"/>
  <c r="BQ105" i="1"/>
  <c r="BP105" i="1"/>
  <c r="BO105" i="1"/>
  <c r="BX104" i="1"/>
  <c r="BW104" i="1"/>
  <c r="BZ104" i="1" s="1"/>
  <c r="BV104" i="1"/>
  <c r="BY104" i="1" s="1"/>
  <c r="BU104" i="1"/>
  <c r="BT104" i="1"/>
  <c r="BS104" i="1"/>
  <c r="BR104" i="1"/>
  <c r="BQ104" i="1"/>
  <c r="BP104" i="1"/>
  <c r="BO104" i="1"/>
  <c r="BY103" i="1"/>
  <c r="BX103" i="1"/>
  <c r="BW103" i="1"/>
  <c r="BZ103" i="1" s="1"/>
  <c r="BV103" i="1"/>
  <c r="BU103" i="1"/>
  <c r="BT103" i="1"/>
  <c r="BS103" i="1"/>
  <c r="BR103" i="1"/>
  <c r="BQ103" i="1"/>
  <c r="BP103" i="1"/>
  <c r="BO103" i="1"/>
  <c r="BW102" i="1"/>
  <c r="BZ102" i="1" s="1"/>
  <c r="BV102" i="1"/>
  <c r="BY102" i="1" s="1"/>
  <c r="BU102" i="1"/>
  <c r="BX102" i="1" s="1"/>
  <c r="BT102" i="1"/>
  <c r="BS102" i="1"/>
  <c r="BR102" i="1"/>
  <c r="BQ102" i="1"/>
  <c r="BP102" i="1"/>
  <c r="BO102" i="1"/>
  <c r="BZ101" i="1"/>
  <c r="BY101" i="1"/>
  <c r="BW101" i="1"/>
  <c r="BV101" i="1"/>
  <c r="BU101" i="1"/>
  <c r="BX101" i="1" s="1"/>
  <c r="BT101" i="1"/>
  <c r="BS101" i="1"/>
  <c r="BR101" i="1"/>
  <c r="BQ101" i="1"/>
  <c r="BP101" i="1"/>
  <c r="BO101" i="1"/>
  <c r="BW100" i="1"/>
  <c r="BZ100" i="1" s="1"/>
  <c r="BV100" i="1"/>
  <c r="BY100" i="1" s="1"/>
  <c r="BU100" i="1"/>
  <c r="BX100" i="1" s="1"/>
  <c r="BT100" i="1"/>
  <c r="BS100" i="1"/>
  <c r="BR100" i="1"/>
  <c r="BQ100" i="1"/>
  <c r="BP100" i="1"/>
  <c r="BO100" i="1"/>
  <c r="BY99" i="1"/>
  <c r="BX99" i="1"/>
  <c r="BW99" i="1"/>
  <c r="BZ99" i="1" s="1"/>
  <c r="BV99" i="1"/>
  <c r="BU99" i="1"/>
  <c r="BT99" i="1"/>
  <c r="BS99" i="1"/>
  <c r="BR99" i="1"/>
  <c r="BQ99" i="1"/>
  <c r="BP99" i="1"/>
  <c r="BO99" i="1"/>
  <c r="BZ98" i="1"/>
  <c r="BY98" i="1"/>
  <c r="BW98" i="1"/>
  <c r="BV98" i="1"/>
  <c r="BU98" i="1"/>
  <c r="BX98" i="1" s="1"/>
  <c r="BT98" i="1"/>
  <c r="BS98" i="1"/>
  <c r="BR98" i="1"/>
  <c r="BQ98" i="1"/>
  <c r="BP98" i="1"/>
  <c r="BO98" i="1"/>
  <c r="BZ97" i="1"/>
  <c r="BW97" i="1"/>
  <c r="BV97" i="1"/>
  <c r="BY97" i="1" s="1"/>
  <c r="BU97" i="1"/>
  <c r="BX97" i="1" s="1"/>
  <c r="BT97" i="1"/>
  <c r="BS97" i="1"/>
  <c r="BR97" i="1"/>
  <c r="BQ97" i="1"/>
  <c r="BP97" i="1"/>
  <c r="BO97" i="1"/>
  <c r="BW96" i="1"/>
  <c r="BZ96" i="1" s="1"/>
  <c r="BV96" i="1"/>
  <c r="BY96" i="1" s="1"/>
  <c r="BU96" i="1"/>
  <c r="BX96" i="1" s="1"/>
  <c r="BT96" i="1"/>
  <c r="BS96" i="1"/>
  <c r="BR96" i="1"/>
  <c r="BQ96" i="1"/>
  <c r="BP96" i="1"/>
  <c r="BO96" i="1"/>
  <c r="BZ95" i="1"/>
  <c r="BY95" i="1"/>
  <c r="BX95" i="1"/>
  <c r="BW95" i="1"/>
  <c r="BV95" i="1"/>
  <c r="BU95" i="1"/>
  <c r="BT95" i="1"/>
  <c r="BS95" i="1"/>
  <c r="BR95" i="1"/>
  <c r="BQ95" i="1"/>
  <c r="BP95" i="1"/>
  <c r="BO95" i="1"/>
  <c r="BZ94" i="1"/>
  <c r="BY94" i="1"/>
  <c r="BX94" i="1"/>
  <c r="BW94" i="1"/>
  <c r="BV94" i="1"/>
  <c r="BU94" i="1"/>
  <c r="BT94" i="1"/>
  <c r="BS94" i="1"/>
  <c r="BR94" i="1"/>
  <c r="BQ94" i="1"/>
  <c r="BP94" i="1"/>
  <c r="BO94" i="1"/>
  <c r="BZ93" i="1"/>
  <c r="BW93" i="1"/>
  <c r="BV93" i="1"/>
  <c r="BY93" i="1" s="1"/>
  <c r="BU93" i="1"/>
  <c r="BX93" i="1" s="1"/>
  <c r="BT93" i="1"/>
  <c r="BS93" i="1"/>
  <c r="BR93" i="1"/>
  <c r="BQ93" i="1"/>
  <c r="BP93" i="1"/>
  <c r="BO93" i="1"/>
  <c r="BW92" i="1"/>
  <c r="BZ92" i="1" s="1"/>
  <c r="BV92" i="1"/>
  <c r="BY92" i="1" s="1"/>
  <c r="BU92" i="1"/>
  <c r="BX92" i="1" s="1"/>
  <c r="BT92" i="1"/>
  <c r="BS92" i="1"/>
  <c r="BR92" i="1"/>
  <c r="BQ92" i="1"/>
  <c r="BP92" i="1"/>
  <c r="BO92" i="1"/>
  <c r="BZ91" i="1"/>
  <c r="BY91" i="1"/>
  <c r="BX91" i="1"/>
  <c r="BW91" i="1"/>
  <c r="BV91" i="1"/>
  <c r="BU91" i="1"/>
  <c r="BT91" i="1"/>
  <c r="BS91" i="1"/>
  <c r="BR91" i="1"/>
  <c r="BQ91" i="1"/>
  <c r="BP91" i="1"/>
  <c r="BO91" i="1"/>
  <c r="BW90" i="1"/>
  <c r="BZ90" i="1" s="1"/>
  <c r="BV90" i="1"/>
  <c r="BY90" i="1" s="1"/>
  <c r="BU90" i="1"/>
  <c r="BX90" i="1" s="1"/>
  <c r="BT90" i="1"/>
  <c r="BS90" i="1"/>
  <c r="BR90" i="1"/>
  <c r="BQ90" i="1"/>
  <c r="BP90" i="1"/>
  <c r="BO90" i="1"/>
  <c r="BZ89" i="1"/>
  <c r="BW89" i="1"/>
  <c r="BV89" i="1"/>
  <c r="BY89" i="1" s="1"/>
  <c r="BU89" i="1"/>
  <c r="BX89" i="1" s="1"/>
  <c r="BT89" i="1"/>
  <c r="BS89" i="1"/>
  <c r="BR89" i="1"/>
  <c r="BQ89" i="1"/>
  <c r="BP89" i="1"/>
  <c r="BO89" i="1"/>
  <c r="BX88" i="1"/>
  <c r="BW88" i="1"/>
  <c r="BZ88" i="1" s="1"/>
  <c r="BV88" i="1"/>
  <c r="BY88" i="1" s="1"/>
  <c r="BU88" i="1"/>
  <c r="BT88" i="1"/>
  <c r="BS88" i="1"/>
  <c r="BR88" i="1"/>
  <c r="BQ88" i="1"/>
  <c r="BP88" i="1"/>
  <c r="BO88" i="1"/>
  <c r="BY87" i="1"/>
  <c r="BX87" i="1"/>
  <c r="BW87" i="1"/>
  <c r="BZ87" i="1" s="1"/>
  <c r="BV87" i="1"/>
  <c r="BU87" i="1"/>
  <c r="BT87" i="1"/>
  <c r="BS87" i="1"/>
  <c r="BR87" i="1"/>
  <c r="BQ87" i="1"/>
  <c r="BP87" i="1"/>
  <c r="BO87" i="1"/>
  <c r="BY86" i="1"/>
  <c r="BW86" i="1"/>
  <c r="BZ86" i="1" s="1"/>
  <c r="BV86" i="1"/>
  <c r="BU86" i="1"/>
  <c r="BX86" i="1" s="1"/>
  <c r="BT86" i="1"/>
  <c r="BS86" i="1"/>
  <c r="BR86" i="1"/>
  <c r="BQ86" i="1"/>
  <c r="BP86" i="1"/>
  <c r="BO86" i="1"/>
  <c r="BZ85" i="1"/>
  <c r="BW85" i="1"/>
  <c r="BV85" i="1"/>
  <c r="BY85" i="1" s="1"/>
  <c r="BU85" i="1"/>
  <c r="BX85" i="1" s="1"/>
  <c r="BT85" i="1"/>
  <c r="BS85" i="1"/>
  <c r="BR85" i="1"/>
  <c r="BQ85" i="1"/>
  <c r="BP85" i="1"/>
  <c r="BO85" i="1"/>
  <c r="BX84" i="1"/>
  <c r="BW84" i="1"/>
  <c r="BZ84" i="1" s="1"/>
  <c r="BV84" i="1"/>
  <c r="BY84" i="1" s="1"/>
  <c r="BU84" i="1"/>
  <c r="BT84" i="1"/>
  <c r="BS84" i="1"/>
  <c r="BR84" i="1"/>
  <c r="BQ84" i="1"/>
  <c r="BP84" i="1"/>
  <c r="BO84" i="1"/>
  <c r="BZ83" i="1"/>
  <c r="BY83" i="1"/>
  <c r="BX83" i="1"/>
  <c r="BW83" i="1"/>
  <c r="BV83" i="1"/>
  <c r="BU83" i="1"/>
  <c r="BT83" i="1"/>
  <c r="BS83" i="1"/>
  <c r="BR83" i="1"/>
  <c r="BQ83" i="1"/>
  <c r="BP83" i="1"/>
  <c r="BO83" i="1"/>
  <c r="BX82" i="1"/>
  <c r="BW82" i="1"/>
  <c r="BZ82" i="1" s="1"/>
  <c r="BV82" i="1"/>
  <c r="BY82" i="1" s="1"/>
  <c r="BU82" i="1"/>
  <c r="BT82" i="1"/>
  <c r="BS82" i="1"/>
  <c r="BR82" i="1"/>
  <c r="BQ82" i="1"/>
  <c r="BP82" i="1"/>
  <c r="BO82" i="1"/>
  <c r="BZ81" i="1"/>
  <c r="BY81" i="1"/>
  <c r="BW81" i="1"/>
  <c r="BV81" i="1"/>
  <c r="BU81" i="1"/>
  <c r="BX81" i="1" s="1"/>
  <c r="BT81" i="1"/>
  <c r="BS81" i="1"/>
  <c r="BR81" i="1"/>
  <c r="BQ81" i="1"/>
  <c r="BP81" i="1"/>
  <c r="BO81" i="1"/>
  <c r="BW80" i="1"/>
  <c r="BZ80" i="1" s="1"/>
  <c r="BV80" i="1"/>
  <c r="BY80" i="1" s="1"/>
  <c r="BU80" i="1"/>
  <c r="BX80" i="1" s="1"/>
  <c r="BT80" i="1"/>
  <c r="BS80" i="1"/>
  <c r="BR80" i="1"/>
  <c r="BQ80" i="1"/>
  <c r="BP80" i="1"/>
  <c r="BO80" i="1"/>
  <c r="BY79" i="1"/>
  <c r="BX79" i="1"/>
  <c r="BW79" i="1"/>
  <c r="BZ79" i="1" s="1"/>
  <c r="BV79" i="1"/>
  <c r="BU79" i="1"/>
  <c r="BT79" i="1"/>
  <c r="BS79" i="1"/>
  <c r="BR79" i="1"/>
  <c r="BQ79" i="1"/>
  <c r="BP79" i="1"/>
  <c r="BO79" i="1"/>
  <c r="BZ78" i="1"/>
  <c r="BW78" i="1"/>
  <c r="BV78" i="1"/>
  <c r="BY78" i="1" s="1"/>
  <c r="BU78" i="1"/>
  <c r="BX78" i="1" s="1"/>
  <c r="BT78" i="1"/>
  <c r="BS78" i="1"/>
  <c r="BR78" i="1"/>
  <c r="BQ78" i="1"/>
  <c r="BP78" i="1"/>
  <c r="BO78" i="1"/>
  <c r="BZ77" i="1"/>
  <c r="BY77" i="1"/>
  <c r="BW77" i="1"/>
  <c r="BV77" i="1"/>
  <c r="BU77" i="1"/>
  <c r="BX77" i="1" s="1"/>
  <c r="BT77" i="1"/>
  <c r="BS77" i="1"/>
  <c r="BR77" i="1"/>
  <c r="BQ77" i="1"/>
  <c r="BP77" i="1"/>
  <c r="BO77" i="1"/>
  <c r="BX76" i="1"/>
  <c r="BW76" i="1"/>
  <c r="BZ76" i="1" s="1"/>
  <c r="BV76" i="1"/>
  <c r="BY76" i="1" s="1"/>
  <c r="BU76" i="1"/>
  <c r="BT76" i="1"/>
  <c r="BS76" i="1"/>
  <c r="BR76" i="1"/>
  <c r="BQ76" i="1"/>
  <c r="BP76" i="1"/>
  <c r="BO76" i="1"/>
  <c r="BY75" i="1"/>
  <c r="BX75" i="1"/>
  <c r="BW75" i="1"/>
  <c r="BZ75" i="1" s="1"/>
  <c r="BV75" i="1"/>
  <c r="BU75" i="1"/>
  <c r="BT75" i="1"/>
  <c r="BS75" i="1"/>
  <c r="BR75" i="1"/>
  <c r="BQ75" i="1"/>
  <c r="BP75" i="1"/>
  <c r="BO75" i="1"/>
  <c r="BZ74" i="1"/>
  <c r="BY74" i="1"/>
  <c r="BX74" i="1"/>
  <c r="BW74" i="1"/>
  <c r="BV74" i="1"/>
  <c r="BU74" i="1"/>
  <c r="BT74" i="1"/>
  <c r="BS74" i="1"/>
  <c r="BR74" i="1"/>
  <c r="BQ74" i="1"/>
  <c r="BP74" i="1"/>
  <c r="BO74" i="1"/>
  <c r="BZ73" i="1"/>
  <c r="BW73" i="1"/>
  <c r="BV73" i="1"/>
  <c r="BY73" i="1" s="1"/>
  <c r="BU73" i="1"/>
  <c r="BX73" i="1" s="1"/>
  <c r="BT73" i="1"/>
  <c r="BS73" i="1"/>
  <c r="BR73" i="1"/>
  <c r="BQ73" i="1"/>
  <c r="BP73" i="1"/>
  <c r="BO73" i="1"/>
  <c r="BW72" i="1"/>
  <c r="BZ72" i="1" s="1"/>
  <c r="BV72" i="1"/>
  <c r="BY72" i="1" s="1"/>
  <c r="BU72" i="1"/>
  <c r="BX72" i="1" s="1"/>
  <c r="BT72" i="1"/>
  <c r="BS72" i="1"/>
  <c r="BR72" i="1"/>
  <c r="BQ72" i="1"/>
  <c r="BP72" i="1"/>
  <c r="BO72" i="1"/>
  <c r="BZ71" i="1"/>
  <c r="BY71" i="1"/>
  <c r="BX71" i="1"/>
  <c r="BW71" i="1"/>
  <c r="BV71" i="1"/>
  <c r="BU71" i="1"/>
  <c r="BT71" i="1"/>
  <c r="BS71" i="1"/>
  <c r="BR71" i="1"/>
  <c r="BQ71" i="1"/>
  <c r="BP71" i="1"/>
  <c r="BO71" i="1"/>
  <c r="BX70" i="1"/>
  <c r="BW70" i="1"/>
  <c r="BZ70" i="1" s="1"/>
  <c r="BV70" i="1"/>
  <c r="BY70" i="1" s="1"/>
  <c r="BU70" i="1"/>
  <c r="BT70" i="1"/>
  <c r="BS70" i="1"/>
  <c r="BR70" i="1"/>
  <c r="BQ70" i="1"/>
  <c r="BP70" i="1"/>
  <c r="BO70" i="1"/>
  <c r="BZ69" i="1"/>
  <c r="BW69" i="1"/>
  <c r="BV69" i="1"/>
  <c r="BY69" i="1" s="1"/>
  <c r="BU69" i="1"/>
  <c r="BX69" i="1" s="1"/>
  <c r="BT69" i="1"/>
  <c r="BS69" i="1"/>
  <c r="BR69" i="1"/>
  <c r="BQ69" i="1"/>
  <c r="BP69" i="1"/>
  <c r="BO69" i="1"/>
  <c r="BW68" i="1"/>
  <c r="BZ68" i="1" s="1"/>
  <c r="BV68" i="1"/>
  <c r="BY68" i="1" s="1"/>
  <c r="BU68" i="1"/>
  <c r="BX68" i="1" s="1"/>
  <c r="BT68" i="1"/>
  <c r="BS68" i="1"/>
  <c r="BR68" i="1"/>
  <c r="BQ68" i="1"/>
  <c r="BP68" i="1"/>
  <c r="BO68" i="1"/>
  <c r="BY67" i="1"/>
  <c r="BX67" i="1"/>
  <c r="BW67" i="1"/>
  <c r="BZ67" i="1" s="1"/>
  <c r="BV67" i="1"/>
  <c r="BU67" i="1"/>
  <c r="BT67" i="1"/>
  <c r="BS67" i="1"/>
  <c r="BR67" i="1"/>
  <c r="BQ67" i="1"/>
  <c r="BP67" i="1"/>
  <c r="BO67" i="1"/>
  <c r="BZ66" i="1"/>
  <c r="BW66" i="1"/>
  <c r="BV66" i="1"/>
  <c r="BY66" i="1" s="1"/>
  <c r="BU66" i="1"/>
  <c r="BX66" i="1" s="1"/>
  <c r="BT66" i="1"/>
  <c r="BS66" i="1"/>
  <c r="BR66" i="1"/>
  <c r="BQ66" i="1"/>
  <c r="BP66" i="1"/>
  <c r="BO66" i="1"/>
  <c r="BZ65" i="1"/>
  <c r="BY65" i="1"/>
  <c r="BW65" i="1"/>
  <c r="BV65" i="1"/>
  <c r="BU65" i="1"/>
  <c r="BX65" i="1" s="1"/>
  <c r="BT65" i="1"/>
  <c r="BS65" i="1"/>
  <c r="BR65" i="1"/>
  <c r="BQ65" i="1"/>
  <c r="BP65" i="1"/>
  <c r="BO65" i="1"/>
  <c r="BX64" i="1"/>
  <c r="BW64" i="1"/>
  <c r="BZ64" i="1" s="1"/>
  <c r="BV64" i="1"/>
  <c r="BY64" i="1" s="1"/>
  <c r="BU64" i="1"/>
  <c r="BT64" i="1"/>
  <c r="BS64" i="1"/>
  <c r="BR64" i="1"/>
  <c r="BQ64" i="1"/>
  <c r="BP64" i="1"/>
  <c r="BO64" i="1"/>
  <c r="BY63" i="1"/>
  <c r="BX63" i="1"/>
  <c r="BW63" i="1"/>
  <c r="BZ63" i="1" s="1"/>
  <c r="BV63" i="1"/>
  <c r="BU63" i="1"/>
  <c r="BT63" i="1"/>
  <c r="BS63" i="1"/>
  <c r="BR63" i="1"/>
  <c r="BQ63" i="1"/>
  <c r="BP63" i="1"/>
  <c r="BO63" i="1"/>
  <c r="BY62" i="1"/>
  <c r="BW62" i="1"/>
  <c r="BZ62" i="1" s="1"/>
  <c r="BV62" i="1"/>
  <c r="BU62" i="1"/>
  <c r="BX62" i="1" s="1"/>
  <c r="BT62" i="1"/>
  <c r="BS62" i="1"/>
  <c r="BR62" i="1"/>
  <c r="BQ62" i="1"/>
  <c r="BP62" i="1"/>
  <c r="BO62" i="1"/>
  <c r="BZ61" i="1"/>
  <c r="BW61" i="1"/>
  <c r="BV61" i="1"/>
  <c r="BY61" i="1" s="1"/>
  <c r="BU61" i="1"/>
  <c r="BX61" i="1" s="1"/>
  <c r="BT61" i="1"/>
  <c r="BS61" i="1"/>
  <c r="BR61" i="1"/>
  <c r="BQ61" i="1"/>
  <c r="BP61" i="1"/>
  <c r="BO61" i="1"/>
  <c r="BW60" i="1"/>
  <c r="BZ60" i="1" s="1"/>
  <c r="BV60" i="1"/>
  <c r="BY60" i="1" s="1"/>
  <c r="BU60" i="1"/>
  <c r="BX60" i="1" s="1"/>
  <c r="BT60" i="1"/>
  <c r="BS60" i="1"/>
  <c r="BR60" i="1"/>
  <c r="BQ60" i="1"/>
  <c r="BP60" i="1"/>
  <c r="BO60" i="1"/>
  <c r="BZ59" i="1"/>
  <c r="BY59" i="1"/>
  <c r="BX59" i="1"/>
  <c r="BW59" i="1"/>
  <c r="BV59" i="1"/>
  <c r="BU59" i="1"/>
  <c r="BT59" i="1"/>
  <c r="BS59" i="1"/>
  <c r="BR59" i="1"/>
  <c r="BQ59" i="1"/>
  <c r="BP59" i="1"/>
  <c r="BO59" i="1"/>
  <c r="BW58" i="1"/>
  <c r="BZ58" i="1" s="1"/>
  <c r="BV58" i="1"/>
  <c r="BY58" i="1" s="1"/>
  <c r="BU58" i="1"/>
  <c r="BX58" i="1" s="1"/>
  <c r="BT58" i="1"/>
  <c r="BS58" i="1"/>
  <c r="BR58" i="1"/>
  <c r="BQ58" i="1"/>
  <c r="BP58" i="1"/>
  <c r="BO58" i="1"/>
  <c r="BZ57" i="1"/>
  <c r="BY57" i="1"/>
  <c r="BW57" i="1"/>
  <c r="BV57" i="1"/>
  <c r="BU57" i="1"/>
  <c r="BX57" i="1" s="1"/>
  <c r="BT57" i="1"/>
  <c r="BS57" i="1"/>
  <c r="BR57" i="1"/>
  <c r="BQ57" i="1"/>
  <c r="BP57" i="1"/>
  <c r="BO57" i="1"/>
  <c r="BW56" i="1"/>
  <c r="BZ56" i="1" s="1"/>
  <c r="BV56" i="1"/>
  <c r="BY56" i="1" s="1"/>
  <c r="BU56" i="1"/>
  <c r="BX56" i="1" s="1"/>
  <c r="BT56" i="1"/>
  <c r="BS56" i="1"/>
  <c r="BR56" i="1"/>
  <c r="BQ56" i="1"/>
  <c r="BP56" i="1"/>
  <c r="BO56" i="1"/>
  <c r="BY55" i="1"/>
  <c r="BX55" i="1"/>
  <c r="BW55" i="1"/>
  <c r="BZ55" i="1" s="1"/>
  <c r="BV55" i="1"/>
  <c r="BU55" i="1"/>
  <c r="BT55" i="1"/>
  <c r="BS55" i="1"/>
  <c r="BR55" i="1"/>
  <c r="BQ55" i="1"/>
  <c r="BP55" i="1"/>
  <c r="BO55" i="1"/>
  <c r="BZ54" i="1"/>
  <c r="BY54" i="1"/>
  <c r="BX54" i="1"/>
  <c r="BW54" i="1"/>
  <c r="BV54" i="1"/>
  <c r="BU54" i="1"/>
  <c r="BT54" i="1"/>
  <c r="BS54" i="1"/>
  <c r="BR54" i="1"/>
  <c r="BQ54" i="1"/>
  <c r="BP54" i="1"/>
  <c r="BO54" i="1"/>
  <c r="BW53" i="1"/>
  <c r="BZ53" i="1" s="1"/>
  <c r="BV53" i="1"/>
  <c r="BY53" i="1" s="1"/>
  <c r="BU53" i="1"/>
  <c r="BX53" i="1" s="1"/>
  <c r="BT53" i="1"/>
  <c r="BS53" i="1"/>
  <c r="BR53" i="1"/>
  <c r="BQ53" i="1"/>
  <c r="BP53" i="1"/>
  <c r="BO53" i="1"/>
  <c r="BW52" i="1"/>
  <c r="BZ52" i="1" s="1"/>
  <c r="BV52" i="1"/>
  <c r="BY52" i="1" s="1"/>
  <c r="BU52" i="1"/>
  <c r="BX52" i="1" s="1"/>
  <c r="BT52" i="1"/>
  <c r="BS52" i="1"/>
  <c r="BR52" i="1"/>
  <c r="BQ52" i="1"/>
  <c r="BP52" i="1"/>
  <c r="BO52" i="1"/>
  <c r="BZ51" i="1"/>
  <c r="BX51" i="1"/>
  <c r="BW51" i="1"/>
  <c r="BV51" i="1"/>
  <c r="BY51" i="1" s="1"/>
  <c r="BU51" i="1"/>
  <c r="BT51" i="1"/>
  <c r="BS51" i="1"/>
  <c r="BR51" i="1"/>
  <c r="BQ51" i="1"/>
  <c r="BP51" i="1"/>
  <c r="BO51" i="1"/>
  <c r="BZ50" i="1"/>
  <c r="BY50" i="1"/>
  <c r="BX50" i="1"/>
  <c r="BW50" i="1"/>
  <c r="BV50" i="1"/>
  <c r="BU50" i="1"/>
  <c r="BT50" i="1"/>
  <c r="BS50" i="1"/>
  <c r="BR50" i="1"/>
  <c r="BQ50" i="1"/>
  <c r="BP50" i="1"/>
  <c r="BO50" i="1"/>
  <c r="BW49" i="1"/>
  <c r="BZ49" i="1" s="1"/>
  <c r="BV49" i="1"/>
  <c r="BY49" i="1" s="1"/>
  <c r="BU49" i="1"/>
  <c r="BX49" i="1" s="1"/>
  <c r="BT49" i="1"/>
  <c r="BS49" i="1"/>
  <c r="BR49" i="1"/>
  <c r="BQ49" i="1"/>
  <c r="BP49" i="1"/>
  <c r="BO49" i="1"/>
  <c r="BW48" i="1"/>
  <c r="BZ48" i="1" s="1"/>
  <c r="BV48" i="1"/>
  <c r="BY48" i="1" s="1"/>
  <c r="BU48" i="1"/>
  <c r="BX48" i="1" s="1"/>
  <c r="BT48" i="1"/>
  <c r="BS48" i="1"/>
  <c r="BR48" i="1"/>
  <c r="BQ48" i="1"/>
  <c r="BP48" i="1"/>
  <c r="BO48" i="1"/>
  <c r="BZ47" i="1"/>
  <c r="BY47" i="1"/>
  <c r="BX47" i="1"/>
  <c r="BW47" i="1"/>
  <c r="BV47" i="1"/>
  <c r="BU47" i="1"/>
  <c r="BT47" i="1"/>
  <c r="BS47" i="1"/>
  <c r="BR47" i="1"/>
  <c r="BQ47" i="1"/>
  <c r="BP47" i="1"/>
  <c r="BO47" i="1"/>
  <c r="BY46" i="1"/>
  <c r="BX46" i="1"/>
  <c r="BW46" i="1"/>
  <c r="BZ46" i="1" s="1"/>
  <c r="BV46" i="1"/>
  <c r="BU46" i="1"/>
  <c r="BT46" i="1"/>
  <c r="BS46" i="1"/>
  <c r="BR46" i="1"/>
  <c r="BQ46" i="1"/>
  <c r="BP46" i="1"/>
  <c r="BO46" i="1"/>
  <c r="BW45" i="1"/>
  <c r="BZ45" i="1" s="1"/>
  <c r="BV45" i="1"/>
  <c r="BY45" i="1" s="1"/>
  <c r="BU45" i="1"/>
  <c r="BX45" i="1" s="1"/>
  <c r="BT45" i="1"/>
  <c r="BS45" i="1"/>
  <c r="BR45" i="1"/>
  <c r="BQ45" i="1"/>
  <c r="BP45" i="1"/>
  <c r="BO45" i="1"/>
  <c r="BW44" i="1"/>
  <c r="BZ44" i="1" s="1"/>
  <c r="BV44" i="1"/>
  <c r="BY44" i="1" s="1"/>
  <c r="BU44" i="1"/>
  <c r="BX44" i="1" s="1"/>
  <c r="BT44" i="1"/>
  <c r="BS44" i="1"/>
  <c r="BR44" i="1"/>
  <c r="BQ44" i="1"/>
  <c r="BP44" i="1"/>
  <c r="BO44" i="1"/>
  <c r="BZ43" i="1"/>
  <c r="BY43" i="1"/>
  <c r="BX43" i="1"/>
  <c r="BW43" i="1"/>
  <c r="BV43" i="1"/>
  <c r="BU43" i="1"/>
  <c r="BT43" i="1"/>
  <c r="BS43" i="1"/>
  <c r="BR43" i="1"/>
  <c r="BQ43" i="1"/>
  <c r="BP43" i="1"/>
  <c r="BO43" i="1"/>
  <c r="BX42" i="1"/>
  <c r="BW42" i="1"/>
  <c r="BZ42" i="1" s="1"/>
  <c r="BV42" i="1"/>
  <c r="BY42" i="1" s="1"/>
  <c r="BU42" i="1"/>
  <c r="BT42" i="1"/>
  <c r="BS42" i="1"/>
  <c r="BR42" i="1"/>
  <c r="BQ42" i="1"/>
  <c r="BP42" i="1"/>
  <c r="BO42" i="1"/>
  <c r="BW41" i="1"/>
  <c r="BZ41" i="1" s="1"/>
  <c r="BV41" i="1"/>
  <c r="BY41" i="1" s="1"/>
  <c r="BU41" i="1"/>
  <c r="BX41" i="1" s="1"/>
  <c r="BT41" i="1"/>
  <c r="BS41" i="1"/>
  <c r="BR41" i="1"/>
  <c r="BQ41" i="1"/>
  <c r="BP41" i="1"/>
  <c r="BO41" i="1"/>
  <c r="BW40" i="1"/>
  <c r="BZ40" i="1" s="1"/>
  <c r="BV40" i="1"/>
  <c r="BY40" i="1" s="1"/>
  <c r="BU40" i="1"/>
  <c r="BX40" i="1" s="1"/>
  <c r="BT40" i="1"/>
  <c r="BS40" i="1"/>
  <c r="BR40" i="1"/>
  <c r="BQ40" i="1"/>
  <c r="BP40" i="1"/>
  <c r="BO40" i="1"/>
  <c r="BZ39" i="1"/>
  <c r="BY39" i="1"/>
  <c r="BX39" i="1"/>
  <c r="BW39" i="1"/>
  <c r="BV39" i="1"/>
  <c r="BU39" i="1"/>
  <c r="BT39" i="1"/>
  <c r="BS39" i="1"/>
  <c r="BR39" i="1"/>
  <c r="BQ39" i="1"/>
  <c r="BP39" i="1"/>
  <c r="BO39" i="1"/>
  <c r="BW38" i="1"/>
  <c r="BZ38" i="1" s="1"/>
  <c r="BV38" i="1"/>
  <c r="BY38" i="1" s="1"/>
  <c r="BU38" i="1"/>
  <c r="BX38" i="1" s="1"/>
  <c r="BT38" i="1"/>
  <c r="BS38" i="1"/>
  <c r="BR38" i="1"/>
  <c r="BQ38" i="1"/>
  <c r="BP38" i="1"/>
  <c r="BO38" i="1"/>
  <c r="BW37" i="1"/>
  <c r="BZ37" i="1" s="1"/>
  <c r="BV37" i="1"/>
  <c r="BY37" i="1" s="1"/>
  <c r="BU37" i="1"/>
  <c r="BX37" i="1" s="1"/>
  <c r="BT37" i="1"/>
  <c r="BS37" i="1"/>
  <c r="BR37" i="1"/>
  <c r="BQ37" i="1"/>
  <c r="BP37" i="1"/>
  <c r="BO37" i="1"/>
  <c r="BW36" i="1"/>
  <c r="BZ36" i="1" s="1"/>
  <c r="BV36" i="1"/>
  <c r="BY36" i="1" s="1"/>
  <c r="BU36" i="1"/>
  <c r="BX36" i="1" s="1"/>
  <c r="BT36" i="1"/>
  <c r="BS36" i="1"/>
  <c r="BR36" i="1"/>
  <c r="BQ36" i="1"/>
  <c r="BP36" i="1"/>
  <c r="BO36" i="1"/>
  <c r="BZ35" i="1"/>
  <c r="BY35" i="1"/>
  <c r="BX35" i="1"/>
  <c r="BW35" i="1"/>
  <c r="BV35" i="1"/>
  <c r="BU35" i="1"/>
  <c r="BT35" i="1"/>
  <c r="BS35" i="1"/>
  <c r="BR35" i="1"/>
  <c r="BQ35" i="1"/>
  <c r="BP35" i="1"/>
  <c r="BO35" i="1"/>
  <c r="BW34" i="1"/>
  <c r="BZ34" i="1" s="1"/>
  <c r="BV34" i="1"/>
  <c r="BY34" i="1" s="1"/>
  <c r="BU34" i="1"/>
  <c r="BX34" i="1" s="1"/>
  <c r="BT34" i="1"/>
  <c r="BS34" i="1"/>
  <c r="BR34" i="1"/>
  <c r="BQ34" i="1"/>
  <c r="BP34" i="1"/>
  <c r="BO34" i="1"/>
  <c r="BW33" i="1"/>
  <c r="BZ33" i="1" s="1"/>
  <c r="BV33" i="1"/>
  <c r="BY33" i="1" s="1"/>
  <c r="BU33" i="1"/>
  <c r="BX33" i="1" s="1"/>
  <c r="BT33" i="1"/>
  <c r="BS33" i="1"/>
  <c r="BR33" i="1"/>
  <c r="BQ33" i="1"/>
  <c r="BP33" i="1"/>
  <c r="BO33" i="1"/>
  <c r="BZ32" i="1"/>
  <c r="BW32" i="1"/>
  <c r="BV32" i="1"/>
  <c r="BY32" i="1" s="1"/>
  <c r="BU32" i="1"/>
  <c r="BX32" i="1" s="1"/>
  <c r="BT32" i="1"/>
  <c r="BS32" i="1"/>
  <c r="BR32" i="1"/>
  <c r="BQ32" i="1"/>
  <c r="BP32" i="1"/>
  <c r="BO32" i="1"/>
  <c r="BY31" i="1"/>
  <c r="BX31" i="1"/>
  <c r="BW31" i="1"/>
  <c r="BZ31" i="1" s="1"/>
  <c r="BV31" i="1"/>
  <c r="BU31" i="1"/>
  <c r="BT31" i="1"/>
  <c r="BS31" i="1"/>
  <c r="BR31" i="1"/>
  <c r="BQ31" i="1"/>
  <c r="BP31" i="1"/>
  <c r="BO31" i="1"/>
  <c r="BW30" i="1"/>
  <c r="BZ30" i="1" s="1"/>
  <c r="BV30" i="1"/>
  <c r="BY30" i="1" s="1"/>
  <c r="BU30" i="1"/>
  <c r="BX30" i="1" s="1"/>
  <c r="BT30" i="1"/>
  <c r="BS30" i="1"/>
  <c r="BR30" i="1"/>
  <c r="BQ30" i="1"/>
  <c r="BP30" i="1"/>
  <c r="BO30" i="1"/>
  <c r="BW29" i="1"/>
  <c r="BZ29" i="1" s="1"/>
  <c r="BV29" i="1"/>
  <c r="BY29" i="1" s="1"/>
  <c r="BU29" i="1"/>
  <c r="BX29" i="1" s="1"/>
  <c r="BT29" i="1"/>
  <c r="BS29" i="1"/>
  <c r="BR29" i="1"/>
  <c r="BQ29" i="1"/>
  <c r="BP29" i="1"/>
  <c r="BO29" i="1"/>
  <c r="BZ28" i="1"/>
  <c r="BY28" i="1"/>
  <c r="BW28" i="1"/>
  <c r="BV28" i="1"/>
  <c r="BU28" i="1"/>
  <c r="BX28" i="1" s="1"/>
  <c r="BT28" i="1"/>
  <c r="BS28" i="1"/>
  <c r="BR28" i="1"/>
  <c r="BQ28" i="1"/>
  <c r="BP28" i="1"/>
  <c r="BO28" i="1"/>
  <c r="BY27" i="1"/>
  <c r="BX27" i="1"/>
  <c r="BW27" i="1"/>
  <c r="BZ27" i="1" s="1"/>
  <c r="BV27" i="1"/>
  <c r="BU27" i="1"/>
  <c r="BT27" i="1"/>
  <c r="BS27" i="1"/>
  <c r="BR27" i="1"/>
  <c r="BQ27" i="1"/>
  <c r="BP27" i="1"/>
  <c r="BO27" i="1"/>
  <c r="BW26" i="1"/>
  <c r="BZ26" i="1" s="1"/>
  <c r="BV26" i="1"/>
  <c r="BY26" i="1" s="1"/>
  <c r="BU26" i="1"/>
  <c r="BX26" i="1" s="1"/>
  <c r="BT26" i="1"/>
  <c r="BS26" i="1"/>
  <c r="BR26" i="1"/>
  <c r="BQ26" i="1"/>
  <c r="BP26" i="1"/>
  <c r="BO26" i="1"/>
  <c r="BW25" i="1"/>
  <c r="BZ25" i="1" s="1"/>
  <c r="BV25" i="1"/>
  <c r="BY25" i="1" s="1"/>
  <c r="BU25" i="1"/>
  <c r="BX25" i="1" s="1"/>
  <c r="BT25" i="1"/>
  <c r="BS25" i="1"/>
  <c r="BR25" i="1"/>
  <c r="BQ25" i="1"/>
  <c r="BP25" i="1"/>
  <c r="BO25" i="1"/>
  <c r="BZ24" i="1"/>
  <c r="BY24" i="1"/>
  <c r="BW24" i="1"/>
  <c r="BV24" i="1"/>
  <c r="BU24" i="1"/>
  <c r="BX24" i="1" s="1"/>
  <c r="BT24" i="1"/>
  <c r="BS24" i="1"/>
  <c r="BR24" i="1"/>
  <c r="BQ24" i="1"/>
  <c r="BP24" i="1"/>
  <c r="BO24" i="1"/>
  <c r="BY23" i="1"/>
  <c r="BX23" i="1"/>
  <c r="BW23" i="1"/>
  <c r="BZ23" i="1" s="1"/>
  <c r="BV23" i="1"/>
  <c r="BU23" i="1"/>
  <c r="BT23" i="1"/>
  <c r="BS23" i="1"/>
  <c r="BR23" i="1"/>
  <c r="BQ23" i="1"/>
  <c r="BP23" i="1"/>
  <c r="BO23" i="1"/>
  <c r="BW22" i="1"/>
  <c r="BZ22" i="1" s="1"/>
  <c r="BV22" i="1"/>
  <c r="BY22" i="1" s="1"/>
  <c r="BU22" i="1"/>
  <c r="BX22" i="1" s="1"/>
  <c r="BT22" i="1"/>
  <c r="BS22" i="1"/>
  <c r="BR22" i="1"/>
  <c r="BQ22" i="1"/>
  <c r="BP22" i="1"/>
  <c r="BO22" i="1"/>
  <c r="BW21" i="1"/>
  <c r="BZ21" i="1" s="1"/>
  <c r="BV21" i="1"/>
  <c r="BY21" i="1" s="1"/>
  <c r="BU21" i="1"/>
  <c r="BX21" i="1" s="1"/>
  <c r="BT21" i="1"/>
  <c r="BS21" i="1"/>
  <c r="BR21" i="1"/>
  <c r="BQ21" i="1"/>
  <c r="BP21" i="1"/>
  <c r="BO21" i="1"/>
  <c r="BZ20" i="1"/>
  <c r="BY20" i="1"/>
  <c r="BW20" i="1"/>
  <c r="BV20" i="1"/>
  <c r="BU20" i="1"/>
  <c r="BX20" i="1" s="1"/>
  <c r="BT20" i="1"/>
  <c r="BS20" i="1"/>
  <c r="BR20" i="1"/>
  <c r="BQ20" i="1"/>
  <c r="BP20" i="1"/>
  <c r="BO20" i="1"/>
  <c r="BY19" i="1"/>
  <c r="BX19" i="1"/>
  <c r="BW19" i="1"/>
  <c r="BZ19" i="1" s="1"/>
  <c r="BV19" i="1"/>
  <c r="BU19" i="1"/>
  <c r="BT19" i="1"/>
  <c r="BS19" i="1"/>
  <c r="BR19" i="1"/>
  <c r="BQ19" i="1"/>
  <c r="BP19" i="1"/>
  <c r="BO19" i="1"/>
  <c r="BW18" i="1"/>
  <c r="BZ18" i="1" s="1"/>
  <c r="BV18" i="1"/>
  <c r="BY18" i="1" s="1"/>
  <c r="BU18" i="1"/>
  <c r="BX18" i="1" s="1"/>
  <c r="BT18" i="1"/>
  <c r="BS18" i="1"/>
  <c r="BR18" i="1"/>
  <c r="BQ18" i="1"/>
  <c r="BP18" i="1"/>
  <c r="BO18" i="1"/>
  <c r="BW17" i="1"/>
  <c r="BZ17" i="1" s="1"/>
  <c r="BV17" i="1"/>
  <c r="BY17" i="1" s="1"/>
  <c r="BU17" i="1"/>
  <c r="BX17" i="1" s="1"/>
  <c r="BT17" i="1"/>
  <c r="BS17" i="1"/>
  <c r="BR17" i="1"/>
  <c r="BQ17" i="1"/>
  <c r="BP17" i="1"/>
  <c r="BO17" i="1"/>
  <c r="BZ16" i="1"/>
  <c r="BY16" i="1"/>
  <c r="BW16" i="1"/>
  <c r="BV16" i="1"/>
  <c r="BU16" i="1"/>
  <c r="BX16" i="1" s="1"/>
  <c r="BT16" i="1"/>
  <c r="BS16" i="1"/>
  <c r="BR16" i="1"/>
  <c r="BQ16" i="1"/>
  <c r="BP16" i="1"/>
  <c r="BO16" i="1"/>
  <c r="BY15" i="1"/>
  <c r="BX15" i="1"/>
  <c r="BW15" i="1"/>
  <c r="BZ15" i="1" s="1"/>
  <c r="BV15" i="1"/>
  <c r="BU15" i="1"/>
  <c r="BT15" i="1"/>
  <c r="BS15" i="1"/>
  <c r="BR15" i="1"/>
  <c r="BQ15" i="1"/>
  <c r="BP15" i="1"/>
  <c r="BO15" i="1"/>
  <c r="BW14" i="1"/>
  <c r="BZ14" i="1" s="1"/>
  <c r="BV14" i="1"/>
  <c r="BY14" i="1" s="1"/>
  <c r="BU14" i="1"/>
  <c r="BX14" i="1" s="1"/>
  <c r="BT14" i="1"/>
  <c r="BS14" i="1"/>
  <c r="BR14" i="1"/>
  <c r="BQ14" i="1"/>
  <c r="BP14" i="1"/>
  <c r="BO14" i="1"/>
  <c r="BW13" i="1"/>
  <c r="BZ13" i="1" s="1"/>
  <c r="BV13" i="1"/>
  <c r="BY13" i="1" s="1"/>
  <c r="BU13" i="1"/>
  <c r="BX13" i="1" s="1"/>
  <c r="BT13" i="1"/>
  <c r="BS13" i="1"/>
  <c r="BR13" i="1"/>
  <c r="BQ13" i="1"/>
  <c r="BP13" i="1"/>
  <c r="BO13" i="1"/>
  <c r="BZ12" i="1"/>
  <c r="BY12" i="1"/>
  <c r="BW12" i="1"/>
  <c r="BV12" i="1"/>
  <c r="BU12" i="1"/>
  <c r="BX12" i="1" s="1"/>
  <c r="BT12" i="1"/>
  <c r="BS12" i="1"/>
  <c r="BR12" i="1"/>
  <c r="BQ12" i="1"/>
  <c r="BP12" i="1"/>
  <c r="BO12" i="1"/>
  <c r="BY11" i="1"/>
  <c r="BX11" i="1"/>
  <c r="BW11" i="1"/>
  <c r="BZ11" i="1" s="1"/>
  <c r="BV11" i="1"/>
  <c r="BU11" i="1"/>
  <c r="BT11" i="1"/>
  <c r="BS11" i="1"/>
  <c r="BR11" i="1"/>
  <c r="BQ11" i="1"/>
  <c r="BP11" i="1"/>
  <c r="BO11" i="1"/>
  <c r="BW10" i="1"/>
  <c r="BZ10" i="1" s="1"/>
  <c r="BV10" i="1"/>
  <c r="BY10" i="1" s="1"/>
  <c r="BU10" i="1"/>
  <c r="BX10" i="1" s="1"/>
  <c r="BT10" i="1"/>
  <c r="BS10" i="1"/>
  <c r="BR10" i="1"/>
  <c r="BQ10" i="1"/>
  <c r="BP10" i="1"/>
  <c r="BO10" i="1"/>
  <c r="BW9" i="1"/>
  <c r="BZ9" i="1" s="1"/>
  <c r="BV9" i="1"/>
  <c r="BY9" i="1" s="1"/>
  <c r="BU9" i="1"/>
  <c r="BX9" i="1" s="1"/>
  <c r="BT9" i="1"/>
  <c r="BS9" i="1"/>
  <c r="BR9" i="1"/>
  <c r="BQ9" i="1"/>
  <c r="BP9" i="1"/>
  <c r="BO9" i="1"/>
  <c r="BZ8" i="1"/>
  <c r="BY8" i="1"/>
  <c r="BW8" i="1"/>
  <c r="BV8" i="1"/>
  <c r="BU8" i="1"/>
  <c r="BX8" i="1" s="1"/>
  <c r="BT8" i="1"/>
  <c r="BS8" i="1"/>
  <c r="BR8" i="1"/>
  <c r="BQ8" i="1"/>
  <c r="BP8" i="1"/>
  <c r="BO8" i="1"/>
  <c r="BY7" i="1"/>
  <c r="BX7" i="1"/>
  <c r="BW7" i="1"/>
  <c r="BZ7" i="1" s="1"/>
  <c r="BV7" i="1"/>
  <c r="BU7" i="1"/>
  <c r="BT7" i="1"/>
  <c r="BS7" i="1"/>
  <c r="BR7" i="1"/>
  <c r="BQ7" i="1"/>
  <c r="BP7" i="1"/>
  <c r="BO7" i="1"/>
  <c r="BW6" i="1"/>
  <c r="BZ6" i="1" s="1"/>
  <c r="BV6" i="1"/>
  <c r="BY6" i="1" s="1"/>
  <c r="BU6" i="1"/>
  <c r="BX6" i="1" s="1"/>
  <c r="BT6" i="1"/>
  <c r="BS6" i="1"/>
  <c r="BR6" i="1"/>
  <c r="BQ6" i="1"/>
  <c r="BP6" i="1"/>
  <c r="BO6" i="1"/>
  <c r="BW5" i="1"/>
  <c r="BZ5" i="1" s="1"/>
  <c r="BV5" i="1"/>
  <c r="BY5" i="1" s="1"/>
  <c r="BU5" i="1"/>
  <c r="BX5" i="1" s="1"/>
  <c r="BT5" i="1"/>
  <c r="BS5" i="1"/>
  <c r="BR5" i="1"/>
  <c r="BQ5" i="1"/>
  <c r="BP5" i="1"/>
  <c r="BO5" i="1"/>
  <c r="BZ4" i="1"/>
  <c r="BY4" i="1"/>
  <c r="BW4" i="1"/>
  <c r="BV4" i="1"/>
  <c r="BU4" i="1"/>
  <c r="BX4" i="1" s="1"/>
  <c r="BT4" i="1"/>
  <c r="BS4" i="1"/>
  <c r="BR4" i="1"/>
  <c r="BQ4" i="1"/>
  <c r="BP4" i="1"/>
  <c r="BO4" i="1"/>
  <c r="J1" i="1" l="1"/>
  <c r="B1" i="1"/>
  <c r="BR3" i="1"/>
  <c r="BS3" i="1"/>
  <c r="BT3" i="1"/>
  <c r="BW3" i="1" l="1"/>
  <c r="BZ3" i="1" s="1"/>
  <c r="BZ1" i="1" s="1"/>
  <c r="BV3" i="1"/>
  <c r="BY3" i="1" s="1"/>
  <c r="BU3" i="1"/>
  <c r="BX3" i="1" s="1"/>
  <c r="BX1" i="1" s="1"/>
  <c r="BP3" i="1"/>
  <c r="BQ3" i="1"/>
  <c r="BO3" i="1"/>
  <c r="BY1" i="1" l="1"/>
  <c r="BW1" i="1"/>
  <c r="BU1" i="1"/>
  <c r="BV1" i="1"/>
</calcChain>
</file>

<file path=xl/sharedStrings.xml><?xml version="1.0" encoding="utf-8"?>
<sst xmlns="http://schemas.openxmlformats.org/spreadsheetml/2006/main" count="2537" uniqueCount="779">
  <si>
    <t>Name</t>
  </si>
  <si>
    <t>Title</t>
  </si>
  <si>
    <t>Company</t>
  </si>
  <si>
    <t>Company URL</t>
  </si>
  <si>
    <t>Address</t>
  </si>
  <si>
    <t>Telephone</t>
  </si>
  <si>
    <t>Email List</t>
  </si>
  <si>
    <t>Website List</t>
  </si>
  <si>
    <t>OR Areas Served</t>
  </si>
  <si>
    <t>Signature</t>
  </si>
  <si>
    <t>Date</t>
  </si>
  <si>
    <t>QEM</t>
  </si>
  <si>
    <t>Start QEM1</t>
  </si>
  <si>
    <t>End QEM1</t>
  </si>
  <si>
    <t>Experience QEM1</t>
  </si>
  <si>
    <t>Start QEM2</t>
  </si>
  <si>
    <t>End QEM2</t>
  </si>
  <si>
    <t>Experience QEM2</t>
  </si>
  <si>
    <t>QP</t>
  </si>
  <si>
    <t>Start QP1</t>
  </si>
  <si>
    <t>End QP1</t>
  </si>
  <si>
    <t>Experience QP1</t>
  </si>
  <si>
    <t>Start QP2</t>
  </si>
  <si>
    <t>End QP2</t>
  </si>
  <si>
    <t>Experience QP2</t>
  </si>
  <si>
    <t>Start QP3</t>
  </si>
  <si>
    <t>End QP3</t>
  </si>
  <si>
    <t>Experience QP3</t>
  </si>
  <si>
    <t>Lic # Arch</t>
  </si>
  <si>
    <t>Arch Valid Mo/Yr</t>
  </si>
  <si>
    <t>Lic # PE</t>
  </si>
  <si>
    <t>PE Valid Mo/Yr</t>
  </si>
  <si>
    <t>Cert # CEM</t>
  </si>
  <si>
    <t>CEM Valid Mo/Yr</t>
  </si>
  <si>
    <t>Cert # BOC Level II</t>
  </si>
  <si>
    <t>BOC Level II Valid Mo/Yr</t>
  </si>
  <si>
    <t>Cert # EMP</t>
  </si>
  <si>
    <t>EMP Valid Mo/Yr</t>
  </si>
  <si>
    <t>Other Cert / Org</t>
  </si>
  <si>
    <t>Other Cert #</t>
  </si>
  <si>
    <t>Other Valid Mo/Yr</t>
  </si>
  <si>
    <t>Grad Mo/Yr</t>
  </si>
  <si>
    <t>QEA</t>
  </si>
  <si>
    <t>Start QEA1</t>
  </si>
  <si>
    <t>End QEA1</t>
  </si>
  <si>
    <t>Experience QEA1</t>
  </si>
  <si>
    <t>Start QEA2</t>
  </si>
  <si>
    <t>End QEA2</t>
  </si>
  <si>
    <t>Experience QEA2</t>
  </si>
  <si>
    <t>Start QEA3</t>
  </si>
  <si>
    <t>End QEA3</t>
  </si>
  <si>
    <t>Experience QEA3</t>
  </si>
  <si>
    <t>Lic # Arch QEA</t>
  </si>
  <si>
    <t>Arch Valid Mo/Yr QEA</t>
  </si>
  <si>
    <t>Lic # PE QEA</t>
  </si>
  <si>
    <t>PE Valid Mo/Yr QEA</t>
  </si>
  <si>
    <t>BEAP Valid Mo/Yr</t>
  </si>
  <si>
    <t>Cert # CEA</t>
  </si>
  <si>
    <t>CEA Valid Mo/Yr</t>
  </si>
  <si>
    <t>Cert # CEM QEA</t>
  </si>
  <si>
    <t>CEM Valid Mo/Yr QEA</t>
  </si>
  <si>
    <t>Cert # EMP QEA</t>
  </si>
  <si>
    <t>Yes</t>
  </si>
  <si>
    <t>Off</t>
  </si>
  <si>
    <t>OR BPS Energy Professional Quals Fillable (002) - Chris B 1.pdf</t>
  </si>
  <si>
    <t>Christopher Bulatewicz</t>
  </si>
  <si>
    <t>Sr. Commissioning Engineer</t>
  </si>
  <si>
    <t>McKinstry</t>
  </si>
  <si>
    <t>mckinstry.com</t>
  </si>
  <si>
    <t>16790 NE Mason St. Suite 100, Portland, OR 97230</t>
  </si>
  <si>
    <t>(503) 575-8812</t>
  </si>
  <si>
    <t>chrisbul@mckinstry.com</t>
  </si>
  <si>
    <t>All</t>
  </si>
  <si>
    <t>Certified Energy Manager - AEE</t>
  </si>
  <si>
    <t>Commissioning Engineer for 15 years</t>
  </si>
  <si>
    <t>Certified Energy Auditor - AEE</t>
  </si>
  <si>
    <t>https://www.mckinstry.com/</t>
  </si>
  <si>
    <t>OR BPS Energy Professional Quals Fillable Scott Jasinski.pdf</t>
  </si>
  <si>
    <t>Scott Jasinski</t>
  </si>
  <si>
    <t>Associate Director</t>
  </si>
  <si>
    <t>Energy 350</t>
  </si>
  <si>
    <t>https://www.energy350.com/</t>
  </si>
  <si>
    <t>1033 SE main st, suite 1, portland, OR 97214</t>
  </si>
  <si>
    <t>847 513 1435</t>
  </si>
  <si>
    <t>sjasinski@energy350.com</t>
  </si>
  <si>
    <t>ALL</t>
  </si>
  <si>
    <t>Commercial Building Energy Auditing</t>
  </si>
  <si>
    <t>89371PE</t>
  </si>
  <si>
    <t>OR BPS Energy Professional Quals Fillable (Ekstrom).pdf</t>
  </si>
  <si>
    <t>Peter Ekstrom</t>
  </si>
  <si>
    <t>Sr Building Energy Engineer</t>
  </si>
  <si>
    <t>www.mckinstry.com</t>
  </si>
  <si>
    <t>16790 NE Mason St, Suite 100, Portland, OR 97230</t>
  </si>
  <si>
    <t>(503) 209-1420</t>
  </si>
  <si>
    <t>petere@mckinstry.com</t>
  </si>
  <si>
    <t>BSME, Portland State Univ</t>
  </si>
  <si>
    <t>Energy engineer in Portland for 35 yrs.</t>
  </si>
  <si>
    <t>BCCP</t>
  </si>
  <si>
    <t>Andrew Craig</t>
  </si>
  <si>
    <t>Principal</t>
  </si>
  <si>
    <t>Arris Consulting</t>
  </si>
  <si>
    <t>2622 SE 25th Ave, Ste A, Portland, OR 97202</t>
  </si>
  <si>
    <t>503-757-2611</t>
  </si>
  <si>
    <t>andrew@arris-consulting.com</t>
  </si>
  <si>
    <t>78068PE</t>
  </si>
  <si>
    <t>ASHRAE BEMP</t>
  </si>
  <si>
    <t>Email Address</t>
  </si>
  <si>
    <t>http://arris-consulting.com</t>
  </si>
  <si>
    <t>Have performed numerous energy models, building energy audits and energy benchmark studies while principal at Arris.</t>
  </si>
  <si>
    <t>OR BPS Energy Professional_EAC Signed.pdf</t>
  </si>
  <si>
    <t>Ed Carlisle</t>
  </si>
  <si>
    <t>Vice President, Senior Mechanical Engineer</t>
  </si>
  <si>
    <t>R&amp;W Engineering</t>
  </si>
  <si>
    <t>www.rweng.com</t>
  </si>
  <si>
    <t>503-292-6000</t>
  </si>
  <si>
    <t>ecarlisle@rweng.com</t>
  </si>
  <si>
    <t>R&amp;W Engineering - Mechanical Engineer, Energy Analyst</t>
  </si>
  <si>
    <t>OR BPS Energy Professional_KDJ Signed.pdf</t>
  </si>
  <si>
    <t>Kameron Jones</t>
  </si>
  <si>
    <t>Energy Analyst, Mechanical Designer</t>
  </si>
  <si>
    <t>kjones@rweng.com</t>
  </si>
  <si>
    <t>R&amp;W Engineering - Energy Analyst (commercial)</t>
  </si>
  <si>
    <t>OR BPS Energy Professional_MDJ Signed.pdf</t>
  </si>
  <si>
    <t>Mark Jones</t>
  </si>
  <si>
    <t>President, Senior Mechanical Engineer</t>
  </si>
  <si>
    <t>mjones@rweng.com</t>
  </si>
  <si>
    <t>R&amp;W Engineering - Mechanical Engineer, Energy Analyst (commercial)</t>
  </si>
  <si>
    <t>OR BPS Energy Professional_MJM Signed.pdf</t>
  </si>
  <si>
    <t>Marcus Mittasch</t>
  </si>
  <si>
    <t>Energy Analyst</t>
  </si>
  <si>
    <t>mmittasch@rweng.com</t>
  </si>
  <si>
    <t>Premium Efficiency - Energy Analyst (residential)</t>
  </si>
  <si>
    <t>OR BPS Energy Professional_MKT_Signed.pdf</t>
  </si>
  <si>
    <t>Max Teschner</t>
  </si>
  <si>
    <t>mteschner@rweng.com</t>
  </si>
  <si>
    <t>OR State Energy Auditor Internship</t>
  </si>
  <si>
    <t>Portland Community College Facilities Energy Efficiency Program</t>
  </si>
  <si>
    <t>OR BPS Energy Professional Quals Fillable- B Bergantz.pdf</t>
  </si>
  <si>
    <t>Ben Bergantz</t>
  </si>
  <si>
    <t>Special Projects Coordinator</t>
  </si>
  <si>
    <t>Pacific Crest Affordable Housing</t>
  </si>
  <si>
    <t>https://pacificcrestaffordablehousing.org/</t>
  </si>
  <si>
    <t>5 NW Minnesota Dr, Ste 210, Bend, OR 97703</t>
  </si>
  <si>
    <t>(716) 480-8785</t>
  </si>
  <si>
    <t>benbergantz@pacificcrestgroup.org</t>
  </si>
  <si>
    <t>Central Oregon (Pacific Crest portfolio)</t>
  </si>
  <si>
    <t>Current lead for benchmarking Pacific Crest’s multifamily properties (11 buildings) in Energy Star Portfolio Manager. Worked with Pacific Power and Cascade Natural Gas to synch whole-building energy data with Portfolio Manager property profiles and troubleshoot issues. Received guidance and training in Portfolio Manager, when needed, from an experienced energy professional who has benchmarked and managed regulatory compliance for hundreds of buildings nationally.</t>
  </si>
  <si>
    <t xml:space="preserve">Worked on multiple Energy Trust of Oregon grants and programs including Commerical SEM program (Energy Champion, 2023-present) and Net Zero Fellowship program (Researcher, 2023-2024). Experience includes accessing and managing utility data; evaluating predicted versus actual building energy performance for new construction projects; life-cycle cost analysis of investments in energy efficiency and renewables; implementation of low-cost O&amp;M, organizational, and resident engagement efforts to reduce building energy use; and facilitating HVAC equipment upgrades for existing properties through Energy Trust incentive funding. </t>
  </si>
  <si>
    <t>OR BPS Energy Professional Quals Fillable Vincent Sage.pdf</t>
  </si>
  <si>
    <t>Vincent Sage</t>
  </si>
  <si>
    <t>Senior Commissioning Authority</t>
  </si>
  <si>
    <t>Northwest Engineering Service, Inc.</t>
  </si>
  <si>
    <t>nwesi.com</t>
  </si>
  <si>
    <t>8700 SW Creekside Pl., Beaverton, OR 97008</t>
  </si>
  <si>
    <t>vinces@nwesi.com</t>
  </si>
  <si>
    <t>Commissioning of new construction and existing buildings</t>
  </si>
  <si>
    <t>76707PE</t>
  </si>
  <si>
    <t>1012-E50</t>
  </si>
  <si>
    <t>Certified Commissioning Authority / ACG</t>
  </si>
  <si>
    <t>110-596</t>
  </si>
  <si>
    <t>Energy savings calculations for existing building commissioning and energy auditing</t>
  </si>
  <si>
    <t>OR BPS Energy Professional Quals Steve Croxton.pdf</t>
  </si>
  <si>
    <t>Steven D. Croxton</t>
  </si>
  <si>
    <t>Energy Manager</t>
  </si>
  <si>
    <t>CBRE</t>
  </si>
  <si>
    <t>cbre.com</t>
  </si>
  <si>
    <t>3303 S Bond Ave  MS: TC  Portland OR 97239</t>
  </si>
  <si>
    <t>971.378.4638</t>
  </si>
  <si>
    <t>croxtons@ohsu.edu</t>
  </si>
  <si>
    <t>Portland and surrounding areas</t>
  </si>
  <si>
    <t>Continuously performed the duties of a CEM in healths care, municipal, k-12, higher ed, C&amp;I and other markets</t>
  </si>
  <si>
    <t>OR BPS Energy Professional Quals Luis Maggiore.odf</t>
  </si>
  <si>
    <t>Luis Maggiore</t>
  </si>
  <si>
    <t>Certified Energy Manager</t>
  </si>
  <si>
    <t>Lane Community College</t>
  </si>
  <si>
    <t>lanecc.edu</t>
  </si>
  <si>
    <t>541 463 5884</t>
  </si>
  <si>
    <t>maggioril@lanecc.edu</t>
  </si>
  <si>
    <t>Willamette Valley and Oregon Coast</t>
  </si>
  <si>
    <t>Professional experience with the operations and energy management of commercial buildings.</t>
  </si>
  <si>
    <t>LEED AP</t>
  </si>
  <si>
    <t>At least seven years of experience conducting various levels of energy audits in buildings.</t>
  </si>
  <si>
    <t>(blank)</t>
  </si>
  <si>
    <t>Website</t>
  </si>
  <si>
    <t>Areas</t>
  </si>
  <si>
    <t>Cert # BEAP</t>
  </si>
  <si>
    <t>QP Certs</t>
  </si>
  <si>
    <t>QEA Certs</t>
  </si>
  <si>
    <t>QP Exp</t>
  </si>
  <si>
    <t>QEA Exp</t>
  </si>
  <si>
    <t>QEM Exp</t>
  </si>
  <si>
    <t>Areas Served: All of Oregon</t>
  </si>
  <si>
    <t>Areas Served: Willamette Valley and Oregon Coast</t>
  </si>
  <si>
    <t>Certifications: [OR PE Lic # 78068PE] [Other-ASHRAE BEMP # 8088323]</t>
  </si>
  <si>
    <t>Certifications: [AEE-CEM # 24351]</t>
  </si>
  <si>
    <t>Certifications: [AEE-CEM # 6242] [Other-BCCP # 827]</t>
  </si>
  <si>
    <t>Certifications: [OR PE Lic # 76707PE] [EMA-EMP # 1012-E50] [Other-Certified Commissioning Authority / ACG # 110-596]</t>
  </si>
  <si>
    <t>Certifications: [AEE-CEM # 28410] [BOC-Level II # 164423] [Other-LEED AP # 10801679]</t>
  </si>
  <si>
    <t>Certifications: [AEE-CEM # 24351] [AEE-CEA # 2931]</t>
  </si>
  <si>
    <t>Certifications: [OR PE Lic # 76707PE] [AEE-CEA # 1620] [EMA-EMP # 1012-E50] [Other-Certified Commissioning Authority / ACG # 110-596]</t>
  </si>
  <si>
    <t>Certifications: [AEE-CEM # 28410] [Other-LEED AP # 10801679]</t>
  </si>
  <si>
    <t>QP Check</t>
  </si>
  <si>
    <t>QEA Check</t>
  </si>
  <si>
    <t>QEM Check</t>
  </si>
  <si>
    <t>Certifications: [OR PE Lic # 89371PE] [AEE-CEM # 20239] [EMA-EMP # 5634]</t>
  </si>
  <si>
    <t>Certifications: [OR PE Lic # 19698]</t>
  </si>
  <si>
    <t>Certifications: [OR PE Lic # 78630]</t>
  </si>
  <si>
    <t>Certifications: [LCC-Building Controls]</t>
  </si>
  <si>
    <t>Qualified Energy Managers (can benchmark Tier 2 buildings)</t>
  </si>
  <si>
    <t>Qualified Energy Auditors (can audit and benchmark Tier 1 and Tier 2 buildings)</t>
  </si>
  <si>
    <t>Qualified Persons (can benchmark Tier 1 and Tier 2 buildings)</t>
  </si>
  <si>
    <t>Daniel Shaw</t>
  </si>
  <si>
    <t>Senior Energy Engineer</t>
  </si>
  <si>
    <t>541-639-1396</t>
  </si>
  <si>
    <t>danielsh@mckinstry.com</t>
  </si>
  <si>
    <t>MECOP Internship at A-dec inc.  - Complete multiple energy related projects and energy audits around the 50 acre campus</t>
  </si>
  <si>
    <t>McKinstry - Perform FCAs, energy audits, model energy savings, and perform M&amp;V for tens of millions of square feet in OR, WA, &amp; ID.</t>
  </si>
  <si>
    <t>EI (Engineer Intern) - OSBEELS / CMVP - AEE</t>
  </si>
  <si>
    <t>89075EI / 5448</t>
  </si>
  <si>
    <t>Kelsey Yu</t>
  </si>
  <si>
    <t>Project Manager</t>
  </si>
  <si>
    <t>510-458-9105</t>
  </si>
  <si>
    <t>kelseyy@mckinstry.com</t>
  </si>
  <si>
    <t>Master of Science in Environmental Science, Sustainable Development</t>
  </si>
  <si>
    <t>Project manager - Technical Services (built environment)</t>
  </si>
  <si>
    <t>Aran Osborne</t>
  </si>
  <si>
    <t>Senior Engineer</t>
  </si>
  <si>
    <t>1033 SE Main St, Suite 1, Portland, OR 97214</t>
  </si>
  <si>
    <t>(971) 263-5900</t>
  </si>
  <si>
    <t>aosborne@energy350.com</t>
  </si>
  <si>
    <t>Energy engineer and energy analyst. Energy efficiency studies, utility analysis, energy savings analysis, cost and savings analysis, EEM development, M&amp;V. Smart building analytics and fault detection diagnostics.</t>
  </si>
  <si>
    <t>Licensed Professional Engineer in Washington State (still active). License number: 20104994.</t>
  </si>
  <si>
    <t>Scott Reimer</t>
  </si>
  <si>
    <t>(503) 756-3041</t>
  </si>
  <si>
    <t>sreimer@energy350.com</t>
  </si>
  <si>
    <t>Portland, Beaverton, Hillsboro, Salem, Eugene, Corvallis, Bend, Redmond, Sunriver, Roseburg, Ashland</t>
  </si>
  <si>
    <t>Conducted lvl I &amp; lvl II ASHRAE energy audits on commercial buildings, including providing analysis and writing technical reports on results.</t>
  </si>
  <si>
    <t>100229PE</t>
  </si>
  <si>
    <t>Ross Charland</t>
  </si>
  <si>
    <t>ross@energy350.com</t>
  </si>
  <si>
    <t>Associate Director at Energy 350. Responsibilities include overseeing energy efficiency studies and incentive program assistance for end users as well as measurement and verification for program administrators. Primary expertise is in building science, mechanical systems and identification and analysis of energy efficiency measures. Focus is on high quality, technical energy engineering and energy efficiency program support in the commercial and industrial sectors.</t>
  </si>
  <si>
    <t>Engineer 1, 2, Senior Engineer at Energy 350. Responsibilities include conducting energy efficiency studies and incentive program assistance for end users as well as measurement and verification for program administrators. Additionally, he has provided technical support for Retro-Commissioning and Measurement and Verification projects across the country. During his tenure at Energy 350, Ross has conducted over three hundred studies and identified, analyzed, measured, and verified hundreds of measures.</t>
  </si>
  <si>
    <t>Energy Engineer at Lockheed Martin. Evaluated energy savings analysis in a QA/QC role. Conducted analysis using spreadsheet analytical techniques as well as building simulation modeling. Conducted extensive eQuest models for large office buildings to reanalyze prescriptive insulation deemed savings and incentives. Created automated excel based energy savings and incentive tracking, forecasting, project management and reporting tools.</t>
  </si>
  <si>
    <t>Certifications: [AEE-CEM # 22807]</t>
  </si>
  <si>
    <t>Certifications: [AEE-CEM # 23840] [Other-EI (Engineer Intern) - OSBEELS / CMVP - AEE # 89075EI / 5448]</t>
  </si>
  <si>
    <t>Certifications: [OR PE Lic # 92508]</t>
  </si>
  <si>
    <t>Areas Served: Portland, Beaverton, Hillsboro, Salem, Eugene, Corvallis, Bend, Redmond, Sunriver, Roseburg, Ashland</t>
  </si>
  <si>
    <t>Certifications: [OR PE Lic # 100229PE]</t>
  </si>
  <si>
    <t>Philip Phongsak</t>
  </si>
  <si>
    <t>Director</t>
  </si>
  <si>
    <t>Partner Energy</t>
  </si>
  <si>
    <t>https://www.ptrenergy.com/</t>
  </si>
  <si>
    <t>2154 Torrance Boulevard, Ste. 200, Torrance, CA  94051</t>
  </si>
  <si>
    <t>310-439-3447</t>
  </si>
  <si>
    <t>pphongsak@ptrenergy.com</t>
  </si>
  <si>
    <t>Director - utiltiy benchmarking - oversee utility benchmarking for various scopes such as energy audits, ENERGY STAR certification, GRESB reporting, and local ordinances</t>
  </si>
  <si>
    <t>Technical Manager - oversee ASHRAE level I, II, &amp; III energy and water audits for multifamily and commercial industrial properties</t>
  </si>
  <si>
    <t xml:space="preserve">Areas Served: </t>
  </si>
  <si>
    <t>Certifications: [AEE-CEM # 25081]</t>
  </si>
  <si>
    <t>Form-Q-Energy-Pro-Quals - Pete Davila Signed.pdf</t>
  </si>
  <si>
    <t>Pedro "Pete" L. Davila</t>
  </si>
  <si>
    <t>Building Performance Standards Analyst</t>
  </si>
  <si>
    <t>MacDonald-Miller Facility Solutions</t>
  </si>
  <si>
    <t>https://macmiller.com/</t>
  </si>
  <si>
    <t>14275 NW Science Park Drive Portland, OR 97229</t>
  </si>
  <si>
    <t>Pete.Davila@macmiller.com</t>
  </si>
  <si>
    <t>All of Oregon</t>
  </si>
  <si>
    <t xml:space="preserve">Benchmarking, Energy Assessments, Energy Auditing, Demand Response Installations, Performance Contracting Project Development, Building Automation Systems service and installation, Building Performance Standards Certified Benchmarking, Energy Management Plan development and Operations and Maintenance Plan development.   </t>
  </si>
  <si>
    <t>Certification ID 23865, ID 98301</t>
  </si>
  <si>
    <t>Form-Q-Energy-Pro-Quals Signed Amermouch.pdf</t>
  </si>
  <si>
    <t>Younes Amermouch</t>
  </si>
  <si>
    <t>Director of Engineering</t>
  </si>
  <si>
    <t>Insight Energy Consulting</t>
  </si>
  <si>
    <t>www.insightenergyconsulting.io</t>
  </si>
  <si>
    <t>1400 W Olympic Blvd, Suite 200, Los Angeles, CA 90064</t>
  </si>
  <si>
    <t>877-892-0217</t>
  </si>
  <si>
    <t>Younes@insightenergyconsulting.io</t>
  </si>
  <si>
    <t>I lead a national team of engineers helping clients navigate building-energy ordinances—including Washington's Clean Buildings Performance Standard (CBPS), Seattle Building Tune-Ups, Los Angeles EBEWE, San José Beyond Benchmarking, and Energize Denver—reducing compliance costs and preventing penalties. With over 15 years delivering ASHRAE Level I–III energy audits, water audits, retro-commissioning, benchmarking, and third-party verification, I translate complex regulations into clear compliance roadmaps with milestones, cost projections, and required documentation. As a Certified Energy Manager (CEM®), Certified Building Analyst, and ICP-trained professional, I'm an approved Tune-Up Specialist in Seattle and Philadelphia, and a qualified vendor for CBPS, San José, Denver, and other municipal programs.</t>
  </si>
  <si>
    <t xml:space="preserve">ICP Investor Ready Energy Efficiency™ Certification Training – USGBC </t>
  </si>
  <si>
    <t>Form-Q-Energy-Pro-Quals swanson.pdf</t>
  </si>
  <si>
    <t>Michael Swanson</t>
  </si>
  <si>
    <t>Energy Engineer</t>
  </si>
  <si>
    <t>CLEAResult</t>
  </si>
  <si>
    <t>clearesult.com</t>
  </si>
  <si>
    <t>michael.swanson@clearesult.com</t>
  </si>
  <si>
    <t>Entire state</t>
  </si>
  <si>
    <t>Industrial and commercial energy audits, utility bill analysis, benchmarking, measure analysis and report preparation.</t>
  </si>
  <si>
    <t>Industrial and commercial energy audits, demand response audits, utility bill analysis, benchmarking, measure analysis and report preparation.</t>
  </si>
  <si>
    <t>87903PE</t>
  </si>
  <si>
    <t>Form-Q-Energy-Pro-Quals_Cory Fulton signed.pdf</t>
  </si>
  <si>
    <t>Cory Fulton</t>
  </si>
  <si>
    <t>Energy Engineer IV</t>
  </si>
  <si>
    <t>CLEAResult Consulting Inc.</t>
  </si>
  <si>
    <t>https://www.clearesult.com/</t>
  </si>
  <si>
    <t>2000 SW First Avenue, Suite 220 Portland, OR 97201</t>
  </si>
  <si>
    <t>503-961-6107</t>
  </si>
  <si>
    <t>Cory.Fulton@clearesult.com</t>
  </si>
  <si>
    <t>Statewide</t>
  </si>
  <si>
    <t>Building energy efficiency engineering: ASHRAE level II audits, building energy modeling, architectural and mechanical plan review, custom efficiency calculations, efficiency calculation tool development, site installation verifications, etc.</t>
  </si>
  <si>
    <t>92294PE</t>
  </si>
  <si>
    <t>Hatef Pazhand_Form-Q-Energy-Pro-Quals-HP Signed[3].pdf</t>
  </si>
  <si>
    <t>Hatef Pazhand</t>
  </si>
  <si>
    <t>Project Engineer</t>
  </si>
  <si>
    <t>UL SOLUTIONS DBA UL VERIFICATION SERVICES INC.</t>
  </si>
  <si>
    <t>UL.COM/SOLUTIONS</t>
  </si>
  <si>
    <t>333 PFINGSTEN RD, NORTHBROOK, IL 60062</t>
  </si>
  <si>
    <t>+1.847.272.8800</t>
  </si>
  <si>
    <t>HATEF.PAZHAND@UL.COM</t>
  </si>
  <si>
    <t>Over 20 commercial and residential facilities</t>
  </si>
  <si>
    <t>Ian Kowalok - Form-Q-Energy-Pro-Quals.pdf</t>
  </si>
  <si>
    <t>Ian Kowalok</t>
  </si>
  <si>
    <t>917-794-3158</t>
  </si>
  <si>
    <t>ian.kowalok@clearesult.com</t>
  </si>
  <si>
    <t>Energy Engineer at EME Group, a Salas O'Brien Company, performing energy audits, decarbonization studies and providing technical services.</t>
  </si>
  <si>
    <t>Energy Engineer at CLEAResult performing energy audits, decarbonization studies and providing technical services.</t>
  </si>
  <si>
    <t>BEAP / ASHRAE</t>
  </si>
  <si>
    <t>Marilie Noland_Form-Q-Energy-Pro-Quals.pdf</t>
  </si>
  <si>
    <t>Marilie Noland</t>
  </si>
  <si>
    <t>Program Analyst</t>
  </si>
  <si>
    <t>MARILIE.NOLAND@UL.COM</t>
  </si>
  <si>
    <t>Over 200 commercial, multifamily, hospitality and industrial facilities</t>
  </si>
  <si>
    <t>Rich Davis - Form-Q-Energy-Pro-Quals.pdf</t>
  </si>
  <si>
    <t>Rich Davis</t>
  </si>
  <si>
    <t>Elevate Building Commissioning</t>
  </si>
  <si>
    <t xml:space="preserve">www.elevatebcx.com </t>
  </si>
  <si>
    <t>1028 SE Water Ave, Portland, OR 97214</t>
  </si>
  <si>
    <t>503-936-7163</t>
  </si>
  <si>
    <t>rich@elevatebcx.com</t>
  </si>
  <si>
    <t>Elevate BCx: Conducting commercial energy audits, including for WA CBPS compliance</t>
  </si>
  <si>
    <t>Burch Energy: Conducting commercial energy audits, including WA CBPS</t>
  </si>
  <si>
    <t xml:space="preserve">Willdan: Conducting commercial energy audits, managing upgrades, measuring savings. </t>
  </si>
  <si>
    <t>Satish Ravindran_Form-Q-Energy-Pro-Quals.pdf</t>
  </si>
  <si>
    <t>Satish Ravindran</t>
  </si>
  <si>
    <t>Operations Manager</t>
  </si>
  <si>
    <t>SATISH.RAVINDRAN@UL.COM</t>
  </si>
  <si>
    <t>Have calculated energy use intensity targets, performed CBECS peer benchmarking, reviewed Energy Star Portolio Manager data</t>
  </si>
  <si>
    <t>Over 150 commercial, multifamily, hospitality and light industrial facilities</t>
  </si>
  <si>
    <t>Areas Served: Statewide</t>
  </si>
  <si>
    <t>Certifications: [AEE-CEM # 23865]</t>
  </si>
  <si>
    <t>Certifications: [AEE-CEM # 28433]</t>
  </si>
  <si>
    <t>Certifications: [OR PE Lic # 92294PE]</t>
  </si>
  <si>
    <t>Certifications: [AEE-CEM # 28932] [Other-BEAP / ASHRAE # 8517504]</t>
  </si>
  <si>
    <t>Director - utility benchmarking - oversee utility benchmarking for various scopes such as energy audits, ENERGY STAR certification, GRESB reporting, and local ordinances</t>
  </si>
  <si>
    <t>Certifications: [AEE-CEM # 20375]</t>
  </si>
  <si>
    <t>Certifications: [AEE-CEM # 26631] [AEE-CEA # 2978]</t>
  </si>
  <si>
    <t>Certifications: [AEE-CEM # 28932] [ASHRAE-BEAP # 8517504] [Other-BEAP / ASHRAE # 8517504]</t>
  </si>
  <si>
    <t>Certifications: [AEE-CEM # 24890] [AEE-CEA # 2637]</t>
  </si>
  <si>
    <t>Areas Served: Entire state</t>
  </si>
  <si>
    <t>Certifications: [OR PE Lic # 87903PE]</t>
  </si>
  <si>
    <t>Certifications: [AEE-CEM # Certification ID 23865, ID 98301]</t>
  </si>
  <si>
    <t>Certifications: [AEE-CEM # 7662]</t>
  </si>
  <si>
    <t>Certifications: [AEE-CEM # 28433] [EMA-EMP # ICP Investor Ready Energy Efficiency™ Certification Training – USGBC ]</t>
  </si>
  <si>
    <t>A.Dvorak_Form-Q-Energy-Pro-Quals.pdf</t>
  </si>
  <si>
    <t>Amy Dvorak</t>
  </si>
  <si>
    <t>Senior Sustainability Director</t>
  </si>
  <si>
    <t>Lewis &amp; Clark College</t>
  </si>
  <si>
    <t>lclark.edu</t>
  </si>
  <si>
    <t>503.768.7794</t>
  </si>
  <si>
    <t>advorak@lclark.edu</t>
  </si>
  <si>
    <t>Multnomah County</t>
  </si>
  <si>
    <t>11.12.25</t>
  </si>
  <si>
    <t>Sustainability manager engaged in building operations and energy management including serving as the strategic energy management champion for 8 + years.</t>
  </si>
  <si>
    <t>Form Q-Quals_Fillable Callahan.pdf</t>
  </si>
  <si>
    <t>Sean Callahan</t>
  </si>
  <si>
    <t>www.elevatebcx.com</t>
  </si>
  <si>
    <t>1028 SE Water Ave #215, Portland, OR 97214</t>
  </si>
  <si>
    <t>503-686-1730</t>
  </si>
  <si>
    <t>sean@elevatebcx.com</t>
  </si>
  <si>
    <t>Facilities Mechanical Engineer</t>
  </si>
  <si>
    <t>Energy Engineer and commissioning of new and existing building</t>
  </si>
  <si>
    <t>BS Mechanical Engineering</t>
  </si>
  <si>
    <t>105259PE</t>
  </si>
  <si>
    <t>Form-Q-Energy-Pro-Quals DMMv2.pdf</t>
  </si>
  <si>
    <t>David McCaughey</t>
  </si>
  <si>
    <t>Director, Energy &amp; Sustainable Solutions</t>
  </si>
  <si>
    <t>17930 International Blvd. Suite 120 SeaTac, WA 98188</t>
  </si>
  <si>
    <t>206-843-2002</t>
  </si>
  <si>
    <t>david.mccaughey@macmiller.com</t>
  </si>
  <si>
    <t>all</t>
  </si>
  <si>
    <t>UMC (University Mechanical Contractors) WA ESCO and Building Performance clients</t>
  </si>
  <si>
    <t>MacDonald Miller Facility Solutions (WA/OR) - Public and Private Performance Contracting</t>
  </si>
  <si>
    <t xml:space="preserve">UMC (University Mechanical Contractors) WA Public ESCO and Private Building Performance clients - WA State Parks, K-12 schools  private), non-profit hospitals, private assisted living, retail, </t>
  </si>
  <si>
    <t xml:space="preserve">MacDonald Miller Facility Solutions - Public and Private Performance Contracting - WA Department of Veteran Affairs, Dept of Natural Resources, K12 schools, hospitals, Port buildings </t>
  </si>
  <si>
    <t>Form-Q-Energy-Pro-Quals_1 Pfeiffer].pdf</t>
  </si>
  <si>
    <t>Benjamin J Pfeiffer</t>
  </si>
  <si>
    <t>Chief Engineer</t>
  </si>
  <si>
    <t>Kaiser Permanente</t>
  </si>
  <si>
    <t>kp.org</t>
  </si>
  <si>
    <t>500 NE Multnomah St Portland OR 97232</t>
  </si>
  <si>
    <t>503-793-9596</t>
  </si>
  <si>
    <t>ben.j.pfeiffer@kp.org</t>
  </si>
  <si>
    <t>n/a</t>
  </si>
  <si>
    <t>Kaiser Permanente Engineering</t>
  </si>
  <si>
    <t>JakeLandsiedel_OR BPS Energy Pro Quals.pdf</t>
  </si>
  <si>
    <t>MagallanesR_Form Q-Quals_Fillable.pdf</t>
  </si>
  <si>
    <t>Roxanna Magallanes</t>
  </si>
  <si>
    <t>Commissioning Project Manager</t>
  </si>
  <si>
    <t>971-221-9466</t>
  </si>
  <si>
    <t>roxanna@elevatebcx.com</t>
  </si>
  <si>
    <t>Stephen Lynch_Form-Q-Energy-Pro-Quals.pdf</t>
  </si>
  <si>
    <t>Stephen Lynch</t>
  </si>
  <si>
    <t>Senior Project Engineer</t>
  </si>
  <si>
    <t>STEPHEN.LYNCH@UL.COM</t>
  </si>
  <si>
    <t>CxA AABC 1114-1240</t>
  </si>
  <si>
    <t>Colorado PE</t>
  </si>
  <si>
    <t>0041525</t>
  </si>
  <si>
    <t>Over 130 commercial, industrial, municipal, higher education, healthcare and hospitality facilities</t>
  </si>
  <si>
    <t>Technical Services Manager</t>
  </si>
  <si>
    <t>Custom Energy</t>
  </si>
  <si>
    <t>https://custom-energy.com/</t>
  </si>
  <si>
    <t>2818 N Sullivan Rd, Ste. 100 Spokane Valley, WA 99216</t>
  </si>
  <si>
    <t>(509) 868-3128</t>
  </si>
  <si>
    <t>Energy benchmarking and WA CBPS Benchmarking and Compliance</t>
  </si>
  <si>
    <t xml:space="preserve">Analyze facility utility usage pattern to establish baselines and track reductions from implementing EEMs. </t>
  </si>
  <si>
    <t>Energy Conservation Projects, Commercial &amp; Private Building Energy Audits, Owned ESCO M&amp;V Program across the PNW.</t>
  </si>
  <si>
    <t>Developed and implemented Energy Awareness &amp; Management Plans</t>
  </si>
  <si>
    <t>Conducted ASHRAE Lvl I, II &amp; III Audits</t>
  </si>
  <si>
    <t>Peformed assessment and inventory of energy using equipment, occupancy patterns and building controls.</t>
  </si>
  <si>
    <t>Areas Served: Multnomah County</t>
  </si>
  <si>
    <t>Certifications: [AEE-CEM # 26632]</t>
  </si>
  <si>
    <t>Certifications: [AEE-CEM # 17040]</t>
  </si>
  <si>
    <t>Certifications: [OR Arch Lic # 105259PE]</t>
  </si>
  <si>
    <t>Certifications: [AEE-CEM # 26287] [BOC-Level II # CxA AABC 1114-1240] [Other-Colorado PE # 0041525]</t>
  </si>
  <si>
    <t xml:space="preserve">Experience:   </t>
  </si>
  <si>
    <t>Certifications: [AEE-CEM # 26287] [Other-Colorado PE # 0041525]</t>
  </si>
  <si>
    <t>Form-Q-Energy-Pro-Quals AInman.pdf</t>
  </si>
  <si>
    <t>Alex Inman</t>
  </si>
  <si>
    <t>Owner/Principal</t>
  </si>
  <si>
    <t>A Inman Consulting, LLC</t>
  </si>
  <si>
    <t>www.ainmanconsultingllc.com</t>
  </si>
  <si>
    <t>alex@ainmanconsultingllc.com</t>
  </si>
  <si>
    <t>Energy Management Consultant</t>
  </si>
  <si>
    <t>Certifications: [AEE-CEM # 17930]</t>
  </si>
  <si>
    <t>Areas Served: n/a</t>
  </si>
  <si>
    <t>Certifications: [AEE-CEM # 25882]</t>
  </si>
  <si>
    <t>Areas Served: Portland and surrounding areas</t>
  </si>
  <si>
    <t>Certifications: [AEE-CEM # 3596]</t>
  </si>
  <si>
    <t>(All)</t>
  </si>
  <si>
    <t xml:space="preserve">Senior Engineer - WA State CBPS experience. Benchmarks and ASHRAE Level ii audits. Energy efficiency studies, utility analysis, energy savings analysis, cost savings analysis, EEM development. </t>
  </si>
  <si>
    <t>Jake Landsiedel</t>
  </si>
  <si>
    <t>jlandsiedel@custom-energy.com</t>
  </si>
  <si>
    <t>present</t>
  </si>
  <si>
    <t>David Lewis</t>
  </si>
  <si>
    <t>CEO</t>
  </si>
  <si>
    <t>Firefly Building Performance</t>
  </si>
  <si>
    <t>https://fireflybp.com/</t>
  </si>
  <si>
    <t>218-821-5653</t>
  </si>
  <si>
    <t>dlewis@fireflybp.com</t>
  </si>
  <si>
    <t>Audited residential, multifamily, commercial and industrial buildings for multiple utility implementation programs.</t>
  </si>
  <si>
    <t>Performed sustainability and energy management consulting for large multiproperty portfolios.</t>
  </si>
  <si>
    <t>Certifications: [AEE-CEM # 27694]</t>
  </si>
  <si>
    <t>Form-Q-Energy-Pro-Quals - Cooper-signed.pdf</t>
  </si>
  <si>
    <t>Nicolas Cooper</t>
  </si>
  <si>
    <t>AESC, Inc.</t>
  </si>
  <si>
    <t>https://aesc-inc.com/</t>
  </si>
  <si>
    <t>240 N Broadway, Portland, OR 97227</t>
  </si>
  <si>
    <t>ncooper@aesc-inc.com</t>
  </si>
  <si>
    <t xml:space="preserve">Strategic energy mangement energy engineer and coach. </t>
  </si>
  <si>
    <t>Form-Q-Energy-Pro-Quals - JMB.pdf</t>
  </si>
  <si>
    <t>Jenna Buehre</t>
  </si>
  <si>
    <t>VP of Operations</t>
  </si>
  <si>
    <t>Alternative Utility Services, inc.</t>
  </si>
  <si>
    <t>ausenergy.com</t>
  </si>
  <si>
    <t>5072 State Road 50 Delavan, WI  53115</t>
  </si>
  <si>
    <t>262-248-0957</t>
  </si>
  <si>
    <t>jenna@ausenergy.com</t>
  </si>
  <si>
    <t>Licensed energy broker and consultant serving commercial customers across the US, personally benchmarking over 730 buildings in Energy Star</t>
  </si>
  <si>
    <t xml:space="preserve">NJ Certified Energy Benchmarker - completed training required by the New Jersey Clean Energy Learning Center </t>
  </si>
  <si>
    <t>Form-Q-Energy-Pro-Quals - Weber - Signed.pdf</t>
  </si>
  <si>
    <t>Tyler Weber</t>
  </si>
  <si>
    <t>503-939-5486</t>
  </si>
  <si>
    <t>tweber@aesc-inc.com</t>
  </si>
  <si>
    <t>Energy Engineer for AESC, inc.</t>
  </si>
  <si>
    <t>89527PE</t>
  </si>
  <si>
    <t>Form-Q-Energy-Pro-Quals (002) S Elliott.pdf</t>
  </si>
  <si>
    <t>Stephen Elliott</t>
  </si>
  <si>
    <t>Owner</t>
  </si>
  <si>
    <t>Elliott Energy Consulting</t>
  </si>
  <si>
    <t>www.elliottenergyconsulting.com</t>
  </si>
  <si>
    <t>731 E Thompson Street, Philadelphia, PA 19125</t>
  </si>
  <si>
    <t>215-292-0982</t>
  </si>
  <si>
    <t>stephen.elliott@elliottenergyconsulting.com</t>
  </si>
  <si>
    <t>Lead energy engineer of small auditing firm, helped design audit collection software</t>
  </si>
  <si>
    <t>Owner of energy audit firm, specializing in ASHRAE Level 2 energy audits</t>
  </si>
  <si>
    <t>PE in PA, License #PE093898</t>
  </si>
  <si>
    <t>License #25479</t>
  </si>
  <si>
    <t>Form-Q-Energy-Pro-Quals- Brian Owens 11-18-2025.pdf</t>
  </si>
  <si>
    <t>Brian Owens</t>
  </si>
  <si>
    <t>Energy Engineer V</t>
  </si>
  <si>
    <t>CLEAResult Inc.</t>
  </si>
  <si>
    <t>2000 SW 1st Ave., Portland, OR, 97201</t>
  </si>
  <si>
    <t>(503) 595-4427</t>
  </si>
  <si>
    <t>brian.owens@clearesult.om</t>
  </si>
  <si>
    <t>All Oregon Areas</t>
  </si>
  <si>
    <t>Commercial building auditing, benchmarking, and energy analysis</t>
  </si>
  <si>
    <t>70960PE</t>
  </si>
  <si>
    <t>Form-Q-Energy-Pro-Quals Daniel R Funke.pdf</t>
  </si>
  <si>
    <t>Daniel R. Funke</t>
  </si>
  <si>
    <t>Technical Services Director</t>
  </si>
  <si>
    <t>2818 N Sullivan Rd. Ste 100._x000D_Spokane Valley, WA 99216</t>
  </si>
  <si>
    <t>(509) 847-3366</t>
  </si>
  <si>
    <t>daniel@custom-energy.com</t>
  </si>
  <si>
    <t>Energy Auditor/Energy Engineer/Senior Energy Engineer/Technical Service Director</t>
  </si>
  <si>
    <t>Energy Auditor/Energy Engineer/Senior Energy Engineer</t>
  </si>
  <si>
    <t>107907PE</t>
  </si>
  <si>
    <t>Form-Q-Energy-Pro-Quals signed Asgharian.pdf</t>
  </si>
  <si>
    <t>Kaveh Asgharian</t>
  </si>
  <si>
    <t>Sr. Director Facilities</t>
  </si>
  <si>
    <t>Kaiser Permanemente</t>
  </si>
  <si>
    <t>500 NE Multnomah St, Portland, OR 97232</t>
  </si>
  <si>
    <t>503-260-8500</t>
  </si>
  <si>
    <t>kaveh.asgharian@kp.org</t>
  </si>
  <si>
    <t>NW</t>
  </si>
  <si>
    <t>Facilities Director</t>
  </si>
  <si>
    <t>OR BPS Energy Pro Form Q - Gaitan - Signed.pdf</t>
  </si>
  <si>
    <t>Gabriela Gaitan</t>
  </si>
  <si>
    <t>971-227-5469</t>
  </si>
  <si>
    <t>Ggaiton@aesc-inc.com</t>
  </si>
  <si>
    <t>Energy Engineer for Navigant/Guidehouse, Sazan Consulting, AESC-Inc</t>
  </si>
  <si>
    <t>Energy Engineer for Navigant/Guidhouse, Sazan Consulting, AESC-Inc, Certified CEA and EIT</t>
  </si>
  <si>
    <t>541-490-1680</t>
  </si>
  <si>
    <t>Certifications: [OR PE Lic # 107907PE]</t>
  </si>
  <si>
    <t>Certifications: [AEE-CEM # 28394]</t>
  </si>
  <si>
    <t>Certifications: [OR PE Lic # 89527PE]</t>
  </si>
  <si>
    <t>Areas Served: All Oregon Areas</t>
  </si>
  <si>
    <t>Certifications: [OR PE Lic # 70960PE]</t>
  </si>
  <si>
    <t>Certifications: [AEE-CEA # 2968]</t>
  </si>
  <si>
    <t>Certifications: [OR PE Lic # PE in PA, License #PE093898] [AEE-CEM # License #25479]</t>
  </si>
  <si>
    <t xml:space="preserve">Experience: Jun-2011 to present Energy Management Consultant </t>
  </si>
  <si>
    <t xml:space="preserve">Experience: Nov-2010 to present Sustainability manager engaged in building operations and energy management including serving as the strategic energy management champion for 8 + years. </t>
  </si>
  <si>
    <t xml:space="preserve">Experience: Mar-2019 to present Have performed numerous energy models, building energy audits and energy benchmark studies while principal at Arris. </t>
  </si>
  <si>
    <t>Experience: Dec-2017 to present Certified Energy Manager - AEE; Apr-2025 to present Commissioning Engineer for 15 years</t>
  </si>
  <si>
    <t xml:space="preserve">Experience: Nov-2014 to present Building energy efficiency engineering: ASHRAE level II audits, building energy modeling, architectural and mechanical plan review, custom efficiency calculations, efficiency calculation tool development, site installation verifications, etc. </t>
  </si>
  <si>
    <t>Experience: Feb-2024 to present Energy Auditor/Energy Engineer/Senior Energy Engineer/Technical Service Director; Jun-2006 to present Energy Auditor/Energy Engineer/Senior Energy Engineer</t>
  </si>
  <si>
    <t>Experience: Apr-2017 to Dec-2021 Audited residential, multifamily, commercial and industrial buildings for multiple utility implementation programs.; Dec-2021 to present Performed sustainability and energy management consulting for large multiproperty portfolios.</t>
  </si>
  <si>
    <t>Experience: Feb-2021 to Jun-2025 UMC (University Mechanical Contractors) WA ESCO and Building Performance clients; Jun-2025 to present MacDonald Miller Facility Solutions (WA/OR) - Public and Private Performance Contracting</t>
  </si>
  <si>
    <t xml:space="preserve">Experience: Jul-2014 to present Energy Engineer for Navigant/Guidehouse, Sazan Consulting, AESC-Inc </t>
  </si>
  <si>
    <t>Experience: Apr-2021 to Mar-2025 Energy Engineer at EME Group, a Salas O'Brien Company, performing energy audits, decarbonization studies and providing technical services.; Apr-2025 to present Energy Engineer at CLEAResult performing energy audits, decarbonization studies and providing technical services.</t>
  </si>
  <si>
    <t xml:space="preserve">Experience: Jun-2011 to present Energy benchmarking and WA CBPS Benchmarking and Compliance; Jun-2011 to present Analyze facility utility usage pattern to establish baselines and track reductions from implementing EEMs. </t>
  </si>
  <si>
    <t xml:space="preserve">Experience: Dec-2008 to present Licensed energy broker and consultant serving commercial customers across the US, personally benchmarking over 730 buildings in Energy Star; Jul-2023 to present NJ Certified Energy Benchmarker - completed training required by the New Jersey Clean Energy Learning Center </t>
  </si>
  <si>
    <t xml:space="preserve">Experience: May-2022 to present R&amp;W Engineering - Energy Analyst (commercial) </t>
  </si>
  <si>
    <t xml:space="preserve">Experience: Sep-2007 to present Professional experience with the operations and energy management of commercial buildings. </t>
  </si>
  <si>
    <t xml:space="preserve">Experience: Mar-2013 to present Benchmarking, Energy Assessments, Energy Auditing, Demand Response Installations, Performance Contracting Project Development, Building Automation Systems service and installation, Building Performance Standards Certified Benchmarking, Energy Management Plan development and Operations and Maintenance Plan development.    </t>
  </si>
  <si>
    <t>Experience: Sep-1988 to May-1991 BSME, Portland State Univ; Jun-1990 to present Energy engineer in Portland for 35 yrs.</t>
  </si>
  <si>
    <t>Experience: Sep-2023 to present Director - utility benchmarking - oversee utility benchmarking for various scopes such as energy audits, ENERGY STAR certification, GRESB reporting, and local ordinances; Sep-2018 to Sep-2023 Technical Manager - oversee ASHRAE level I, II, &amp; III energy and water audits for multifamily and commercial industrial properties</t>
  </si>
  <si>
    <t xml:space="preserve">Experience: Feb-2021 to present Commissioning Project Manager </t>
  </si>
  <si>
    <t>Experience: Nov-2021 to Dec-2024 Facilities Mechanical Engineer; Jan-2025 to present Energy Engineer and commissioning of new and existing building</t>
  </si>
  <si>
    <t xml:space="preserve">Experience: Jan-2020 to present Energy Engineer for AESC, inc. </t>
  </si>
  <si>
    <t xml:space="preserve">Experience: Jul-2007 to present Commissioning of new construction and existing buildings </t>
  </si>
  <si>
    <t xml:space="preserve">Experience: Jan-2011 to present I lead a national team of engineers helping clients navigate building-energy ordinances—including Washington's Clean Buildings Performance Standard (CBPS), Seattle Building Tune-Ups, Los Angeles EBEWE, San José Beyond Benchmarking, and Energize Denver—reducing compliance costs and preventing penalties. With over 15 years delivering ASHRAE Level I–III energy audits, water audits, retro-commissioning, benchmarking, and third-party verification, I translate complex regulations into clear compliance roadmaps with milestones, cost projections, and required documentation. As a Certified Energy Manager (CEM®), Certified Building Analyst, and ICP-trained professional, I'm an approved Tune-Up Specialist in Seattle and Philadelphia, and a qualified vendor for CBPS, San José, Denver, and other municipal programs. </t>
  </si>
  <si>
    <t xml:space="preserve">Experience: Jun-2011 to present Energy Management Consultant  </t>
  </si>
  <si>
    <t xml:space="preserve">Experience: Mar-2019 to present Have performed numerous energy models, building energy audits and energy benchmark studies while principal at Arris.  </t>
  </si>
  <si>
    <t xml:space="preserve">Experience: Aug-2024 to present Certified Energy Auditor - AEE; Apr-2011 to present Commissioning Engineer for 15 years </t>
  </si>
  <si>
    <t xml:space="preserve">Experience: Nov-2014 to present Building energy efficiency engineering: ASHRAE level II audits, building energy modeling, architectural and mechanical plan review, custom efficiency calculations, efficiency calculation tool development, site installation verifications, etc.  </t>
  </si>
  <si>
    <t xml:space="preserve">Experience: Feb-2024 to present Energy Auditor/Energy Engineer/Senior Energy Engineer/Technical Service Director; Jun-2006 to Feb-2024 Energy Auditor/Energy Engineer/Senior Energy Engineer </t>
  </si>
  <si>
    <t xml:space="preserve">Experience: Mar-2014 to Nov-2014 MECOP Internship at A-dec inc.  - Complete multiple energy related projects and energy audits around the 50 acre campus; Nov-2014 to present McKinstry - Perform FCAs, energy audits, model energy savings, and perform M&amp;V for tens of millions of square feet in OR, WA, &amp; ID. </t>
  </si>
  <si>
    <t xml:space="preserve">Experience: Apr-2025 to Dec-2021 Audited residential, multifamily, commercial and industrial buildings for multiple utility implementation programs.; Dec-2021 to present Performed sustainability and energy management consulting for large multiproperty portfolios. </t>
  </si>
  <si>
    <t xml:space="preserve">Experience: Feb-2021 to Jun-2025 UMC (University Mechanical Contractors) WA Public ESCO and Private Building Performance clients - WA State Parks, K-12 schools  private), non-profit hospitals, private assisted living, retail, ; Jun-2025 to present MacDonald Miller Facility Solutions - Public and Private Performance Contracting - WA Department of Veteran Affairs, Dept of Natural Resources, K12 schools, hospitals, Port buildings  </t>
  </si>
  <si>
    <t xml:space="preserve">Experience: Apr-2021 to Mar-2025 Energy Engineer at EME Group, a Salas O'Brien Company, performing energy audits, decarbonization studies and providing technical services.; Apr-2025 to present Energy Engineer at CLEAResult performing energy audits, decarbonization studies and providing technical services. </t>
  </si>
  <si>
    <t xml:space="preserve">Experience: Jul-2021 to present Energy Conservation Projects, Commercial &amp; Private Building Energy Audits, Owned ESCO M&amp;V Program across the PNW.; Jul-2011 to present Developed and implemented Energy Awareness &amp; Management Plans </t>
  </si>
  <si>
    <t xml:space="preserve">Experience: Sep-2007 to present Professional experience with the operations and energy management of commercial buildings.  </t>
  </si>
  <si>
    <t xml:space="preserve">Experience: Jan-2015 to Jan-2017 Premium Efficiency - Energy Analyst (residential); May-2023 to present R&amp;W Engineering - Energy Analyst (commercial) </t>
  </si>
  <si>
    <t>Experience: Jan-2023 to Jul-2024 OR State Energy Auditor Internship; Jun-2023 to Jun-2024 Portland Community College Facilities Energy Efficiency Program; Mar-2024 to present R&amp;W Engineering - Energy Analyst (commercial)</t>
  </si>
  <si>
    <t xml:space="preserve">Experience: Nov-2025 to present Strategic energy mangement energy engineer and coach.   </t>
  </si>
  <si>
    <t xml:space="preserve">Experience: Mar-2013 to present Benchmarking, Energy Assessments, Energy Auditing, Demand Response Installations, Performance Contracting Project Development, Building Automation Systems service and installation, Building Performance Standards Certified Benchmarking, Energy Management Plan development and Operations and Maintenance Plan development.     </t>
  </si>
  <si>
    <t xml:space="preserve">Experience: Sep-1988 to May-1991 BSME, Portland State Univ; Jun-1990 to present Energy engineer in Portland for 35 yrs. </t>
  </si>
  <si>
    <t xml:space="preserve">Experience: Sep-2023 to present Director - utiltiy benchmarking - oversee utility benchmarking for various scopes such as energy audits, ENERGY STAR certification, GRESB reporting, and local ordinances; Sep-2018 to Sep-2023 Technical Manager - oversee ASHRAE level I, II, &amp; III energy and water audits for multifamily and commercial industrial properties </t>
  </si>
  <si>
    <t xml:space="preserve">Experience: Aug-2009 to present Have calculated energy use intensity targets, performed CBECS peer benchmarking, reviewed Energy Star Portolio Manager data  </t>
  </si>
  <si>
    <t>Experience: Nov-2021 to Dec-2024 Facilities Mechanical Engineer; Jan-2025 to present Energy Engineer and commissioning of new and existing building; Sep-2014 to May-2019 BS Mechanical Engineering</t>
  </si>
  <si>
    <t xml:space="preserve">Experience: Jan-2020 to present Energy Engineer for AESC, inc.  </t>
  </si>
  <si>
    <t xml:space="preserve">Experience: Jul-2007 to present Commissioning of new construction and existing buildings  </t>
  </si>
  <si>
    <t xml:space="preserve">Experience: Jan-2011 to present I lead a national team of engineers helping clients navigate building-energy ordinances—including Washington's Clean Buildings Performance Standard (CBPS), Seattle Building Tune-Ups, Los Angeles EBEWE, San José Beyond Benchmarking, and Energize Denver—reducing compliance costs and preventing penalties. With over 15 years delivering ASHRAE Level I–III energy audits, water audits, retro-commissioning, benchmarking, and third-party verification, I translate complex regulations into clear compliance roadmaps with milestones, cost projections, and required documentation. As a Certified Energy Manager (CEM®), Certified Building Analyst, and ICP-trained professional, I'm an approved Tune-Up Specialist in Seattle and Philadelphia, and a qualified vendor for CBPS, San José, Denver, and other municipal programs.  </t>
  </si>
  <si>
    <t>Experience: Jul-2022 to present Senior Engineer - WA State CBPS experience. Benchmarks and ASHRAE Level ii audits. Energy efficiency studies, utility analysis, energy savings analysis, cost savings analysis, EEM development. ; Jun-2014 to Jul-2022 Energy engineer and energy analyst. Energy efficiency studies, utility analysis, energy savings analysis, cost and savings analysis, EEM development, M&amp;V. Smart building analytics and fault detection diagnostics.; May-2020 to present Licensed Professional Engineer in Washington State (still active). License number: 20104994.</t>
  </si>
  <si>
    <t xml:space="preserve">Experience: Aug-2005 to present Kaiser Permanente Engineering  </t>
  </si>
  <si>
    <t xml:space="preserve">Experience: Oct-2009 to present Commercial building auditing, benchmarking, and energy analysis  </t>
  </si>
  <si>
    <t xml:space="preserve">Experience: Apr-2017 to Dec-2021 Audited residential, multifamily, commercial and industrial buildings for multiple utility implementation programs.; Dec-2021 to present Performed sustainability and energy management consulting for large multiproperty portfolios. </t>
  </si>
  <si>
    <t xml:space="preserve">Experience: May-1994 to present R&amp;W Engineering - Mechanical Engineer, Energy Analyst  </t>
  </si>
  <si>
    <t xml:space="preserve">Experience: Jul-2014 to present Energy Engineer for Navigant/Guidhouse, Sazan Consulting, AESC-Inc, Certified CEA and EIT  </t>
  </si>
  <si>
    <t xml:space="preserve">Experience: Jan-2020 to present Over 20 commercial and residential facilities  </t>
  </si>
  <si>
    <t xml:space="preserve">Experience: Jul-2011 to present Conducted ASHRAE Lvl I, II &amp; III Audits; Jul-2011 to present Peformed assessment and inventory of energy using equipment, occupancy patterns and building controls. </t>
  </si>
  <si>
    <t xml:space="preserve">Experience: Dec-2018 to present At least seven years of experience conducting various levels of energy audits in buildings.  </t>
  </si>
  <si>
    <t xml:space="preserve">Experience: Jun-2008 to present Over 200 commercial, multifamily, hospitality and industrial facilities  </t>
  </si>
  <si>
    <t xml:space="preserve">Experience: Jun-1996 to present R&amp;W Engineering - Mechanical Engineer, Energy Analyst (commercial)  </t>
  </si>
  <si>
    <t xml:space="preserve">Experience: Feb-2018 to Jun-2019 Industrial and commercial energy audits, utility bill analysis, benchmarking, measure analysis and report preparation.; Jul-2019 to present Industrial and commercial energy audits, demand response audits, utility bill analysis, benchmarking, measure analysis and report preparation. </t>
  </si>
  <si>
    <t xml:space="preserve">Experience: Jun-1990 to present Energy engineer in Portland for 35 yrs.  </t>
  </si>
  <si>
    <t xml:space="preserve">Experience: Jul-2024 to present Elevate BCx: Conducting commercial energy audits, including for WA CBPS compliance; Jun-2023 to Jun-2024 Burch Energy: Conducting commercial energy audits, including WA CBPS; Feb-2002 to May-2023 Willdan: Conducting commercial energy audits, managing upgrades, measuring savings. </t>
  </si>
  <si>
    <t>Experience: Dec-2023 to present Associate Director at Energy 350. Responsibilities include overseeing energy efficiency studies and incentive program assistance for end users as well as measurement and verification for program administrators. Primary expertise is in building science, mechanical systems and identification and analysis of energy efficiency measures. Focus is on high quality, technical energy engineering and energy efficiency program support in the commercial and industrial sectors.; Sep-2012 to Aug-2023 Engineer 1, 2, Senior Engineer at Energy 350. Responsibilities include conducting energy efficiency studies and incentive program assistance for end users as well as measurement and verification for program administrators. Additionally, he has provided technical support for Retro-Commissioning and Measurement and Verification projects across the country. During his tenure at Energy 350, Ross has conducted over three hundred studies and identified, analyzed, measured, and verified hundreds of measures.; Sep-2011 to Sep-2012 Energy Engineer at Lockheed Martin. Evaluated energy savings analysis in a QA/QC role. Conducted analysis using spreadsheet analytical techniques as well as building simulation modeling. Conducted extensive eQuest models for large office buildings to reanalyze prescriptive insulation deemed savings and incentives. Created automated excel based energy savings and incentive tracking, forecasting, project management and reporting tools.</t>
  </si>
  <si>
    <t xml:space="preserve">Experience: Aug-2009 to present Over 150 commercial, multifamily, hospitality and light industrial facilities  </t>
  </si>
  <si>
    <t xml:space="preserve">Experience: Sep-2009 to present Commercial Building Energy Auditing  </t>
  </si>
  <si>
    <t xml:space="preserve">Experience: Jun-2018 to present Conducted lvl I &amp; lvl II ASHRAE energy audits on commercial buildings, including providing analysis and writing technical reports on results.  </t>
  </si>
  <si>
    <t xml:space="preserve">Experience: Jun-2025 to present Lead energy engineer of small auditing firm, helped design audit collection software; Jan-2025 to Nov-2025 Owner of energy audit firm, specializing in ASHRAE Level 2 energy audits </t>
  </si>
  <si>
    <t xml:space="preserve">Experience: Aug-1995 to present Over 130 commercial, industrial, municipal, higher education, healthcare and hospitality facilities  </t>
  </si>
  <si>
    <t xml:space="preserve">Experience: Sep-1994 to present Continuously performed the duties of a CEM in healths care, municipal, k-12, higher ed, C&amp;I and other markets  </t>
  </si>
  <si>
    <t xml:space="preserve">Experience: Oct-2010 to present Energy savings calculations for existing building commissioning and energy auditing  </t>
  </si>
  <si>
    <t>McKinstry Essention, LLC</t>
  </si>
  <si>
    <t>Public QEM</t>
  </si>
  <si>
    <t>Public QEA</t>
  </si>
  <si>
    <t>Public QP</t>
  </si>
  <si>
    <t>1701 NW 31st Ave, Portland, OR 97210</t>
  </si>
  <si>
    <t>615 S Palatine Hill Rd, Portland, OR 97219</t>
  </si>
  <si>
    <t>2000 SW 1st Ave Ste 220, Portland, OR 97201</t>
  </si>
  <si>
    <t>4000 East 20th Avenue, Eugene, OR 97403</t>
  </si>
  <si>
    <t>9615 SW Allen Blvd. Suite 107, Beaverton, OR 97005</t>
  </si>
  <si>
    <t>400 SE Gateway Drive #139, Grimes, Iowa 50111</t>
  </si>
  <si>
    <t>Form-Q-Energy-Pro-Quals (Nathan Curti).pdf</t>
  </si>
  <si>
    <t>Nathan Curti</t>
  </si>
  <si>
    <t>Willdan Energy Solutions</t>
  </si>
  <si>
    <t>willdan.com</t>
  </si>
  <si>
    <t>7500 SW Crestview St, Tigard, OR 97223</t>
  </si>
  <si>
    <t>503-935-9924</t>
  </si>
  <si>
    <t>ncurti@willdan.com</t>
  </si>
  <si>
    <t>Performed ASHRAE Level II audits on dozens of commercial buildings, including calculating site EUI and weather normalized EUI. Analyzed energy performance using a variety of tools including eQuest, Carrier HAP, proprietary bin calculation Excel tools, BAS trend analysis.</t>
  </si>
  <si>
    <t>Benchmarked dozens of commercial buildings in Energy Star Portfolio Manager.</t>
  </si>
  <si>
    <t>Developed energy efficient designs for HVAC and lighting improvements including design drawings, sequences of operation, and energy code compliance calculations.</t>
  </si>
  <si>
    <t>097263PE</t>
  </si>
  <si>
    <t>Form-Q-Energy-Pro-Quals (TK-signed).pdf</t>
  </si>
  <si>
    <t>Tyler Kimble</t>
  </si>
  <si>
    <t>Senior Energy Analyst</t>
  </si>
  <si>
    <t>Willdan</t>
  </si>
  <si>
    <t>https://www.willdan.com</t>
  </si>
  <si>
    <t>8285 SW Nimbus Ave Ste 120, Beaverton, OR 97008</t>
  </si>
  <si>
    <t>503-776-0472</t>
  </si>
  <si>
    <t>tkimble@willdan.com</t>
  </si>
  <si>
    <t>Over one hundred energy audits and various technical studies, all of which involved benchmarking, understanding building operations and management in various capacities.</t>
  </si>
  <si>
    <t>Conducted detailed Level II energy audits on commercial and industrial buildings for Energy Trust, Oregon Department of Energy, WA Dept. of Enterprise Services, and Bonneville Power Administration. Calculated energy savings and summarized the economic benefits of potential measures in thorough technical analysis reports</t>
  </si>
  <si>
    <t>Form-Q-Energy-Pro-Quals kaylee.pdf</t>
  </si>
  <si>
    <t>Kaylee Guerrero</t>
  </si>
  <si>
    <t>Building Performance Technician</t>
  </si>
  <si>
    <t>Alliant Systems</t>
  </si>
  <si>
    <t>https://www.alliant-systems.com/</t>
  </si>
  <si>
    <t>351 NW 12th Ave, Portland, OR 97209</t>
  </si>
  <si>
    <t>(503) 619-4000</t>
  </si>
  <si>
    <t>k.guerrero@alliant-systems.com</t>
  </si>
  <si>
    <t xml:space="preserve">Facilities manager for the Oregon Humane Society. Developed the proventative maintenance program. Oversaw a team of 20 across mulitple buildings in both Portland and Salem. Managed capital and expense projects. Managed vendors.Maintained state and county energy compliance for veterinary hospital, animal shelter, and warehouses. </t>
  </si>
  <si>
    <t>Form-Q-Energy-Pro-Quals LDaly.pdf</t>
  </si>
  <si>
    <t>Lang Daly</t>
  </si>
  <si>
    <t>Project Development Engineer</t>
  </si>
  <si>
    <t>https://www.willdan.com/index</t>
  </si>
  <si>
    <t>8101 E Prentice Avenue, Suite 1175, Greenwood Village, CO 80111</t>
  </si>
  <si>
    <t>ldaly@willdan.com</t>
  </si>
  <si>
    <t>Form-Q-Energy-Pro-Quals_Divesh Joshi.pdf</t>
  </si>
  <si>
    <t>Form-Q-Energy-Pro-Quals-SIGNED fluent.pdf</t>
  </si>
  <si>
    <t>Jeremy Wenger</t>
  </si>
  <si>
    <t>Vice President &amp; Principal Engineer</t>
  </si>
  <si>
    <t>Fluent Engineering, Inc.</t>
  </si>
  <si>
    <t>www.fluentengineering.com</t>
  </si>
  <si>
    <t>2110 State St, Salem, OR 97301</t>
  </si>
  <si>
    <t>503-447-5030</t>
  </si>
  <si>
    <t>jeremyw@fluentengineering.com</t>
  </si>
  <si>
    <t>Professional mechanical engineer with design and analysis experience of commercial buildings including energy modeling and load calculations</t>
  </si>
  <si>
    <t>76293PE</t>
  </si>
  <si>
    <t>Jackson Heffley_OR BPS Energy Pro Quals.pdf</t>
  </si>
  <si>
    <t>Jackson Heffley</t>
  </si>
  <si>
    <t>Engineer II</t>
  </si>
  <si>
    <t>Cascade Energy</t>
  </si>
  <si>
    <t>http://cascadeenergy.com</t>
  </si>
  <si>
    <t>1375 NW Mall St #8, Issaquah, WA 98027</t>
  </si>
  <si>
    <t>408-290-0771</t>
  </si>
  <si>
    <t>jackson.heffley@cascadeenergy.com</t>
  </si>
  <si>
    <t>Energy efficiency engineering</t>
  </si>
  <si>
    <t>Jacob James_OR BPS Energy Pro Quals.pdf</t>
  </si>
  <si>
    <t>Scheckla ODOE Form-Q-Energy-Pro-Quals_AmySC.pdf</t>
  </si>
  <si>
    <t>Divesh Joshi</t>
  </si>
  <si>
    <t>Sr. Project Engineer</t>
  </si>
  <si>
    <t>TRC Companies</t>
  </si>
  <si>
    <t>httpe://www.trccompanies.com</t>
  </si>
  <si>
    <t>7420 SW Bridgeport Rd, Portland, OR 97224</t>
  </si>
  <si>
    <t>971-514-9249</t>
  </si>
  <si>
    <t>djoshi@trccompanies.com</t>
  </si>
  <si>
    <t>All Oregon</t>
  </si>
  <si>
    <t xml:space="preserve">TRC project engineer working on ETP's commercial SEM program. </t>
  </si>
  <si>
    <t>Trane Technologies - worked on commercial buildings on ongoing commissioning. RCx scoping and BAS optimization for various customers.</t>
  </si>
  <si>
    <t>Intel energy manager - working on developing and implementing energy efficiency work for OR Intel campuses (indistrial and commercial sites)</t>
  </si>
  <si>
    <t>CMVP/AEE 7246</t>
  </si>
  <si>
    <t>Jacob James</t>
  </si>
  <si>
    <t>Sr Program Outreach Engineer II</t>
  </si>
  <si>
    <t>630 SW 6th Ave Suite 501, Portland, OR 97204</t>
  </si>
  <si>
    <t>509-379-8956</t>
  </si>
  <si>
    <t>jacob.james@cascadeenergy.com</t>
  </si>
  <si>
    <t xml:space="preserve">Energy Engineer supporting commercial building energy auditing on behalf of PNW  utilities. </t>
  </si>
  <si>
    <t>Amy Scheckla-Cox</t>
  </si>
  <si>
    <t>City of Hillsboro, Public Works Department</t>
  </si>
  <si>
    <t>4415 NE 30th Avenue, Hillsboro, OR 97124</t>
  </si>
  <si>
    <t>503-681-5027</t>
  </si>
  <si>
    <t>amy.scheckla-cox@hillsboro-oregon.gov</t>
  </si>
  <si>
    <t>Hillsboro, Beaverton, Portland, Salem</t>
  </si>
  <si>
    <t xml:space="preserve">City of Hillsboro, Project Manager (Owner's Representative) managing the construction phase of the Houseless Shelter. Part of my role included review of submittals and ensuring those affecting the building envelope and energy use met the design standards set forth in the construction documents. Coordination with CxA to ensure proper operations of building systems &amp; equipment; and coordination with Energy Trust of Oreon and ODOE for GET program and ETO incentives/ hiring of testing agents and review tests. </t>
  </si>
  <si>
    <t xml:space="preserve">SERA Architects, Senior Project Manager for the renovation of the Department of Admin. Services Executive Building in Salem. From SD to CD phase, I served as the PM for the $40M project. Improvements included updating the building to meet curret building &amp; energy codes. The original building was a 1930's Post Office &amp; was expanded in the 80's. The renovation included new curtain wall, energy effcient lighting &amp; HVAC systems all while meeting the SHPI requirements for existing windows from the Post Office facade and operational flexibility for a new hubrid workplace. </t>
  </si>
  <si>
    <t xml:space="preserve">OTAK - Architecture, Public Studio Leader &amp; Project Manager - I worked on a variety of public projects all working towards sustainability goals for increased energy efficiency and resiliency, utilizing features from LEED, WELL and Green Globes. In this role, I also participated in the Net Zero Emerging Leaders program twice &amp; Managed an intern to assist with the firm's AIA 2030 commitment. Through this, the firm was able to develop an internal process that supported designing to specific EUI targets as well as reporting these measurements annually. </t>
  </si>
  <si>
    <t>Form-Q-Energy-Pro-Quals Dwight Gray.pdf</t>
  </si>
  <si>
    <t>Dwight L Gray</t>
  </si>
  <si>
    <t>Engineering Economics</t>
  </si>
  <si>
    <t>eeibuildingperformance.com</t>
  </si>
  <si>
    <t>465 NE 181st Ave, Portland, OR 97230</t>
  </si>
  <si>
    <t>dgray@eeibuildingperformance.com</t>
  </si>
  <si>
    <t>Provided clients with expertise in energy management and controls modifications and operations to maximize energy efficient operations of their facility.</t>
  </si>
  <si>
    <t>Served clients througout Oregon as a project manager for energy efficiency projects of new and existing buildings as a design engineer, certified commissioning professional, and energy advocate.</t>
  </si>
  <si>
    <t>93345PE</t>
  </si>
  <si>
    <t>Building Commissioning Association</t>
  </si>
  <si>
    <t>I have provided energy audits and life cycle analysis for over 10 years in existing buildings throughout Oregon. The net results were then rolled into energy efficiency improvement projects.</t>
  </si>
  <si>
    <t>Form-Q-Energy-Pro-Quals- E Nielsen[1].pdf</t>
  </si>
  <si>
    <t>Eric Nielsen</t>
  </si>
  <si>
    <t>Capital Improvement Manager</t>
  </si>
  <si>
    <t>Deschutes County</t>
  </si>
  <si>
    <t>www.deschutescounty.org</t>
  </si>
  <si>
    <t>PO Box 6005, Bend OR 97708</t>
  </si>
  <si>
    <t>541-330-8252</t>
  </si>
  <si>
    <t>eric.nielsen@deschutes.org</t>
  </si>
  <si>
    <t>Commercial Architecture: Design professional and licensed architect on a variety of commercial buildings.</t>
  </si>
  <si>
    <t xml:space="preserve">Management of design and construction of Deschutes County Facilities </t>
  </si>
  <si>
    <t>ARI-12328</t>
  </si>
  <si>
    <t>Form-Q-Energy-Pro-Quals Emilie Moreshead].pdf</t>
  </si>
  <si>
    <t>Emilie Moreshead</t>
  </si>
  <si>
    <t>Senior Project Manager</t>
  </si>
  <si>
    <t>https://eeibuildingperformance.com/</t>
  </si>
  <si>
    <t>23403 E Mission Ave Suite 220E, Liberty Lake, WA 99019</t>
  </si>
  <si>
    <t>509-998-1021</t>
  </si>
  <si>
    <t>emoreshead@eeibuildingperformance.com</t>
  </si>
  <si>
    <t>Commissioning Agent with Engineering Economics</t>
  </si>
  <si>
    <t>ACG - CxA Certification</t>
  </si>
  <si>
    <t>1009-563</t>
  </si>
  <si>
    <t>Commissioning agent; perform energy audits for various organizations throughout my years of experience.</t>
  </si>
  <si>
    <t>Form-Q-Energy-Pro-Quals- S Ostendorff.pdf</t>
  </si>
  <si>
    <t>Shannon Ostendorff</t>
  </si>
  <si>
    <t>Facilities Operations Manager</t>
  </si>
  <si>
    <t>www.deschutescounty.gov</t>
  </si>
  <si>
    <t>PO Box 6005, Bend OR 97708-6005</t>
  </si>
  <si>
    <t>541-617-4716</t>
  </si>
  <si>
    <t>shannon.ostendorff@deschutes.org</t>
  </si>
  <si>
    <t>Facilities Operations and Maintenance management- Lonza Pharmaceutical and Deschutes County</t>
  </si>
  <si>
    <t>Chemical and Environmental Engineering BS- Colorado School of Mines</t>
  </si>
  <si>
    <t>Scott Nelson PE Form-Q-Energy-Pro-Quals_signed.pdf</t>
  </si>
  <si>
    <t>Scott Nelson</t>
  </si>
  <si>
    <t>Seinor Project Manager</t>
  </si>
  <si>
    <t xml:space="preserve">EEI </t>
  </si>
  <si>
    <t>snelson@eeibuildingperformance.com</t>
  </si>
  <si>
    <t>All Oregon (primarily Mult. Wash and Clackamas counties)</t>
  </si>
  <si>
    <t>Building Commissioning, Energy Audits, Energy Star professional, Energy Modeling, With CH2M HILL, Summit Building Engineering and EEI</t>
  </si>
  <si>
    <t>Building Commissioning, Energy Audits, Energy Star professional, Energy Modeling, With CH2M HILL, Summit Building Engineering and EEI.</t>
  </si>
  <si>
    <t>70743PE</t>
  </si>
  <si>
    <t>1740 SW Lobelia St, Portland, OR 97219</t>
  </si>
  <si>
    <t xml:space="preserve">Experience: Jun-2015 to present Provided clients with expertise in energy management and controls modifications and operations to maximize energy efficient operations of their facility. </t>
  </si>
  <si>
    <t xml:space="preserve">Experience: Jun-2005 to present Commissioning Agent with Engineering Economics </t>
  </si>
  <si>
    <t xml:space="preserve">Experience: Dec-2021 to present Energy efficiency engineering </t>
  </si>
  <si>
    <t xml:space="preserve">Experience: Sep-2014 to present Energy Engineer supporting commercial building energy auditing on behalf of PNW  utilities.  </t>
  </si>
  <si>
    <t xml:space="preserve">Experience: Sep-2017 to Sep-2025 Facilities manager for the Oregon Humane Society. Developed the proventative maintenance program. Oversaw a team of 20 across mulitple buildings in both Portland and Salem. Managed capital and expense projects. Managed vendors.Maintained state and county energy compliance for veterinary hospital, animal shelter, and warehouses.  </t>
  </si>
  <si>
    <t>Experience: Jul-2016 to present Performed ASHRAE Level II audits on dozens of commercial buildings, including calculating site EUI and weather normalized EUI. Analyzed energy performance using a variety of tools including eQuest, Carrier HAP, proprietary bin calculation Excel tools, BAS trend analysis.; May-2017 to present Benchmarked dozens of commercial buildings in Energy Star Portfolio Manager.</t>
  </si>
  <si>
    <t xml:space="preserve">Experience: Jan-2007 to present Building Commissioning, Energy Audits, Energy Star professional, Energy Modeling, With CH2M HILL, Summit Building Engineering and EEI </t>
  </si>
  <si>
    <t xml:space="preserve">Experience: Jul-2012 to present Over one hundred energy audits and various technical studies, all of which involved benchmarking, understanding building operations and management in various capacities. </t>
  </si>
  <si>
    <t>as of December 5, 2025</t>
  </si>
  <si>
    <t>Certifications:</t>
  </si>
  <si>
    <t>EMP Valid Mo/Yr QEA</t>
  </si>
  <si>
    <t>Certifications: [OR PE Lic # 105259PE]</t>
  </si>
  <si>
    <t>Certifications: [OR PE Lic # 93345PE] [Other-Building Commissioning Association # 1191]</t>
  </si>
  <si>
    <t xml:space="preserve">Experience: Jun-2015 to present Served clients througout Oregon as a project manager for energy efficiency projects of new and existing buildings as a design engineer, certified commissioning professional, and energy advocate.  </t>
  </si>
  <si>
    <t>Certifications: [Other-ACG - CxA Certification # 1009-563]</t>
  </si>
  <si>
    <t xml:space="preserve">Experience: Jun-2005 to present Commissioning Agent with Engineering Economics  </t>
  </si>
  <si>
    <t>Certifications: [AEE-CEM # 29387]</t>
  </si>
  <si>
    <t xml:space="preserve">Experience: Dec-2021 to present Energy efficiency engineering  </t>
  </si>
  <si>
    <t>Certifications: [AEE-CEM # 23261]</t>
  </si>
  <si>
    <t xml:space="preserve">Experience: Sep-2014 to present Energy Engineer supporting commercial building energy auditing on behalf of PNW  utilities.   </t>
  </si>
  <si>
    <t>Certifications: [OR PE Lic # 76293PE]</t>
  </si>
  <si>
    <t xml:space="preserve">Experience: May-2018 to present Professional mechanical engineer with design and analysis experience of commercial buildings including energy modeling and load calculations  </t>
  </si>
  <si>
    <t>Certifications: [OR PE Lic # 097263PE]</t>
  </si>
  <si>
    <t>Experience: Jul-2016 to present Performed ASHRAE Level II audits on dozens of commercial buildings, including calculating site EUI and weather normalized EUI. Analyzed energy performance using a variety of tools including eQuest, Carrier HAP, proprietary bin calculation Excel tools, BAS trend analysis.; May-2017 to Nov-2025 Benchmarked dozens of commercial buildings in Energy Star Portfolio Manager.; Jan-2020 to present Developed energy efficient designs for HVAC and lighting improvements including design drawings, sequences of operation, and energy code compliance calculations.</t>
  </si>
  <si>
    <t>Areas Served: All Oregon (primarily Mult. Wash and Clackamas counties)</t>
  </si>
  <si>
    <t>Certifications: [OR PE Lic # 70743PE]</t>
  </si>
  <si>
    <t xml:space="preserve">Experience: Jan-2007 to present Building Commissioning, Energy Audits, Energy Star professional, Energy Modeling, With CH2M HILL, Summit Building Engineering and EEI.  </t>
  </si>
  <si>
    <t>Certifications: [AEE-CEM # 27278] [LCC-Building Controls]</t>
  </si>
  <si>
    <t xml:space="preserve">Experience: Jul-2012 to present Over one hundred energy audits and various technical studies, all of which involved benchmarking, understanding building operations and management in various capacities.  </t>
  </si>
  <si>
    <t>Areas Served: All Oregon</t>
  </si>
  <si>
    <t>Certifications: [AEE-CEM # 25058]</t>
  </si>
  <si>
    <t>Experience: Apr-2025 to present TRC project engineer working on ETP's commercial SEM program. ; Feb-2024 to Apr-2025 Intel energy manager - working on developing and implementing energy efficiency work for OR Intel campuses (indistrial and commercial sites); Nov-2019 to Feb-2024 Trane Technologies - worked on commercial buildings on ongoing commissioning. RCx scoping and BAS optimization for various customers.</t>
  </si>
  <si>
    <t>Certifications: [OR Arch Lic # 93345PE] [Other-Building Commissioning Association # 1191]</t>
  </si>
  <si>
    <t xml:space="preserve">Experience: Jun-2015 to present I have provided energy audits and life cycle analysis for over 10 years in existing buildings throughout Oregon. The net results were then rolled into energy efficiency improvement projects.  </t>
  </si>
  <si>
    <t xml:space="preserve">Experience: Dec-2025 to present Energy efficiency engineering  </t>
  </si>
  <si>
    <t>Experience: Jul-2016 to present Performed ASHRAE Level II audits on dozens of commercial buildings, including calculating site EUI and weather normalized EUI. Analyzed energy performance using a variety of tools including eQuest, Carrier HAP, proprietary bin calculation Excel tools, BAS trend analysis.; May-2017 to Nov-2025 Benchmarked dozens of commercial buildings in Energy Star Portfolio Manager.; Jan-2020 to Nov-2025 Developed energy efficient designs for HVAC and lighting improvements including design drawings, sequences of operation, and energy code compliance calculations.</t>
  </si>
  <si>
    <t>Certifications: [AEE-CEM # 27278]</t>
  </si>
  <si>
    <t xml:space="preserve">Experience: Jul-2025 to present Conducted detailed Level II energy audits on commercial and industrial buildings for Energy Trust, Oregon Department of Energy, WA Dept. of Enterprise Services, and Bonneville Power Administration. Calculated energy savings and summarized the economic benefits of potential measures in thorough technical analysis reports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</si>
</sst>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09]mmm\-yy;@"/>
    <numFmt numFmtId="165" formatCode="[&lt;=9999999]###\-####;\(###\)\ ###\-####"/>
    <numFmt numFmtId="166" formatCode="[$-409]mmm\ yyyy;@"/>
    <numFmt numFmtId="167" formatCode="mmm\-yyyy"/>
  </numFmts>
  <fonts count="25"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2"/>
      <color theme="1"/>
      <name val="Aptos Narrow"/>
      <family val="2"/>
      <scheme val="minor"/>
    </font>
    <font>
      <u/>
      <sz val="11"/>
      <color theme="10"/>
      <name val="Aptos Narrow"/>
      <family val="2"/>
      <scheme val="minor"/>
    </font>
    <font>
      <sz val="12"/>
      <color theme="0"/>
      <name val="Aptos Narrow"/>
      <family val="2"/>
      <scheme val="minor"/>
    </font>
    <font>
      <b/>
      <sz val="12"/>
      <color theme="1"/>
      <name val="Aptos Narrow"/>
      <family val="2"/>
      <scheme val="minor"/>
    </font>
    <font>
      <u/>
      <sz val="11"/>
      <color theme="0"/>
      <name val="Aptos Narrow"/>
      <family val="2"/>
      <scheme val="minor"/>
    </font>
    <font>
      <b/>
      <i/>
      <sz val="11"/>
      <color theme="0"/>
      <name val="Aptos Narrow"/>
      <family val="2"/>
      <scheme val="minor"/>
    </font>
    <font>
      <i/>
      <sz val="11"/>
      <color theme="0"/>
      <name val="Aptos Narrow"/>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0" borderId="0" applyNumberFormat="0" applyFill="0" applyBorder="0" applyAlignment="0" applyProtection="0"/>
  </cellStyleXfs>
  <cellXfs count="38">
    <xf numFmtId="0" fontId="0" fillId="0" borderId="0" xfId="0"/>
    <xf numFmtId="166" fontId="0" fillId="0" borderId="0" xfId="0" applyNumberFormat="1"/>
    <xf numFmtId="0" fontId="0" fillId="0" borderId="0" xfId="0" applyAlignment="1">
      <alignment horizontal="left" vertical="top" wrapText="1"/>
    </xf>
    <xf numFmtId="0" fontId="18" fillId="0" borderId="0" xfId="0" applyFont="1"/>
    <xf numFmtId="0" fontId="18" fillId="0" borderId="0" xfId="0" pivotButton="1" applyFont="1" applyAlignment="1">
      <alignment horizontal="center" wrapText="1"/>
    </xf>
    <xf numFmtId="0" fontId="18" fillId="0" borderId="0" xfId="0" applyFont="1" applyAlignment="1">
      <alignment horizontal="left" wrapText="1"/>
    </xf>
    <xf numFmtId="0" fontId="18" fillId="0" borderId="0" xfId="0" applyFont="1" applyAlignment="1">
      <alignment horizontal="left" vertical="top" wrapText="1"/>
    </xf>
    <xf numFmtId="0" fontId="17" fillId="33" borderId="0" xfId="0" applyFont="1" applyFill="1" applyAlignment="1">
      <alignment vertical="top" wrapText="1"/>
    </xf>
    <xf numFmtId="0" fontId="17" fillId="33" borderId="0" xfId="0" applyFont="1" applyFill="1"/>
    <xf numFmtId="0" fontId="20" fillId="33" borderId="0" xfId="0" applyFont="1" applyFill="1" applyAlignment="1">
      <alignment vertical="top" wrapText="1"/>
    </xf>
    <xf numFmtId="0" fontId="20" fillId="33" borderId="0" xfId="0" applyFont="1" applyFill="1"/>
    <xf numFmtId="0" fontId="18" fillId="0" borderId="0" xfId="0" pivotButton="1" applyFont="1" applyAlignment="1">
      <alignment wrapText="1"/>
    </xf>
    <xf numFmtId="0" fontId="18" fillId="0" borderId="0" xfId="0" applyFont="1" applyAlignment="1">
      <alignment wrapText="1"/>
    </xf>
    <xf numFmtId="14" fontId="21" fillId="0" borderId="0" xfId="0" applyNumberFormat="1" applyFont="1" applyAlignment="1">
      <alignment horizontal="center" vertical="top" wrapText="1"/>
    </xf>
    <xf numFmtId="166" fontId="18" fillId="0" borderId="0" xfId="0" applyNumberFormat="1" applyFont="1"/>
    <xf numFmtId="0" fontId="17" fillId="0" borderId="0" xfId="0" applyFont="1"/>
    <xf numFmtId="0" fontId="13" fillId="0" borderId="0" xfId="0" applyFont="1"/>
    <xf numFmtId="14" fontId="17" fillId="0" borderId="0" xfId="0" applyNumberFormat="1" applyFont="1"/>
    <xf numFmtId="17" fontId="17" fillId="0" borderId="0" xfId="0" applyNumberFormat="1" applyFont="1"/>
    <xf numFmtId="0" fontId="22" fillId="0" borderId="0" xfId="42" applyFont="1" applyFill="1"/>
    <xf numFmtId="165" fontId="17" fillId="0" borderId="0" xfId="0" applyNumberFormat="1" applyFont="1"/>
    <xf numFmtId="164" fontId="17" fillId="0" borderId="0" xfId="0" applyNumberFormat="1" applyFont="1"/>
    <xf numFmtId="16" fontId="17" fillId="0" borderId="0" xfId="0" applyNumberFormat="1" applyFont="1"/>
    <xf numFmtId="0" fontId="22" fillId="0" borderId="0" xfId="42" applyFont="1"/>
    <xf numFmtId="0" fontId="17" fillId="0" borderId="0" xfId="0" quotePrefix="1" applyFont="1"/>
    <xf numFmtId="167" fontId="17" fillId="0" borderId="0" xfId="0" applyNumberFormat="1" applyFont="1"/>
    <xf numFmtId="0" fontId="0" fillId="0" borderId="0" xfId="0" pivotButton="1" applyAlignment="1"/>
    <xf numFmtId="0" fontId="0" fillId="0" borderId="0" xfId="0" applyAlignment="1"/>
    <xf numFmtId="0" fontId="0" fillId="0" borderId="10" xfId="0" applyBorder="1" applyAlignment="1">
      <alignment vertical="center"/>
    </xf>
    <xf numFmtId="0" fontId="0" fillId="0" borderId="10" xfId="0" applyBorder="1" applyAlignment="1">
      <alignment horizontal="center" vertical="center"/>
    </xf>
    <xf numFmtId="0" fontId="0" fillId="0" borderId="11" xfId="0" applyBorder="1" applyAlignment="1">
      <alignment vertical="center"/>
    </xf>
    <xf numFmtId="0" fontId="0" fillId="0" borderId="10" xfId="0" pivotButton="1" applyBorder="1" applyAlignment="1"/>
    <xf numFmtId="0" fontId="0" fillId="0" borderId="10" xfId="0" pivotButton="1" applyBorder="1" applyAlignment="1">
      <alignment horizontal="left" wrapText="1"/>
    </xf>
    <xf numFmtId="0" fontId="0" fillId="0" borderId="10" xfId="0" applyBorder="1" applyAlignment="1">
      <alignment horizontal="left" wrapText="1"/>
    </xf>
    <xf numFmtId="0" fontId="0" fillId="0" borderId="10" xfId="0" applyBorder="1" applyAlignment="1"/>
    <xf numFmtId="0" fontId="23" fillId="0" borderId="0" xfId="0" applyFont="1"/>
    <xf numFmtId="0" fontId="24" fillId="0" borderId="0" xfId="0" applyFont="1"/>
    <xf numFmtId="0" fontId="17" fillId="0" borderId="0" xfId="0" applyNumberFormat="1" applyFont="1"/>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926">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alignment wrapText="0"/>
    </dxf>
    <dxf>
      <alignment wrapText="0"/>
    </dxf>
    <dxf>
      <alignment wrapText="0"/>
    </dxf>
    <dxf>
      <alignment wrapText="0"/>
    </dxf>
    <dxf>
      <alignment wrapText="0"/>
    </dxf>
    <dxf>
      <alignment wrapText="0"/>
    </dxf>
    <dxf>
      <alignment wrapText="0"/>
    </dxf>
    <dxf>
      <alignment wrapText="0"/>
    </dxf>
    <dxf>
      <alignment wrapText="0"/>
    </dxf>
    <dxf>
      <alignment wrapText="0"/>
    </dxf>
    <dxf>
      <alignment wrapText="0"/>
    </dxf>
    <dxf>
      <font>
        <b/>
      </fon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vertical="bottom"/>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b val="0"/>
      </font>
    </dxf>
    <dxf>
      <font>
        <b val="0"/>
      </font>
    </dxf>
    <dxf>
      <font>
        <b val="0"/>
      </font>
    </dxf>
    <dxf>
      <font>
        <b val="0"/>
      </font>
    </dxf>
    <dxf>
      <font>
        <b val="0"/>
      </font>
    </dxf>
    <dxf>
      <font>
        <b val="0"/>
      </font>
    </dxf>
    <dxf>
      <font>
        <b val="0"/>
      </font>
    </dxf>
    <dxf>
      <font>
        <b val="0"/>
      </font>
    </dxf>
    <dxf>
      <font>
        <b val="0"/>
      </font>
    </dxf>
    <dxf>
      <font>
        <b val="0"/>
      </fon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ont>
        <b/>
      </font>
    </dxf>
    <dxf>
      <alignment wrapText="0"/>
    </dxf>
    <dxf>
      <alignment wrapText="0"/>
    </dxf>
    <dxf>
      <alignment wrapText="0"/>
    </dxf>
    <dxf>
      <alignment wrapText="0"/>
    </dxf>
    <dxf>
      <alignment wrapText="0"/>
    </dxf>
    <dxf>
      <alignment wrapText="0"/>
    </dxf>
    <dxf>
      <alignment wrapText="0"/>
    </dxf>
    <dxf>
      <alignment wrapText="0"/>
    </dxf>
    <dxf>
      <alignment wrapText="0"/>
    </dxf>
    <dxf>
      <alignment wrapText="0"/>
    </dxf>
    <dxf>
      <alignment wrapText="0"/>
    </dxf>
    <dxf>
      <font>
        <b/>
      </font>
    </dxf>
    <dxf>
      <font>
        <b/>
      </font>
    </dxf>
    <dxf>
      <font>
        <b/>
      </font>
    </dxf>
    <dxf>
      <font>
        <b/>
      </font>
    </dxf>
    <dxf>
      <font>
        <b/>
      </font>
    </dxf>
    <dxf>
      <font>
        <b/>
      </font>
    </dxf>
    <dxf>
      <font>
        <b/>
      </font>
    </dxf>
    <dxf>
      <font>
        <b/>
      </font>
    </dxf>
    <dxf>
      <font>
        <b/>
      </font>
    </dxf>
    <dxf>
      <font>
        <b/>
      </fon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ont>
        <b/>
      </font>
    </dxf>
    <dxf>
      <alignment wrapText="0"/>
    </dxf>
    <dxf>
      <alignment wrapText="0"/>
    </dxf>
    <dxf>
      <alignment wrapText="0"/>
    </dxf>
    <dxf>
      <alignment wrapText="0"/>
    </dxf>
    <dxf>
      <alignment wrapText="0"/>
    </dxf>
    <dxf>
      <alignment wrapText="0"/>
    </dxf>
    <dxf>
      <alignment wrapText="0"/>
    </dxf>
    <dxf>
      <alignment wrapText="0"/>
    </dxf>
    <dxf>
      <alignment wrapText="0"/>
    </dxf>
    <dxf>
      <alignment wrapText="0"/>
    </dxf>
    <dxf>
      <alignment wrapText="0"/>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sa Gartland" refreshedDate="45996.451826736113" createdVersion="8" refreshedVersion="8" minRefreshableVersion="3" recordCount="596" xr:uid="{7B669E81-E012-49C6-8A10-6FAD54C51A85}">
  <cacheSource type="worksheet">
    <worksheetSource ref="B2:BZ598" sheet="OR BPS Energy Pros Listings"/>
  </cacheSource>
  <cacheFields count="77">
    <cacheField name="Name" numFmtId="0">
      <sharedItems containsBlank="1" count="60">
        <s v="Christopher Bulatewicz"/>
        <s v="Ross Charland"/>
        <s v="Scott Jasinski"/>
        <s v="Peter Ekstrom"/>
        <s v="Andrew Craig"/>
        <s v="Ed Carlisle"/>
        <s v="Kameron Jones"/>
        <s v="Mark Jones"/>
        <s v="Marcus Mittasch"/>
        <s v="Max Teschner"/>
        <s v="Ben Bergantz"/>
        <s v="Vincent Sage"/>
        <s v="Steven D. Croxton"/>
        <s v="Luis Maggiore"/>
        <s v="Daniel Shaw"/>
        <s v="Kelsey Yu"/>
        <s v="Aran Osborne"/>
        <s v="Scott Reimer"/>
        <s v="Philip Phongsak"/>
        <s v="Pedro &quot;Pete&quot; L. Davila"/>
        <s v="Younes Amermouch"/>
        <s v="Michael Swanson"/>
        <s v="Cory Fulton"/>
        <s v="Hatef Pazhand"/>
        <s v="Ian Kowalok"/>
        <s v="Marilie Noland"/>
        <s v="Rich Davis"/>
        <s v="Satish Ravindran"/>
        <s v="Amy Dvorak"/>
        <s v="Sean Callahan"/>
        <s v="David McCaughey"/>
        <s v="Benjamin J Pfeiffer"/>
        <s v="Jake Landsiedel"/>
        <s v="Roxanna Magallanes"/>
        <s v="Stephen Lynch"/>
        <s v="Alex Inman"/>
        <s v="David Lewis"/>
        <s v="Nicolas Cooper"/>
        <s v="Jenna Buehre"/>
        <s v="Tyler Weber"/>
        <s v="Stephen Elliott"/>
        <s v="Brian Owens"/>
        <s v="Daniel R. Funke"/>
        <s v="Kaveh Asgharian"/>
        <s v="Gabriela Gaitan"/>
        <s v="Nathan Curti"/>
        <s v="Tyler Kimble"/>
        <s v="Kaylee Guerrero"/>
        <s v="Lang Daly"/>
        <s v="Divesh Joshi"/>
        <s v="Jeremy Wenger"/>
        <s v="Jackson Heffley"/>
        <s v="Jacob James"/>
        <s v="Amy Scheckla-Cox"/>
        <s v="Dwight L Gray"/>
        <s v="Eric Nielsen"/>
        <s v="Emilie Moreshead"/>
        <s v="Shannon Ostendorff"/>
        <s v="Scott Nelson"/>
        <m/>
      </sharedItems>
    </cacheField>
    <cacheField name="Title" numFmtId="0">
      <sharedItems containsBlank="1" count="48">
        <s v="Sr. Commissioning Engineer"/>
        <s v="Associate Director"/>
        <s v="Sr Building Energy Engineer"/>
        <s v="Principal"/>
        <s v="Vice President, Senior Mechanical Engineer"/>
        <s v="Energy Analyst, Mechanical Designer"/>
        <s v="President, Senior Mechanical Engineer"/>
        <s v="Energy Analyst"/>
        <s v="Special Projects Coordinator"/>
        <s v="Senior Commissioning Authority"/>
        <s v="Energy Manager"/>
        <s v="Certified Energy Manager"/>
        <s v="Senior Energy Engineer"/>
        <s v="Project Manager"/>
        <s v="Senior Engineer"/>
        <s v="Director"/>
        <s v="Building Performance Standards Analyst"/>
        <s v="Director of Engineering"/>
        <s v="Energy Engineer"/>
        <s v="Energy Engineer IV"/>
        <s v="Project Engineer"/>
        <s v="Program Analyst"/>
        <s v="Operations Manager"/>
        <s v="Senior Sustainability Director"/>
        <s v="Director, Energy &amp; Sustainable Solutions"/>
        <s v="Chief Engineer"/>
        <s v="Technical Services Manager"/>
        <s v="Commissioning Project Manager"/>
        <s v="Senior Project Engineer"/>
        <s v="Owner/Principal"/>
        <s v="CEO"/>
        <s v="VP of Operations"/>
        <s v="Owner"/>
        <s v="Energy Engineer V"/>
        <s v="Technical Services Director"/>
        <s v="Sr. Director Facilities"/>
        <s v="Senior Energy Analyst"/>
        <s v="Building Performance Technician"/>
        <s v="Project Development Engineer"/>
        <s v="Sr. Project Engineer"/>
        <s v="Vice President &amp; Principal Engineer"/>
        <s v="Engineer II"/>
        <s v="Sr Program Outreach Engineer II"/>
        <s v="Capital Improvement Manager"/>
        <s v="Senior Project Manager"/>
        <s v="Facilities Operations Manager"/>
        <s v="Seinor Project Manager"/>
        <m/>
      </sharedItems>
    </cacheField>
    <cacheField name="Company" numFmtId="0">
      <sharedItems containsBlank="1" count="37">
        <s v="McKinstry"/>
        <s v="Energy 350"/>
        <s v="Arris Consulting"/>
        <s v="R&amp;W Engineering"/>
        <s v="Pacific Crest Affordable Housing"/>
        <s v="Northwest Engineering Service, Inc."/>
        <s v="CBRE"/>
        <s v="Lane Community College"/>
        <s v="McKinstry Essention, LLC"/>
        <s v="Partner Energy"/>
        <s v="MacDonald-Miller Facility Solutions"/>
        <s v="Insight Energy Consulting"/>
        <s v="CLEAResult"/>
        <s v="CLEAResult Consulting Inc."/>
        <s v="UL SOLUTIONS DBA UL VERIFICATION SERVICES INC."/>
        <s v="Elevate Building Commissioning"/>
        <s v="Lewis &amp; Clark College"/>
        <s v="Kaiser Permanente"/>
        <s v="Custom Energy"/>
        <s v="A Inman Consulting, LLC"/>
        <s v="Firefly Building Performance"/>
        <s v="AESC, Inc."/>
        <s v="Alternative Utility Services, inc."/>
        <s v="Elliott Energy Consulting"/>
        <s v="CLEAResult Inc."/>
        <s v="Kaiser Permanemente"/>
        <s v="Willdan Energy Solutions"/>
        <s v="Willdan"/>
        <s v="Alliant Systems"/>
        <s v="TRC Companies"/>
        <s v="Fluent Engineering, Inc."/>
        <s v="Cascade Energy"/>
        <s v="City of Hillsboro, Public Works Department"/>
        <s v="Engineering Economics"/>
        <s v="Deschutes County"/>
        <s v="EEI "/>
        <m/>
      </sharedItems>
    </cacheField>
    <cacheField name="Company URL" numFmtId="0">
      <sharedItems containsBlank="1"/>
    </cacheField>
    <cacheField name="Address" numFmtId="0">
      <sharedItems containsBlank="1" count="44">
        <s v="16790 NE Mason St. Suite 100, Portland, OR 97230"/>
        <s v="1033 SE Main St, Suite 1, Portland, OR 97214"/>
        <s v="16790 NE Mason St, Suite 100, Portland, OR 97230"/>
        <s v="2622 SE 25th Ave, Ste A, Portland, OR 97202"/>
        <s v="9615 SW Allen Blvd. Suite 107, Beaverton, OR 97005"/>
        <s v="5 NW Minnesota Dr, Ste 210, Bend, OR 97703"/>
        <s v="8700 SW Creekside Pl., Beaverton, OR 97008"/>
        <s v="3303 S Bond Ave  MS: TC  Portland OR 97239"/>
        <s v="4000 East 20th Avenue, Eugene, OR 97403"/>
        <s v="2154 Torrance Boulevard, Ste. 200, Torrance, CA  94051"/>
        <s v="14275 NW Science Park Drive Portland, OR 97229"/>
        <s v="1400 W Olympic Blvd, Suite 200, Los Angeles, CA 90064"/>
        <s v="2000 SW 1st Ave Ste 220, Portland, OR 97201"/>
        <s v="2000 SW First Avenue, Suite 220 Portland, OR 97201"/>
        <s v="333 PFINGSTEN RD, NORTHBROOK, IL 60062"/>
        <s v="1028 SE Water Ave, Portland, OR 97214"/>
        <s v="615 S Palatine Hill Rd, Portland, OR 97219"/>
        <s v="1028 SE Water Ave #215, Portland, OR 97214"/>
        <s v="17930 International Blvd. Suite 120 SeaTac, WA 98188"/>
        <s v="500 NE Multnomah St Portland OR 97232"/>
        <s v="2818 N Sullivan Rd, Ste. 100 Spokane Valley, WA 99216"/>
        <s v="1701 NW 31st Ave, Portland, OR 97210"/>
        <s v="400 SE Gateway Drive #139, Grimes, Iowa 50111"/>
        <s v="240 N Broadway, Portland, OR 97227"/>
        <s v="5072 State Road 50 Delavan, WI  53115"/>
        <s v="731 E Thompson Street, Philadelphia, PA 19125"/>
        <s v="2000 SW 1st Ave., Portland, OR, 97201"/>
        <s v="2818 N Sullivan Rd. Ste 100._x000d_Spokane Valley, WA 99216"/>
        <s v="500 NE Multnomah St, Portland, OR 97232"/>
        <s v="7500 SW Crestview St, Tigard, OR 97223"/>
        <s v="8285 SW Nimbus Ave Ste 120, Beaverton, OR 97008"/>
        <s v="351 NW 12th Ave, Portland, OR 97209"/>
        <s v="8101 E Prentice Avenue, Suite 1175, Greenwood Village, CO 80111"/>
        <s v="7420 SW Bridgeport Rd, Portland, OR 97224"/>
        <s v="2110 State St, Salem, OR 97301"/>
        <s v="1375 NW Mall St #8, Issaquah, WA 98027"/>
        <s v="630 SW 6th Ave Suite 501, Portland, OR 97204"/>
        <s v="4415 NE 30th Avenue, Hillsboro, OR 97124"/>
        <s v="465 NE 181st Ave, Portland, OR 97230"/>
        <s v="PO Box 6005, Bend OR 97708"/>
        <s v="23403 E Mission Ave Suite 220E, Liberty Lake, WA 99019"/>
        <s v="PO Box 6005, Bend OR 97708-6005"/>
        <s v="1740 SW Lobelia St, Portland, OR 97219"/>
        <m/>
      </sharedItems>
    </cacheField>
    <cacheField name="Telephone" numFmtId="0">
      <sharedItems containsBlank="1" containsMixedTypes="1" containsNumber="1" containsInteger="1" minValue="5033293314" maxValue="5038059113" count="51">
        <s v="(503) 575-8812"/>
        <n v="5034678190"/>
        <s v="847 513 1435"/>
        <s v="(503) 209-1420"/>
        <s v="503-757-2611"/>
        <s v="503-292-6000"/>
        <s v="(716) 480-8785"/>
        <m/>
        <s v="971.378.4638"/>
        <s v="541 463 5884"/>
        <s v="541-639-1396"/>
        <s v="510-458-9105"/>
        <s v="(971) 263-5900"/>
        <s v="(503) 756-3041"/>
        <s v="310-439-3447"/>
        <n v="5037017292"/>
        <s v="877-892-0217"/>
        <n v="5035481625"/>
        <s v="503-961-6107"/>
        <s v="+1.847.272.8800"/>
        <s v="917-794-3158"/>
        <s v="503-936-7163"/>
        <s v="503.768.7794"/>
        <s v="503-686-1730"/>
        <s v="206-843-2002"/>
        <s v="503-793-9596"/>
        <s v="(509) 868-3128"/>
        <s v="971-221-9466"/>
        <n v="5037548665"/>
        <s v="218-821-5653"/>
        <s v="541-490-1680"/>
        <s v="262-248-0957"/>
        <s v="503-939-5486"/>
        <s v="215-292-0982"/>
        <s v="(503) 595-4427"/>
        <s v="(509) 847-3366"/>
        <s v="503-260-8500"/>
        <s v="971-227-5469"/>
        <s v="503-935-9924"/>
        <s v="503-776-0472"/>
        <s v="(503) 619-4000"/>
        <s v="971-514-9249"/>
        <s v="503-447-5030"/>
        <s v="408-290-0771"/>
        <s v="509-379-8956"/>
        <s v="503-681-5027"/>
        <n v="5033293314"/>
        <s v="541-330-8252"/>
        <s v="509-998-1021"/>
        <s v="541-617-4716"/>
        <n v="5038059113"/>
      </sharedItems>
    </cacheField>
    <cacheField name="Email Address" numFmtId="0">
      <sharedItems containsBlank="1" count="60">
        <s v="chrisbul@mckinstry.com"/>
        <s v="ross@energy350.com"/>
        <s v="sjasinski@energy350.com"/>
        <s v="petere@mckinstry.com"/>
        <s v="andrew@arris-consulting.com"/>
        <s v="ecarlisle@rweng.com"/>
        <s v="kjones@rweng.com"/>
        <s v="mjones@rweng.com"/>
        <s v="mmittasch@rweng.com"/>
        <s v="mteschner@rweng.com"/>
        <s v="benbergantz@pacificcrestgroup.org"/>
        <s v="vinces@nwesi.com"/>
        <s v="croxtons@ohsu.edu"/>
        <s v="maggioril@lanecc.edu"/>
        <s v="danielsh@mckinstry.com"/>
        <s v="kelseyy@mckinstry.com"/>
        <s v="aosborne@energy350.com"/>
        <s v="sreimer@energy350.com"/>
        <s v="pphongsak@ptrenergy.com"/>
        <s v="Pete.Davila@macmiller.com"/>
        <s v="Younes@insightenergyconsulting.io"/>
        <s v="michael.swanson@clearesult.com"/>
        <s v="Cory.Fulton@clearesult.com"/>
        <s v="HATEF.PAZHAND@UL.COM"/>
        <s v="ian.kowalok@clearesult.com"/>
        <s v="MARILIE.NOLAND@UL.COM"/>
        <s v="rich@elevatebcx.com"/>
        <s v="SATISH.RAVINDRAN@UL.COM"/>
        <s v="advorak@lclark.edu"/>
        <s v="sean@elevatebcx.com"/>
        <s v="david.mccaughey@macmiller.com"/>
        <s v="ben.j.pfeiffer@kp.org"/>
        <s v="jlandsiedel@custom-energy.com"/>
        <s v="roxanna@elevatebcx.com"/>
        <s v="STEPHEN.LYNCH@UL.COM"/>
        <s v="alex@ainmanconsultingllc.com"/>
        <s v="dlewis@fireflybp.com"/>
        <s v="ncooper@aesc-inc.com"/>
        <s v="jenna@ausenergy.com"/>
        <s v="tweber@aesc-inc.com"/>
        <s v="stephen.elliott@elliottenergyconsulting.com"/>
        <s v="brian.owens@clearesult.om"/>
        <s v="daniel@custom-energy.com"/>
        <s v="kaveh.asgharian@kp.org"/>
        <s v="Ggaiton@aesc-inc.com"/>
        <s v="ncurti@willdan.com"/>
        <s v="tkimble@willdan.com"/>
        <s v="k.guerrero@alliant-systems.com"/>
        <s v="ldaly@willdan.com"/>
        <s v="djoshi@trccompanies.com"/>
        <s v="jeremyw@fluentengineering.com"/>
        <s v="jackson.heffley@cascadeenergy.com"/>
        <s v="jacob.james@cascadeenergy.com"/>
        <s v="amy.scheckla-cox@hillsboro-oregon.gov"/>
        <s v="dgray@eeibuildingperformance.com"/>
        <s v="eric.nielsen@deschutes.org"/>
        <s v="emoreshead@eeibuildingperformance.com"/>
        <s v="shannon.ostendorff@deschutes.org"/>
        <s v="snelson@eeibuildingperformance.com"/>
        <m/>
      </sharedItems>
    </cacheField>
    <cacheField name="Email List" numFmtId="0">
      <sharedItems containsBlank="1"/>
    </cacheField>
    <cacheField name="Website List" numFmtId="0">
      <sharedItems containsBlank="1" count="3">
        <s v="Yes"/>
        <s v="Off"/>
        <m/>
      </sharedItems>
    </cacheField>
    <cacheField name="OR Areas Served" numFmtId="0">
      <sharedItems containsBlank="1" count="16">
        <s v="All"/>
        <s v="Central Oregon (Pacific Crest portfolio)"/>
        <s v="Portland and surrounding areas"/>
        <s v="Willamette Valley and Oregon Coast"/>
        <m/>
        <s v="Portland, Beaverton, Hillsboro, Salem, Eugene, Corvallis, Bend, Redmond, Sunriver, Roseburg, Ashland"/>
        <s v="All of Oregon"/>
        <s v="Entire state"/>
        <s v="Statewide"/>
        <s v="Multnomah County"/>
        <s v="n/a"/>
        <s v="All Oregon Areas"/>
        <s v="NW"/>
        <s v="All Oregon"/>
        <s v="Hillsboro, Beaverton, Portland, Salem"/>
        <s v="All Oregon (primarily Mult. Wash and Clackamas counties)"/>
      </sharedItems>
    </cacheField>
    <cacheField name="Signature" numFmtId="0">
      <sharedItems containsNonDate="0" containsString="0" containsBlank="1"/>
    </cacheField>
    <cacheField name="Date" numFmtId="0">
      <sharedItems containsDate="1" containsBlank="1" containsMixedTypes="1" minDate="2025-07-01T00:00:00" maxDate="2025-12-06T00:00:00"/>
    </cacheField>
    <cacheField name="QEM" numFmtId="0">
      <sharedItems containsBlank="1"/>
    </cacheField>
    <cacheField name="Start QEM1" numFmtId="0">
      <sharedItems containsNonDate="0" containsDate="1" containsString="0" containsBlank="1" minDate="1988-09-01T00:00:00" maxDate="2024-02-02T00:00:00"/>
    </cacheField>
    <cacheField name="End QEM1" numFmtId="0">
      <sharedItems containsDate="1" containsBlank="1" containsMixedTypes="1" minDate="1991-05-01T00:00:00" maxDate="2025-09-26T00:00:00"/>
    </cacheField>
    <cacheField name="Experience QEM1" numFmtId="0">
      <sharedItems containsBlank="1" longText="1"/>
    </cacheField>
    <cacheField name="Start QEM2" numFmtId="0">
      <sharedItems containsNonDate="0" containsDate="1" containsString="0" containsBlank="1" minDate="1990-06-01T00:00:00" maxDate="2025-06-26T00:00:00"/>
    </cacheField>
    <cacheField name="End QEM2" numFmtId="0">
      <sharedItems containsDate="1" containsBlank="1" containsMixedTypes="1" minDate="1999-05-01T00:00:00" maxDate="2023-09-02T00:00:00"/>
    </cacheField>
    <cacheField name="Experience QEM2" numFmtId="0">
      <sharedItems containsBlank="1" longText="1"/>
    </cacheField>
    <cacheField name="QP" numFmtId="0">
      <sharedItems containsBlank="1"/>
    </cacheField>
    <cacheField name="Start QP1" numFmtId="0">
      <sharedItems containsNonDate="0" containsDate="1" containsString="0" containsBlank="1" minDate="1988-09-01T00:00:00" maxDate="2025-11-23T00:00:00"/>
    </cacheField>
    <cacheField name="End QP1" numFmtId="0">
      <sharedItems containsDate="1" containsBlank="1" containsMixedTypes="1" minDate="1991-05-01T00:00:00" maxDate="2025-06-26T00:00:00"/>
    </cacheField>
    <cacheField name="Experience QP1" numFmtId="0">
      <sharedItems containsBlank="1" longText="1"/>
    </cacheField>
    <cacheField name="Start QP2" numFmtId="0">
      <sharedItems containsNonDate="0" containsDate="1" containsString="0" containsBlank="1" minDate="1990-06-01T00:00:00" maxDate="2025-06-26T00:00:00"/>
    </cacheField>
    <cacheField name="End QP2" numFmtId="0">
      <sharedItems containsDate="1" containsBlank="1" containsMixedTypes="1" minDate="2023-02-01T00:00:00" maxDate="2025-11-02T00:00:00"/>
    </cacheField>
    <cacheField name="Experience QP2" numFmtId="0">
      <sharedItems containsBlank="1" longText="1"/>
    </cacheField>
    <cacheField name="Start QP3" numFmtId="0">
      <sharedItems containsNonDate="0" containsDate="1" containsString="0" containsBlank="1" minDate="2014-09-01T00:00:00" maxDate="2024-03-02T00:00:00"/>
    </cacheField>
    <cacheField name="End QP3" numFmtId="0">
      <sharedItems containsDate="1" containsBlank="1" containsMixedTypes="1" minDate="2019-05-01T00:00:00" maxDate="2024-02-02T00:00:00"/>
    </cacheField>
    <cacheField name="Experience QP3" numFmtId="0">
      <sharedItems containsBlank="1" longText="1"/>
    </cacheField>
    <cacheField name="Lic # Arch" numFmtId="0">
      <sharedItems containsBlank="1" containsMixedTypes="1" containsNumber="1" containsInteger="1" minValue="5748" maxValue="5748"/>
    </cacheField>
    <cacheField name="Arch Valid Mo/Yr" numFmtId="0">
      <sharedItems containsNonDate="0" containsDate="1" containsString="0" containsBlank="1" minDate="2026-12-01T00:00:00" maxDate="2026-12-27T00:00:00"/>
    </cacheField>
    <cacheField name="Lic # PE" numFmtId="0">
      <sharedItems containsBlank="1"/>
    </cacheField>
    <cacheField name="PE Valid Mo/Yr" numFmtId="0">
      <sharedItems containsNonDate="0" containsDate="1" containsString="0" containsBlank="1" minDate="2025-06-26T00:00:00" maxDate="2027-12-02T00:00:00"/>
    </cacheField>
    <cacheField name="Cert # CEM" numFmtId="0">
      <sharedItems containsString="0" containsBlank="1" containsNumber="1" containsInteger="1" minValue="3596" maxValue="29702"/>
    </cacheField>
    <cacheField name="CEM Valid Mo/Yr" numFmtId="0">
      <sharedItems containsNonDate="0" containsDate="1" containsString="0" containsBlank="1" minDate="2025-06-28T00:00:00" maxDate="2028-12-02T00:00:00"/>
    </cacheField>
    <cacheField name="Cert # BOC Level II" numFmtId="0">
      <sharedItems containsBlank="1" containsMixedTypes="1" containsNumber="1" containsInteger="1" minValue="164423" maxValue="164423"/>
    </cacheField>
    <cacheField name="BOC Level II Valid Mo/Yr" numFmtId="0">
      <sharedItems containsNonDate="0" containsDate="1" containsString="0" containsBlank="1" minDate="2025-03-01T00:00:00" maxDate="2026-06-02T00:00:00"/>
    </cacheField>
    <cacheField name="Cert # EMP" numFmtId="0">
      <sharedItems containsBlank="1"/>
    </cacheField>
    <cacheField name="EMP Valid Mo/Yr" numFmtId="0">
      <sharedItems containsNonDate="0" containsDate="1" containsString="0" containsBlank="1" minDate="2025-12-01T00:00:00" maxDate="2025-12-02T00:00:00"/>
    </cacheField>
    <cacheField name="Other Cert / Org" numFmtId="0">
      <sharedItems containsBlank="1"/>
    </cacheField>
    <cacheField name="Other Cert #" numFmtId="0">
      <sharedItems containsBlank="1" containsMixedTypes="1" containsNumber="1" containsInteger="1" minValue="827" maxValue="10801679"/>
    </cacheField>
    <cacheField name="Other Valid Mo/Yr" numFmtId="0">
      <sharedItems containsNonDate="0" containsDate="1" containsString="0" containsBlank="1" minDate="2005-12-01T00:00:00" maxDate="2027-12-02T00:00:00"/>
    </cacheField>
    <cacheField name="Grad Mo/Yr" numFmtId="0">
      <sharedItems containsNonDate="0" containsDate="1" containsString="0" containsBlank="1" minDate="2012-06-01T00:00:00" maxDate="2025-06-02T00:00:00"/>
    </cacheField>
    <cacheField name="QEA" numFmtId="0">
      <sharedItems containsBlank="1"/>
    </cacheField>
    <cacheField name="Start QEA1" numFmtId="0">
      <sharedItems containsNonDate="0" containsDate="1" containsString="0" containsBlank="1" minDate="1990-06-01T00:00:00" maxDate="2025-12-22T00:00:00"/>
    </cacheField>
    <cacheField name="End QEA1" numFmtId="0">
      <sharedItems containsDate="1" containsBlank="1" containsMixedTypes="1" minDate="2014-11-01T00:00:00" maxDate="2025-03-02T00:00:00"/>
    </cacheField>
    <cacheField name="Experience QEA1" numFmtId="0">
      <sharedItems containsBlank="1" longText="1"/>
    </cacheField>
    <cacheField name="Start QEA2" numFmtId="0">
      <sharedItems containsNonDate="0" containsDate="1" containsString="0" containsBlank="1" minDate="2006-06-01T00:00:00" maxDate="2025-04-26T00:00:00"/>
    </cacheField>
    <cacheField name="End QEA2" numFmtId="0">
      <sharedItems containsDate="1" containsBlank="1" containsMixedTypes="1" minDate="2022-07-01T00:00:00" maxDate="2025-11-26T00:00:00"/>
    </cacheField>
    <cacheField name="Experience QEA2" numFmtId="0">
      <sharedItems containsBlank="1" longText="1"/>
    </cacheField>
    <cacheField name="Start QEA3" numFmtId="0">
      <sharedItems containsNonDate="0" containsDate="1" containsString="0" containsBlank="1" minDate="2002-02-01T00:00:00" maxDate="2020-05-02T00:00:00"/>
    </cacheField>
    <cacheField name="End QEA3" numFmtId="0">
      <sharedItems containsDate="1" containsBlank="1" containsMixedTypes="1" minDate="2012-09-01T00:00:00" maxDate="2025-11-26T00:00:00"/>
    </cacheField>
    <cacheField name="Experience QEA3" numFmtId="0">
      <sharedItems containsBlank="1" longText="1"/>
    </cacheField>
    <cacheField name="Lic # Arch QEA" numFmtId="0">
      <sharedItems containsBlank="1"/>
    </cacheField>
    <cacheField name="Arch Valid Mo/Yr QEA" numFmtId="0">
      <sharedItems containsNonDate="0" containsDate="1" containsString="0" containsBlank="1" minDate="2027-06-27T00:00:00" maxDate="2027-12-28T00:00:00"/>
    </cacheField>
    <cacheField name="Lic # PE QEA" numFmtId="0">
      <sharedItems containsBlank="1" containsMixedTypes="1" containsNumber="1" containsInteger="1" minValue="19698" maxValue="92508"/>
    </cacheField>
    <cacheField name="PE Valid Mo/Yr QEA" numFmtId="0">
      <sharedItems containsNonDate="0" containsDate="1" containsString="0" containsBlank="1" minDate="2025-06-01T00:00:00" maxDate="2027-12-02T00:00:00"/>
    </cacheField>
    <cacheField name="Cert # BEAP" numFmtId="0">
      <sharedItems containsString="0" containsBlank="1" containsNumber="1" containsInteger="1" minValue="8517504" maxValue="8517504"/>
    </cacheField>
    <cacheField name="BEAP Valid Mo/Yr" numFmtId="0">
      <sharedItems containsNonDate="0" containsDate="1" containsString="0" containsBlank="1" minDate="2027-12-01T00:00:00" maxDate="2027-12-02T00:00:00"/>
    </cacheField>
    <cacheField name="Cert # CEA" numFmtId="0">
      <sharedItems containsString="0" containsBlank="1" containsNumber="1" containsInteger="1" minValue="1620" maxValue="2978"/>
    </cacheField>
    <cacheField name="CEA Valid Mo/Yr" numFmtId="0">
      <sharedItems containsNonDate="0" containsDate="1" containsString="0" containsBlank="1" minDate="2025-12-01T00:00:00" maxDate="2028-12-29T00:00:00"/>
    </cacheField>
    <cacheField name="Cert # CEM QEA" numFmtId="0">
      <sharedItems containsBlank="1" containsMixedTypes="1" containsNumber="1" containsInteger="1" minValue="3596" maxValue="29387"/>
    </cacheField>
    <cacheField name="CEM Valid Mo/Yr QEA" numFmtId="0">
      <sharedItems containsNonDate="0" containsDate="1" containsString="0" containsBlank="1" minDate="2025-06-28T00:00:00" maxDate="2028-12-02T00:00:00"/>
    </cacheField>
    <cacheField name="Cert # EMP QEA" numFmtId="0">
      <sharedItems containsBlank="1" containsMixedTypes="1" containsNumber="1" containsInteger="1" minValue="5634" maxValue="5634"/>
    </cacheField>
    <cacheField name="EMP Valid Mo/Yr EMP" numFmtId="0">
      <sharedItems containsNonDate="0" containsDate="1" containsString="0" containsBlank="1" minDate="2025-12-01T00:00:00" maxDate="2025-12-02T00:00:00"/>
    </cacheField>
    <cacheField name="Areas" numFmtId="0">
      <sharedItems/>
    </cacheField>
    <cacheField name="QP Certs" numFmtId="0">
      <sharedItems/>
    </cacheField>
    <cacheField name="QEA Certs" numFmtId="0">
      <sharedItems/>
    </cacheField>
    <cacheField name="QEM Exp" numFmtId="0">
      <sharedItems count="36" longText="1">
        <s v="Experience: Dec-2017 to present Certified Energy Manager - AEE; Apr-2025 to present Commissioning Engineer for 15 years"/>
        <s v="Experience:  "/>
        <s v="Experience: Sep-1988 to May-1991 BSME, Portland State Univ; Jun-1990 to present Energy engineer in Portland for 35 yrs."/>
        <s v="Experience: Mar-2019 to present Have performed numerous energy models, building energy audits and energy benchmark studies while principal at Arris. "/>
        <s v="Experience: May-2022 to present R&amp;W Engineering - Energy Analyst (commercial) "/>
        <s v="Experience: Jan-2024 to present Current lead for benchmarking Pacific Crest’s multifamily properties (11 buildings) in Energy Star Portfolio Manager. Worked with Pacific Power and Cascade Natural Gas to synch whole-building energy data with Portfolio Manager property profiles and troubleshoot issues. Received guidance and training in Portfolio Manager, when needed, from an experienced energy professional who has benchmarked and managed regulatory compliance for hundreds of buildings nationally.; Mar-2020 to present Worked on multiple Energy Trust of Oregon grants and programs including Commerical SEM program (Energy Champion, 2023-present) and Net Zero Fellowship program (Researcher, 2023-2024). Experience includes accessing and managing utility data; evaluating predicted versus actual building energy performance for new construction projects; life-cycle cost analysis of investments in energy efficiency and renewables; implementation of low-cost O&amp;M, organizational, and resident engagement efforts to reduce building energy use; and facilitating HVAC equipment upgrades for existing properties through Energy Trust incentive funding. "/>
        <s v="Experience: Jul-2007 to present Commissioning of new construction and existing buildings "/>
        <s v="Experience: Sep-1994 to present Continuously performed the duties of a CEM in healths care, municipal, k-12, higher ed, C&amp;I and other markets "/>
        <s v="Experience: Sep-2007 to present Professional experience with the operations and energy management of commercial buildings. "/>
        <s v="Experience: Sep-2023 to present Director - utility benchmarking - oversee utility benchmarking for various scopes such as energy audits, ENERGY STAR certification, GRESB reporting, and local ordinances; Sep-2018 to Sep-2023 Technical Manager - oversee ASHRAE level I, II, &amp; III energy and water audits for multifamily and commercial industrial properties"/>
        <s v="Experience: Mar-2013 to present Benchmarking, Energy Assessments, Energy Auditing, Demand Response Installations, Performance Contracting Project Development, Building Automation Systems service and installation, Building Performance Standards Certified Benchmarking, Energy Management Plan development and Operations and Maintenance Plan development.    "/>
        <s v="Experience: Jan-2011 to present I lead a national team of engineers helping clients navigate building-energy ordinances—including Washington's Clean Buildings Performance Standard (CBPS), Seattle Building Tune-Ups, Los Angeles EBEWE, San José Beyond Benchmarking, and Energize Denver—reducing compliance costs and preventing penalties. With over 15 years delivering ASHRAE Level I–III energy audits, water audits, retro-commissioning, benchmarking, and third-party verification, I translate complex regulations into clear compliance roadmaps with milestones, cost projections, and required documentation. As a Certified Energy Manager (CEM®), Certified Building Analyst, and ICP-trained professional, I'm an approved Tune-Up Specialist in Seattle and Philadelphia, and a qualified vendor for CBPS, San José, Denver, and other municipal programs. "/>
        <s v="Experience: Nov-2014 to present Building energy efficiency engineering: ASHRAE level II audits, building energy modeling, architectural and mechanical plan review, custom efficiency calculations, efficiency calculation tool development, site installation verifications, etc. "/>
        <s v="Experience: Apr-2021 to Mar-2025 Energy Engineer at EME Group, a Salas O'Brien Company, performing energy audits, decarbonization studies and providing technical services.; Apr-2025 to present Energy Engineer at CLEAResult performing energy audits, decarbonization studies and providing technical services."/>
        <s v="Experience: Nov-2010 to present Sustainability manager engaged in building operations and energy management including serving as the strategic energy management champion for 8 + years. "/>
        <s v="Experience: Nov-2021 to Dec-2024 Facilities Mechanical Engineer; Jan-2025 to present Energy Engineer and commissioning of new and existing building"/>
        <s v="Experience: Feb-2021 to Jun-2025 UMC (University Mechanical Contractors) WA ESCO and Building Performance clients; Jun-2025 to present MacDonald Miller Facility Solutions (WA/OR) - Public and Private Performance Contracting"/>
        <s v="Experience: Aug-2005 to present Kaiser Permanente Engineering "/>
        <s v="Experience: Jun-2011 to present Energy benchmarking and WA CBPS Benchmarking and Compliance; Jun-2011 to present Analyze facility utility usage pattern to establish baselines and track reductions from implementing EEMs. "/>
        <s v="Experience: Feb-2021 to present Commissioning Project Manager "/>
        <s v="Experience: Jun-2011 to present Energy Management Consultant "/>
        <s v="Experience: Apr-2017 to Dec-2021 Audited residential, multifamily, commercial and industrial buildings for multiple utility implementation programs.; Dec-2021 to present Performed sustainability and energy management consulting for large multiproperty portfolios."/>
        <s v="Experience: Dec-2008 to present Licensed energy broker and consultant serving commercial customers across the US, personally benchmarking over 730 buildings in Energy Star; Jul-2023 to present NJ Certified Energy Benchmarker - completed training required by the New Jersey Clean Energy Learning Center "/>
        <s v="Experience: Jan-2020 to present Energy Engineer for AESC, inc. "/>
        <s v="Experience: Feb-2024 to present Energy Auditor/Energy Engineer/Senior Energy Engineer/Technical Service Director; Jun-2006 to present Energy Auditor/Energy Engineer/Senior Energy Engineer"/>
        <s v="Experience: Jul-2014 to present Energy Engineer for Navigant/Guidehouse, Sazan Consulting, AESC-Inc "/>
        <s v="Experience: Jul-2016 to present Performed ASHRAE Level II audits on dozens of commercial buildings, including calculating site EUI and weather normalized EUI. Analyzed energy performance using a variety of tools including eQuest, Carrier HAP, proprietary bin calculation Excel tools, BAS trend analysis.; May-2017 to present Benchmarked dozens of commercial buildings in Energy Star Portfolio Manager."/>
        <s v="Experience: Jul-2012 to present Over one hundred energy audits and various technical studies, all of which involved benchmarking, understanding building operations and management in various capacities. "/>
        <s v="Experience: Sep-2017 to Sep-2025 Facilities manager for the Oregon Humane Society. Developed the proventative maintenance program. Oversaw a team of 20 across mulitple buildings in both Portland and Salem. Managed capital and expense projects. Managed vendors.Maintained state and county energy compliance for veterinary hospital, animal shelter, and warehouses.  "/>
        <s v="Experience: Nov-2019 to Feb-2024 Trane Technologies - worked on commercial buildings on ongoing commissioning. RCx scoping and BAS optimization for various customers.; Apr-2025 to present TRC project engineer working on ETP's commercial SEM program. "/>
        <s v="Experience: Dec-2021 to present Energy efficiency engineering "/>
        <s v="Experience: Sep-2014 to present Energy Engineer supporting commercial building energy auditing on behalf of PNW  utilities.  "/>
        <s v="Experience: Jun-2015 to present Provided clients with expertise in energy management and controls modifications and operations to maximize energy efficient operations of their facility. "/>
        <s v="Experience: Jun-2005 to present Commissioning Agent with Engineering Economics "/>
        <s v="Experience: May-2017 to Aug-2024 Facilities Operations and Maintenance management- Lonza Pharmaceutical and Deschutes County; Aug-1995 to May-1999 Chemical and Environmental Engineering BS- Colorado School of Mines"/>
        <s v="Experience: Jan-2007 to present Building Commissioning, Energy Audits, Energy Star professional, Energy Modeling, With CH2M HILL, Summit Building Engineering and EEI "/>
      </sharedItems>
    </cacheField>
    <cacheField name="QP Exp" numFmtId="0">
      <sharedItems longText="1"/>
    </cacheField>
    <cacheField name="QEA Exp" numFmtId="0">
      <sharedItems longText="1"/>
    </cacheField>
    <cacheField name="QEM Check" numFmtId="0">
      <sharedItems count="2">
        <s v="QEM"/>
        <s v="No"/>
      </sharedItems>
    </cacheField>
    <cacheField name="QP Check" numFmtId="0">
      <sharedItems/>
    </cacheField>
    <cacheField name="QEA Check" numFmtId="0">
      <sharedItems/>
    </cacheField>
    <cacheField name="Public QEM" numFmtId="0">
      <sharedItems/>
    </cacheField>
    <cacheField name="Public QP" numFmtId="0">
      <sharedItems/>
    </cacheField>
    <cacheField name="Public QEA"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sa Gartland" refreshedDate="45996.467038425923" missingItemsLimit="0" createdVersion="8" refreshedVersion="8" minRefreshableVersion="3" recordCount="597" xr:uid="{67CBFB8E-BFCD-47F4-BBDB-54D2C1E54FEF}">
  <cacheSource type="worksheet">
    <worksheetSource ref="B2:BW599" sheet="OR BPS Energy Pros Listings"/>
  </cacheSource>
  <cacheFields count="74">
    <cacheField name="Name" numFmtId="0">
      <sharedItems containsBlank="1" count="60">
        <s v="Christopher Bulatewicz"/>
        <s v="Ross Charland"/>
        <s v="Scott Jasinski"/>
        <s v="Peter Ekstrom"/>
        <s v="Andrew Craig"/>
        <s v="Ed Carlisle"/>
        <s v="Kameron Jones"/>
        <s v="Mark Jones"/>
        <s v="Marcus Mittasch"/>
        <s v="Max Teschner"/>
        <s v="Ben Bergantz"/>
        <s v="Vincent Sage"/>
        <s v="Steven D. Croxton"/>
        <s v="Luis Maggiore"/>
        <s v="Daniel Shaw"/>
        <s v="Kelsey Yu"/>
        <s v="Aran Osborne"/>
        <s v="Scott Reimer"/>
        <s v="Philip Phongsak"/>
        <s v="Pedro &quot;Pete&quot; L. Davila"/>
        <s v="Younes Amermouch"/>
        <s v="Michael Swanson"/>
        <s v="Cory Fulton"/>
        <s v="Hatef Pazhand"/>
        <s v="Ian Kowalok"/>
        <s v="Marilie Noland"/>
        <s v="Rich Davis"/>
        <s v="Satish Ravindran"/>
        <s v="Amy Dvorak"/>
        <s v="Sean Callahan"/>
        <s v="David McCaughey"/>
        <s v="Benjamin J Pfeiffer"/>
        <s v="Jake Landsiedel"/>
        <s v="Roxanna Magallanes"/>
        <s v="Stephen Lynch"/>
        <s v="Alex Inman"/>
        <s v="David Lewis"/>
        <s v="Nicolas Cooper"/>
        <s v="Jenna Buehre"/>
        <s v="Tyler Weber"/>
        <s v="Stephen Elliott"/>
        <s v="Brian Owens"/>
        <s v="Daniel R. Funke"/>
        <s v="Kaveh Asgharian"/>
        <s v="Gabriela Gaitan"/>
        <s v="Nathan Curti"/>
        <s v="Tyler Kimble"/>
        <s v="Kaylee Guerrero"/>
        <s v="Lang Daly"/>
        <s v="Divesh Joshi"/>
        <s v="Jeremy Wenger"/>
        <s v="Jackson Heffley"/>
        <s v="Jacob James"/>
        <s v="Amy Scheckla-Cox"/>
        <s v="Dwight L Gray"/>
        <s v="Eric Nielsen"/>
        <s v="Emilie Moreshead"/>
        <s v="Shannon Ostendorff"/>
        <s v="Scott Nelson"/>
        <m/>
      </sharedItems>
    </cacheField>
    <cacheField name="Title" numFmtId="0">
      <sharedItems containsBlank="1" count="48">
        <s v="Sr. Commissioning Engineer"/>
        <s v="Associate Director"/>
        <s v="Sr Building Energy Engineer"/>
        <s v="Principal"/>
        <s v="Vice President, Senior Mechanical Engineer"/>
        <s v="Energy Analyst, Mechanical Designer"/>
        <s v="President, Senior Mechanical Engineer"/>
        <s v="Energy Analyst"/>
        <s v="Special Projects Coordinator"/>
        <s v="Senior Commissioning Authority"/>
        <s v="Energy Manager"/>
        <s v="Certified Energy Manager"/>
        <s v="Senior Energy Engineer"/>
        <s v="Project Manager"/>
        <s v="Senior Engineer"/>
        <s v="Director"/>
        <s v="Building Performance Standards Analyst"/>
        <s v="Director of Engineering"/>
        <s v="Energy Engineer"/>
        <s v="Energy Engineer IV"/>
        <s v="Project Engineer"/>
        <s v="Program Analyst"/>
        <s v="Operations Manager"/>
        <s v="Senior Sustainability Director"/>
        <s v="Director, Energy &amp; Sustainable Solutions"/>
        <s v="Chief Engineer"/>
        <s v="Technical Services Manager"/>
        <s v="Commissioning Project Manager"/>
        <s v="Senior Project Engineer"/>
        <s v="Owner/Principal"/>
        <s v="CEO"/>
        <s v="VP of Operations"/>
        <s v="Owner"/>
        <s v="Energy Engineer V"/>
        <s v="Technical Services Director"/>
        <s v="Sr. Director Facilities"/>
        <s v="Senior Energy Analyst"/>
        <s v="Building Performance Technician"/>
        <s v="Project Development Engineer"/>
        <s v="Sr. Project Engineer"/>
        <s v="Vice President &amp; Principal Engineer"/>
        <s v="Engineer II"/>
        <s v="Sr Program Outreach Engineer II"/>
        <s v="Capital Improvement Manager"/>
        <s v="Senior Project Manager"/>
        <s v="Facilities Operations Manager"/>
        <s v="Seinor Project Manager"/>
        <m/>
      </sharedItems>
    </cacheField>
    <cacheField name="Company" numFmtId="0">
      <sharedItems containsBlank="1" count="37">
        <s v="McKinstry"/>
        <s v="Energy 350"/>
        <s v="Arris Consulting"/>
        <s v="R&amp;W Engineering"/>
        <s v="Pacific Crest Affordable Housing"/>
        <s v="Northwest Engineering Service, Inc."/>
        <s v="CBRE"/>
        <s v="Lane Community College"/>
        <s v="McKinstry Essention, LLC"/>
        <s v="Partner Energy"/>
        <s v="MacDonald-Miller Facility Solutions"/>
        <s v="Insight Energy Consulting"/>
        <s v="CLEAResult"/>
        <s v="CLEAResult Consulting Inc."/>
        <s v="UL SOLUTIONS DBA UL VERIFICATION SERVICES INC."/>
        <s v="Elevate Building Commissioning"/>
        <s v="Lewis &amp; Clark College"/>
        <s v="Kaiser Permanente"/>
        <s v="Custom Energy"/>
        <s v="A Inman Consulting, LLC"/>
        <s v="Firefly Building Performance"/>
        <s v="AESC, Inc."/>
        <s v="Alternative Utility Services, inc."/>
        <s v="Elliott Energy Consulting"/>
        <s v="CLEAResult Inc."/>
        <s v="Kaiser Permanemente"/>
        <s v="Willdan Energy Solutions"/>
        <s v="Willdan"/>
        <s v="Alliant Systems"/>
        <s v="TRC Companies"/>
        <s v="Fluent Engineering, Inc."/>
        <s v="Cascade Energy"/>
        <s v="City of Hillsboro, Public Works Department"/>
        <s v="Engineering Economics"/>
        <s v="Deschutes County"/>
        <s v="EEI "/>
        <m/>
      </sharedItems>
    </cacheField>
    <cacheField name="Company URL" numFmtId="0">
      <sharedItems containsBlank="1"/>
    </cacheField>
    <cacheField name="Address" numFmtId="0">
      <sharedItems containsBlank="1" count="44">
        <s v="16790 NE Mason St. Suite 100, Portland, OR 97230"/>
        <s v="1033 SE Main St, Suite 1, Portland, OR 97214"/>
        <s v="16790 NE Mason St, Suite 100, Portland, OR 97230"/>
        <s v="2622 SE 25th Ave, Ste A, Portland, OR 97202"/>
        <s v="9615 SW Allen Blvd. Suite 107, Beaverton, OR 97005"/>
        <s v="5 NW Minnesota Dr, Ste 210, Bend, OR 97703"/>
        <s v="8700 SW Creekside Pl., Beaverton, OR 97008"/>
        <s v="3303 S Bond Ave  MS: TC  Portland OR 97239"/>
        <s v="4000 East 20th Avenue, Eugene, OR 97403"/>
        <s v="2154 Torrance Boulevard, Ste. 200, Torrance, CA  94051"/>
        <s v="14275 NW Science Park Drive Portland, OR 97229"/>
        <s v="1400 W Olympic Blvd, Suite 200, Los Angeles, CA 90064"/>
        <s v="2000 SW 1st Ave Ste 220, Portland, OR 97201"/>
        <s v="2000 SW First Avenue, Suite 220 Portland, OR 97201"/>
        <s v="333 PFINGSTEN RD, NORTHBROOK, IL 60062"/>
        <s v="1028 SE Water Ave, Portland, OR 97214"/>
        <s v="615 S Palatine Hill Rd, Portland, OR 97219"/>
        <s v="1028 SE Water Ave #215, Portland, OR 97214"/>
        <s v="17930 International Blvd. Suite 120 SeaTac, WA 98188"/>
        <s v="500 NE Multnomah St Portland OR 97232"/>
        <s v="2818 N Sullivan Rd, Ste. 100 Spokane Valley, WA 99216"/>
        <s v="1701 NW 31st Ave, Portland, OR 97210"/>
        <s v="400 SE Gateway Drive #139, Grimes, Iowa 50111"/>
        <s v="240 N Broadway, Portland, OR 97227"/>
        <s v="5072 State Road 50 Delavan, WI  53115"/>
        <s v="731 E Thompson Street, Philadelphia, PA 19125"/>
        <s v="2000 SW 1st Ave., Portland, OR, 97201"/>
        <s v="2818 N Sullivan Rd. Ste 100._x000d_Spokane Valley, WA 99216"/>
        <s v="500 NE Multnomah St, Portland, OR 97232"/>
        <s v="7500 SW Crestview St, Tigard, OR 97223"/>
        <s v="8285 SW Nimbus Ave Ste 120, Beaverton, OR 97008"/>
        <s v="351 NW 12th Ave, Portland, OR 97209"/>
        <s v="8101 E Prentice Avenue, Suite 1175, Greenwood Village, CO 80111"/>
        <s v="7420 SW Bridgeport Rd, Portland, OR 97224"/>
        <s v="2110 State St, Salem, OR 97301"/>
        <s v="1375 NW Mall St #8, Issaquah, WA 98027"/>
        <s v="630 SW 6th Ave Suite 501, Portland, OR 97204"/>
        <s v="4415 NE 30th Avenue, Hillsboro, OR 97124"/>
        <s v="465 NE 181st Ave, Portland, OR 97230"/>
        <s v="PO Box 6005, Bend OR 97708"/>
        <s v="23403 E Mission Ave Suite 220E, Liberty Lake, WA 99019"/>
        <s v="PO Box 6005, Bend OR 97708-6005"/>
        <s v="1740 SW Lobelia St, Portland, OR 97219"/>
        <m/>
      </sharedItems>
    </cacheField>
    <cacheField name="Telephone" numFmtId="0">
      <sharedItems containsBlank="1" containsMixedTypes="1" containsNumber="1" containsInteger="1" minValue="5033293314" maxValue="5038059113" count="51">
        <s v="(503) 575-8812"/>
        <n v="5034678190"/>
        <s v="847 513 1435"/>
        <s v="(503) 209-1420"/>
        <s v="503-757-2611"/>
        <s v="503-292-6000"/>
        <s v="(716) 480-8785"/>
        <m/>
        <s v="971.378.4638"/>
        <s v="541 463 5884"/>
        <s v="541-639-1396"/>
        <s v="510-458-9105"/>
        <s v="(971) 263-5900"/>
        <s v="(503) 756-3041"/>
        <s v="310-439-3447"/>
        <n v="5037017292"/>
        <s v="877-892-0217"/>
        <n v="5035481625"/>
        <s v="503-961-6107"/>
        <s v="+1.847.272.8800"/>
        <s v="917-794-3158"/>
        <s v="503-936-7163"/>
        <s v="503.768.7794"/>
        <s v="503-686-1730"/>
        <s v="206-843-2002"/>
        <s v="503-793-9596"/>
        <s v="(509) 868-3128"/>
        <s v="971-221-9466"/>
        <n v="5037548665"/>
        <s v="218-821-5653"/>
        <s v="541-490-1680"/>
        <s v="262-248-0957"/>
        <s v="503-939-5486"/>
        <s v="215-292-0982"/>
        <s v="(503) 595-4427"/>
        <s v="(509) 847-3366"/>
        <s v="503-260-8500"/>
        <s v="971-227-5469"/>
        <s v="503-935-9924"/>
        <s v="503-776-0472"/>
        <s v="(503) 619-4000"/>
        <s v="971-514-9249"/>
        <s v="503-447-5030"/>
        <s v="408-290-0771"/>
        <s v="509-379-8956"/>
        <s v="503-681-5027"/>
        <n v="5033293314"/>
        <s v="541-330-8252"/>
        <s v="509-998-1021"/>
        <s v="541-617-4716"/>
        <n v="5038059113"/>
      </sharedItems>
    </cacheField>
    <cacheField name="Email Address" numFmtId="0">
      <sharedItems containsBlank="1" count="60">
        <s v="chrisbul@mckinstry.com"/>
        <s v="ross@energy350.com"/>
        <s v="sjasinski@energy350.com"/>
        <s v="petere@mckinstry.com"/>
        <s v="andrew@arris-consulting.com"/>
        <s v="ecarlisle@rweng.com"/>
        <s v="kjones@rweng.com"/>
        <s v="mjones@rweng.com"/>
        <s v="mmittasch@rweng.com"/>
        <s v="mteschner@rweng.com"/>
        <s v="benbergantz@pacificcrestgroup.org"/>
        <s v="vinces@nwesi.com"/>
        <s v="croxtons@ohsu.edu"/>
        <s v="maggioril@lanecc.edu"/>
        <s v="danielsh@mckinstry.com"/>
        <s v="kelseyy@mckinstry.com"/>
        <s v="aosborne@energy350.com"/>
        <s v="sreimer@energy350.com"/>
        <s v="pphongsak@ptrenergy.com"/>
        <s v="Pete.Davila@macmiller.com"/>
        <s v="Younes@insightenergyconsulting.io"/>
        <s v="michael.swanson@clearesult.com"/>
        <s v="Cory.Fulton@clearesult.com"/>
        <s v="HATEF.PAZHAND@UL.COM"/>
        <s v="ian.kowalok@clearesult.com"/>
        <s v="MARILIE.NOLAND@UL.COM"/>
        <s v="rich@elevatebcx.com"/>
        <s v="SATISH.RAVINDRAN@UL.COM"/>
        <s v="advorak@lclark.edu"/>
        <s v="sean@elevatebcx.com"/>
        <s v="david.mccaughey@macmiller.com"/>
        <s v="ben.j.pfeiffer@kp.org"/>
        <s v="jlandsiedel@custom-energy.com"/>
        <s v="roxanna@elevatebcx.com"/>
        <s v="STEPHEN.LYNCH@UL.COM"/>
        <s v="alex@ainmanconsultingllc.com"/>
        <s v="dlewis@fireflybp.com"/>
        <s v="ncooper@aesc-inc.com"/>
        <s v="jenna@ausenergy.com"/>
        <s v="tweber@aesc-inc.com"/>
        <s v="stephen.elliott@elliottenergyconsulting.com"/>
        <s v="brian.owens@clearesult.om"/>
        <s v="daniel@custom-energy.com"/>
        <s v="kaveh.asgharian@kp.org"/>
        <s v="Ggaiton@aesc-inc.com"/>
        <s v="ncurti@willdan.com"/>
        <s v="tkimble@willdan.com"/>
        <s v="k.guerrero@alliant-systems.com"/>
        <s v="ldaly@willdan.com"/>
        <s v="djoshi@trccompanies.com"/>
        <s v="jeremyw@fluentengineering.com"/>
        <s v="jackson.heffley@cascadeenergy.com"/>
        <s v="jacob.james@cascadeenergy.com"/>
        <s v="amy.scheckla-cox@hillsboro-oregon.gov"/>
        <s v="dgray@eeibuildingperformance.com"/>
        <s v="eric.nielsen@deschutes.org"/>
        <s v="emoreshead@eeibuildingperformance.com"/>
        <s v="shannon.ostendorff@deschutes.org"/>
        <s v="snelson@eeibuildingperformance.com"/>
        <m/>
      </sharedItems>
    </cacheField>
    <cacheField name="Email List" numFmtId="0">
      <sharedItems containsBlank="1"/>
    </cacheField>
    <cacheField name="Website List" numFmtId="0">
      <sharedItems containsBlank="1" count="3">
        <s v="Yes"/>
        <s v="Off"/>
        <m/>
      </sharedItems>
    </cacheField>
    <cacheField name="OR Areas Served" numFmtId="0">
      <sharedItems containsBlank="1"/>
    </cacheField>
    <cacheField name="Signature" numFmtId="0">
      <sharedItems containsNonDate="0" containsString="0" containsBlank="1" count="1">
        <m/>
      </sharedItems>
    </cacheField>
    <cacheField name="Date" numFmtId="0">
      <sharedItems containsDate="1" containsBlank="1" containsMixedTypes="1" minDate="2025-07-01T00:00:00" maxDate="2025-12-06T00:00:00"/>
    </cacheField>
    <cacheField name="QEM" numFmtId="0">
      <sharedItems containsBlank="1"/>
    </cacheField>
    <cacheField name="Start QEM1" numFmtId="0">
      <sharedItems containsNonDate="0" containsDate="1" containsString="0" containsBlank="1" minDate="1988-09-01T00:00:00" maxDate="2024-02-02T00:00:00"/>
    </cacheField>
    <cacheField name="End QEM1" numFmtId="0">
      <sharedItems containsDate="1" containsBlank="1" containsMixedTypes="1" minDate="1991-05-01T00:00:00" maxDate="2025-09-26T00:00:00"/>
    </cacheField>
    <cacheField name="Experience QEM1" numFmtId="0">
      <sharedItems containsBlank="1" count="36" longText="1">
        <s v="Certified Energy Manager - AEE"/>
        <m/>
        <s v="BSME, Portland State Univ"/>
        <s v="Have performed numerous energy models, building energy audits and energy benchmark studies while principal at Arris."/>
        <s v="R&amp;W Engineering - Energy Analyst (commercial)"/>
        <s v="Current lead for benchmarking Pacific Crest’s multifamily properties (11 buildings) in Energy Star Portfolio Manager. Worked with Pacific Power and Cascade Natural Gas to synch whole-building energy data with Portfolio Manager property profiles and troubleshoot issues. Received guidance and training in Portfolio Manager, when needed, from an experienced energy professional who has benchmarked and managed regulatory compliance for hundreds of buildings nationally."/>
        <s v="Commissioning of new construction and existing buildings"/>
        <s v="Continuously performed the duties of a CEM in healths care, municipal, k-12, higher ed, C&amp;I and other markets"/>
        <s v="Professional experience with the operations and energy management of commercial buildings."/>
        <s v="Director - utility benchmarking - oversee utility benchmarking for various scopes such as energy audits, ENERGY STAR certification, GRESB reporting, and local ordinances"/>
        <s v="Benchmarking, Energy Assessments, Energy Auditing, Demand Response Installations, Performance Contracting Project Development, Building Automation Systems service and installation, Building Performance Standards Certified Benchmarking, Energy Management Plan development and Operations and Maintenance Plan development.   "/>
        <s v="I lead a national team of engineers helping clients navigate building-energy ordinances—including Washington's Clean Buildings Performance Standard (CBPS), Seattle Building Tune-Ups, Los Angeles EBEWE, San José Beyond Benchmarking, and Energize Denver—reducing compliance costs and preventing penalties. With over 15 years delivering ASHRAE Level I–III energy audits, water audits, retro-commissioning, benchmarking, and third-party verification, I translate complex regulations into clear compliance roadmaps with milestones, cost projections, and required documentation. As a Certified Energy Manager (CEM®), Certified Building Analyst, and ICP-trained professional, I'm an approved Tune-Up Specialist in Seattle and Philadelphia, and a qualified vendor for CBPS, San José, Denver, and other municipal programs."/>
        <s v="Building energy efficiency engineering: ASHRAE level II audits, building energy modeling, architectural and mechanical plan review, custom efficiency calculations, efficiency calculation tool development, site installation verifications, etc."/>
        <s v="Energy Engineer at EME Group, a Salas O'Brien Company, performing energy audits, decarbonization studies and providing technical services."/>
        <s v="Sustainability manager engaged in building operations and energy management including serving as the strategic energy management champion for 8 + years."/>
        <s v="Facilities Mechanical Engineer"/>
        <s v="UMC (University Mechanical Contractors) WA ESCO and Building Performance clients"/>
        <s v="Kaiser Permanente Engineering"/>
        <s v="Energy benchmarking and WA CBPS Benchmarking and Compliance"/>
        <s v="Commissioning Project Manager"/>
        <s v="Energy Management Consultant"/>
        <s v="Audited residential, multifamily, commercial and industrial buildings for multiple utility implementation programs."/>
        <s v="Licensed energy broker and consultant serving commercial customers across the US, personally benchmarking over 730 buildings in Energy Star"/>
        <s v="Energy Engineer for AESC, inc."/>
        <s v="Energy Auditor/Energy Engineer/Senior Energy Engineer/Technical Service Director"/>
        <s v="Energy Engineer for Navigant/Guidehouse, Sazan Consulting, AESC-Inc"/>
        <s v="Performed ASHRAE Level II audits on dozens of commercial buildings, including calculating site EUI and weather normalized EUI. Analyzed energy performance using a variety of tools including eQuest, Carrier HAP, proprietary bin calculation Excel tools, BAS trend analysis."/>
        <s v="Over one hundred energy audits and various technical studies, all of which involved benchmarking, understanding building operations and management in various capacities."/>
        <s v="Facilities manager for the Oregon Humane Society. Developed the proventative maintenance program. Oversaw a team of 20 across mulitple buildings in both Portland and Salem. Managed capital and expense projects. Managed vendors.Maintained state and county energy compliance for veterinary hospital, animal shelter, and warehouses. "/>
        <s v="Trane Technologies - worked on commercial buildings on ongoing commissioning. RCx scoping and BAS optimization for various customers."/>
        <s v="Energy efficiency engineering"/>
        <s v="Energy Engineer supporting commercial building energy auditing on behalf of PNW  utilities. "/>
        <s v="Provided clients with expertise in energy management and controls modifications and operations to maximize energy efficient operations of their facility."/>
        <s v="Commissioning Agent with Engineering Economics"/>
        <s v="Facilities Operations and Maintenance management- Lonza Pharmaceutical and Deschutes County"/>
        <s v="Building Commissioning, Energy Audits, Energy Star professional, Energy Modeling, With CH2M HILL, Summit Building Engineering and EEI"/>
      </sharedItems>
    </cacheField>
    <cacheField name="Start QEM2" numFmtId="0">
      <sharedItems containsNonDate="0" containsDate="1" containsString="0" containsBlank="1" minDate="1990-06-01T00:00:00" maxDate="2025-06-26T00:00:00"/>
    </cacheField>
    <cacheField name="End QEM2" numFmtId="0">
      <sharedItems containsDate="1" containsBlank="1" containsMixedTypes="1" minDate="1999-05-01T00:00:00" maxDate="2023-09-02T00:00:00"/>
    </cacheField>
    <cacheField name="Experience QEM2" numFmtId="0">
      <sharedItems containsBlank="1" count="15" longText="1">
        <s v="Commissioning Engineer for 15 years"/>
        <m/>
        <s v="Energy engineer in Portland for 35 yrs."/>
        <s v="Worked on multiple Energy Trust of Oregon grants and programs including Commerical SEM program (Energy Champion, 2023-present) and Net Zero Fellowship program (Researcher, 2023-2024). Experience includes accessing and managing utility data; evaluating predicted versus actual building energy performance for new construction projects; life-cycle cost analysis of investments in energy efficiency and renewables; implementation of low-cost O&amp;M, organizational, and resident engagement efforts to reduce building energy use; and facilitating HVAC equipment upgrades for existing properties through Energy Trust incentive funding. "/>
        <s v="Technical Manager - oversee ASHRAE level I, II, &amp; III energy and water audits for multifamily and commercial industrial properties"/>
        <s v="Energy Engineer at CLEAResult performing energy audits, decarbonization studies and providing technical services."/>
        <s v="Energy Engineer and commissioning of new and existing building"/>
        <s v="MacDonald Miller Facility Solutions (WA/OR) - Public and Private Performance Contracting"/>
        <s v="Analyze facility utility usage pattern to establish baselines and track reductions from implementing EEMs. "/>
        <s v="Performed sustainability and energy management consulting for large multiproperty portfolios."/>
        <s v="NJ Certified Energy Benchmarker - completed training required by the New Jersey Clean Energy Learning Center "/>
        <s v="Energy Auditor/Energy Engineer/Senior Energy Engineer"/>
        <s v="Benchmarked dozens of commercial buildings in Energy Star Portfolio Manager."/>
        <s v="TRC project engineer working on ETP's commercial SEM program. "/>
        <s v="Chemical and Environmental Engineering BS- Colorado School of Mines"/>
      </sharedItems>
    </cacheField>
    <cacheField name="QP" numFmtId="0">
      <sharedItems containsBlank="1"/>
    </cacheField>
    <cacheField name="Start QP1" numFmtId="0">
      <sharedItems containsNonDate="0" containsDate="1" containsString="0" containsBlank="1" minDate="1988-09-01T00:00:00" maxDate="2025-11-23T00:00:00"/>
    </cacheField>
    <cacheField name="End QP1" numFmtId="0">
      <sharedItems containsDate="1" containsBlank="1" containsMixedTypes="1" minDate="1991-05-01T00:00:00" maxDate="2025-06-26T00:00:00"/>
    </cacheField>
    <cacheField name="Experience QP1" numFmtId="0">
      <sharedItems containsBlank="1" longText="1"/>
    </cacheField>
    <cacheField name="Start QP2" numFmtId="0">
      <sharedItems containsNonDate="0" containsDate="1" containsString="0" containsBlank="1" minDate="1990-06-01T00:00:00" maxDate="2025-06-26T00:00:00"/>
    </cacheField>
    <cacheField name="End QP2" numFmtId="0">
      <sharedItems containsDate="1" containsBlank="1" containsMixedTypes="1" minDate="2023-02-01T00:00:00" maxDate="2025-11-02T00:00:00"/>
    </cacheField>
    <cacheField name="Experience QP2" numFmtId="0">
      <sharedItems containsBlank="1" longText="1"/>
    </cacheField>
    <cacheField name="Start QP3" numFmtId="0">
      <sharedItems containsNonDate="0" containsDate="1" containsString="0" containsBlank="1" minDate="2014-09-01T00:00:00" maxDate="2024-03-02T00:00:00"/>
    </cacheField>
    <cacheField name="End QP3" numFmtId="0">
      <sharedItems containsDate="1" containsBlank="1" containsMixedTypes="1" minDate="2019-05-01T00:00:00" maxDate="2024-02-02T00:00:00"/>
    </cacheField>
    <cacheField name="Experience QP3" numFmtId="0">
      <sharedItems containsBlank="1" longText="1"/>
    </cacheField>
    <cacheField name="Lic # Arch" numFmtId="0">
      <sharedItems containsBlank="1" containsMixedTypes="1" containsNumber="1" containsInteger="1" minValue="5748" maxValue="5748"/>
    </cacheField>
    <cacheField name="Arch Valid Mo/Yr" numFmtId="0">
      <sharedItems containsNonDate="0" containsDate="1" containsString="0" containsBlank="1" minDate="2026-12-01T00:00:00" maxDate="2026-12-27T00:00:00"/>
    </cacheField>
    <cacheField name="Lic # PE" numFmtId="0">
      <sharedItems containsBlank="1"/>
    </cacheField>
    <cacheField name="PE Valid Mo/Yr" numFmtId="0">
      <sharedItems containsNonDate="0" containsDate="1" containsString="0" containsBlank="1" minDate="2025-06-26T00:00:00" maxDate="2027-12-02T00:00:00"/>
    </cacheField>
    <cacheField name="Cert # CEM" numFmtId="0">
      <sharedItems containsString="0" containsBlank="1" containsNumber="1" containsInteger="1" minValue="3596" maxValue="29702"/>
    </cacheField>
    <cacheField name="CEM Valid Mo/Yr" numFmtId="0">
      <sharedItems containsNonDate="0" containsDate="1" containsString="0" containsBlank="1" minDate="2025-06-28T00:00:00" maxDate="2028-12-02T00:00:00"/>
    </cacheField>
    <cacheField name="Cert # BOC Level II" numFmtId="0">
      <sharedItems containsBlank="1" containsMixedTypes="1" containsNumber="1" containsInteger="1" minValue="164423" maxValue="164423"/>
    </cacheField>
    <cacheField name="BOC Level II Valid Mo/Yr" numFmtId="0">
      <sharedItems containsNonDate="0" containsDate="1" containsString="0" containsBlank="1" minDate="2025-03-01T00:00:00" maxDate="2026-06-02T00:00:00"/>
    </cacheField>
    <cacheField name="Cert # EMP" numFmtId="0">
      <sharedItems containsBlank="1"/>
    </cacheField>
    <cacheField name="EMP Valid Mo/Yr" numFmtId="0">
      <sharedItems containsNonDate="0" containsDate="1" containsString="0" containsBlank="1" minDate="2025-12-01T00:00:00" maxDate="2025-12-02T00:00:00"/>
    </cacheField>
    <cacheField name="Other Cert / Org" numFmtId="0">
      <sharedItems containsBlank="1"/>
    </cacheField>
    <cacheField name="Other Cert #" numFmtId="0">
      <sharedItems containsBlank="1" containsMixedTypes="1" containsNumber="1" containsInteger="1" minValue="827" maxValue="10801679"/>
    </cacheField>
    <cacheField name="Other Valid Mo/Yr" numFmtId="0">
      <sharedItems containsNonDate="0" containsDate="1" containsString="0" containsBlank="1" minDate="2005-12-01T00:00:00" maxDate="2027-12-02T00:00:00"/>
    </cacheField>
    <cacheField name="Grad Mo/Yr" numFmtId="0">
      <sharedItems containsNonDate="0" containsDate="1" containsString="0" containsBlank="1" minDate="2012-06-01T00:00:00" maxDate="2025-06-02T00:00:00"/>
    </cacheField>
    <cacheField name="QEA" numFmtId="0">
      <sharedItems containsBlank="1"/>
    </cacheField>
    <cacheField name="Start QEA1" numFmtId="0">
      <sharedItems containsNonDate="0" containsDate="1" containsString="0" containsBlank="1" minDate="1990-06-01T00:00:00" maxDate="2025-12-22T00:00:00"/>
    </cacheField>
    <cacheField name="End QEA1" numFmtId="0">
      <sharedItems containsDate="1" containsBlank="1" containsMixedTypes="1" minDate="2014-11-01T00:00:00" maxDate="2025-03-02T00:00:00"/>
    </cacheField>
    <cacheField name="Experience QEA1" numFmtId="0">
      <sharedItems containsBlank="1" longText="1"/>
    </cacheField>
    <cacheField name="Start QEA2" numFmtId="0">
      <sharedItems containsNonDate="0" containsDate="1" containsString="0" containsBlank="1" minDate="2006-06-01T00:00:00" maxDate="2025-04-26T00:00:00"/>
    </cacheField>
    <cacheField name="End QEA2" numFmtId="0">
      <sharedItems containsDate="1" containsBlank="1" containsMixedTypes="1" minDate="2022-07-01T00:00:00" maxDate="2025-11-26T00:00:00"/>
    </cacheField>
    <cacheField name="Experience QEA2" numFmtId="0">
      <sharedItems containsBlank="1" longText="1"/>
    </cacheField>
    <cacheField name="Start QEA3" numFmtId="0">
      <sharedItems containsNonDate="0" containsDate="1" containsString="0" containsBlank="1" minDate="2002-02-01T00:00:00" maxDate="2020-05-02T00:00:00"/>
    </cacheField>
    <cacheField name="End QEA3" numFmtId="0">
      <sharedItems containsDate="1" containsBlank="1" containsMixedTypes="1" minDate="2012-09-01T00:00:00" maxDate="2025-11-26T00:00:00"/>
    </cacheField>
    <cacheField name="Experience QEA3" numFmtId="0">
      <sharedItems containsBlank="1" longText="1"/>
    </cacheField>
    <cacheField name="Lic # Arch QEA" numFmtId="0">
      <sharedItems containsBlank="1"/>
    </cacheField>
    <cacheField name="Arch Valid Mo/Yr QEA" numFmtId="0">
      <sharedItems containsNonDate="0" containsDate="1" containsString="0" containsBlank="1" minDate="2027-06-27T00:00:00" maxDate="2027-12-28T00:00:00"/>
    </cacheField>
    <cacheField name="Lic # PE QEA" numFmtId="0">
      <sharedItems containsBlank="1" containsMixedTypes="1" containsNumber="1" containsInteger="1" minValue="19698" maxValue="92508"/>
    </cacheField>
    <cacheField name="PE Valid Mo/Yr QEA" numFmtId="0">
      <sharedItems containsNonDate="0" containsDate="1" containsString="0" containsBlank="1" minDate="2025-06-01T00:00:00" maxDate="2027-12-02T00:00:00"/>
    </cacheField>
    <cacheField name="Cert # BEAP" numFmtId="0">
      <sharedItems containsString="0" containsBlank="1" containsNumber="1" containsInteger="1" minValue="8517504" maxValue="8517504"/>
    </cacheField>
    <cacheField name="BEAP Valid Mo/Yr" numFmtId="0">
      <sharedItems containsNonDate="0" containsDate="1" containsString="0" containsBlank="1" minDate="2027-12-01T00:00:00" maxDate="2027-12-02T00:00:00"/>
    </cacheField>
    <cacheField name="Cert # CEA" numFmtId="0">
      <sharedItems containsString="0" containsBlank="1" containsNumber="1" containsInteger="1" minValue="1620" maxValue="2978"/>
    </cacheField>
    <cacheField name="CEA Valid Mo/Yr" numFmtId="0">
      <sharedItems containsNonDate="0" containsDate="1" containsString="0" containsBlank="1" minDate="2025-12-01T00:00:00" maxDate="2028-12-29T00:00:00"/>
    </cacheField>
    <cacheField name="Cert # CEM QEA" numFmtId="0">
      <sharedItems containsBlank="1" containsMixedTypes="1" containsNumber="1" containsInteger="1" minValue="3596" maxValue="29387"/>
    </cacheField>
    <cacheField name="CEM Valid Mo/Yr QEA" numFmtId="0">
      <sharedItems containsNonDate="0" containsDate="1" containsString="0" containsBlank="1" minDate="2025-06-28T00:00:00" maxDate="2028-12-02T00:00:00"/>
    </cacheField>
    <cacheField name="Cert # EMP QEA" numFmtId="0">
      <sharedItems containsBlank="1" containsMixedTypes="1" containsNumber="1" containsInteger="1" minValue="5634" maxValue="5634"/>
    </cacheField>
    <cacheField name="EMP Valid Mo/Yr QEA" numFmtId="0">
      <sharedItems containsNonDate="0" containsDate="1" containsString="0" containsBlank="1" minDate="2025-12-01T00:00:00" maxDate="2025-12-02T00:00:00"/>
    </cacheField>
    <cacheField name="Areas" numFmtId="0">
      <sharedItems containsBlank="1" count="16">
        <s v="Areas Served: All of Oregon"/>
        <s v="Areas Served: Central Oregon (Pacific Crest portfolio)"/>
        <s v="Areas Served: Portland and surrounding areas"/>
        <s v="Areas Served: Willamette Valley and Oregon Coast"/>
        <s v="Areas Served: "/>
        <s v="Areas Served: Portland, Beaverton, Hillsboro, Salem, Eugene, Corvallis, Bend, Redmond, Sunriver, Roseburg, Ashland"/>
        <s v="Areas Served: Entire state"/>
        <s v="Areas Served: Statewide"/>
        <s v="Areas Served: Multnomah County"/>
        <s v="Areas Served: n/a"/>
        <s v="Areas Served: All Oregon Areas"/>
        <s v="Areas Served: NW"/>
        <s v="Areas Served: All Oregon"/>
        <s v="Areas Served: Hillsboro, Beaverton, Portland, Salem"/>
        <s v="Areas Served: All Oregon (primarily Mult. Wash and Clackamas counties)"/>
        <m/>
      </sharedItems>
    </cacheField>
    <cacheField name="QP Certs" numFmtId="0">
      <sharedItems containsBlank="1" count="39">
        <s v="Certifications: [AEE-CEM # 24351]"/>
        <s v="Certifications:"/>
        <s v="Certifications: [AEE-CEM # 6242] [Other-BCCP # 827]"/>
        <s v="Certifications: [OR PE Lic # 78068PE] [Other-ASHRAE BEMP # 8088323]"/>
        <s v="Certifications: [LCC-Building Controls]"/>
        <s v="Certifications: [OR PE Lic # 76707PE] [EMA-EMP # 1012-E50] [Other-Certified Commissioning Authority / ACG # 110-596]"/>
        <s v="Certifications: [AEE-CEM # 3596]"/>
        <s v="Certifications: [AEE-CEM # 28410] [BOC-Level II # 164423] [Other-LEED AP # 10801679]"/>
        <s v="Certifications: [AEE-CEM # 23840] [Other-EI (Engineer Intern) - OSBEELS / CMVP - AEE # 89075EI / 5448]"/>
        <s v="Certifications: [AEE-CEM # 29702]"/>
        <s v="Certifications: [AEE-CEM # 25081]"/>
        <s v="Certifications: [AEE-CEM # 23865]"/>
        <s v="Certifications: [AEE-CEM # 28433]"/>
        <s v="Certifications: [OR PE Lic # 92294PE]"/>
        <s v="Certifications: [AEE-CEM # 28932] [Other-BEAP / ASHRAE # 8517504]"/>
        <s v="Certifications: [AEE-CEM # 20375]"/>
        <s v="Certifications: [OR PE Lic # 105259PE]"/>
        <s v="Certifications: [AEE-CEM # 26632]"/>
        <s v="Certifications: [AEE-CEM # 25882]"/>
        <s v="Certifications: [AEE-CEM # 17040]"/>
        <s v="Certifications: [AEE-CEM # 26287] [BOC-Level II # CxA AABC 1114-1240] [Other-Colorado PE # 0041525]"/>
        <s v="Certifications: [AEE-CEM # 17930]"/>
        <s v="Certifications: [AEE-CEM # 27694]"/>
        <s v="Certifications: [AEE-CEM # 28394]"/>
        <s v="Certifications: [OR PE Lic # 89527PE]"/>
        <s v="Certifications: [OR PE Lic # 107907PE]"/>
        <s v="Certifications: [AEE-CEM # 29096]"/>
        <s v="Certifications: [OR PE Lic # 097263PE]"/>
        <s v="Certifications: [AEE-CEM # 27278] [LCC-Building Controls]"/>
        <s v="Certifications: [AEE-CEM # 25058] [BOC-Level II # CMVP/AEE 7246]"/>
        <s v="Certifications: [OR PE Lic # 76293PE]"/>
        <s v="Certifications: [AEE-CEM # 29387]"/>
        <s v="Certifications: [AEE-CEM # 23261]"/>
        <s v="Certifications: [OR Arch Lic # 5748]"/>
        <s v="Certifications: [OR PE Lic # 93345PE] [Other-Building Commissioning Association # 1191]"/>
        <s v="Certifications: [OR Arch Lic # ARI-12328]"/>
        <s v="Certifications: [Other-ACG - CxA Certification # 1009-563]"/>
        <s v="Certifications: [OR PE Lic # 70743PE]"/>
        <m/>
      </sharedItems>
    </cacheField>
    <cacheField name="QEA Certs" numFmtId="0">
      <sharedItems containsBlank="1" count="43">
        <s v="Certifications: [AEE-CEM # 24351] [AEE-CEA # 2931]"/>
        <s v="Certifications: [OR PE Lic # 92508]"/>
        <s v="Certifications: [OR PE Lic # 89371PE] [AEE-CEM # 20239] [EMA-EMP # 5634]"/>
        <s v="Certifications: [AEE-CEM # 6242] [Other-BCCP # 827]"/>
        <s v="Certifications: [OR PE Lic # 78068PE] [Other-ASHRAE BEMP # 8088323]"/>
        <s v="Certifications: [OR PE Lic # 19698]"/>
        <s v="Certifications:"/>
        <s v="Certifications: [OR PE Lic # 78630]"/>
        <s v="Certifications: [OR PE Lic # 76707PE] [AEE-CEA # 1620] [EMA-EMP # 1012-E50] [Other-Certified Commissioning Authority / ACG # 110-596]"/>
        <s v="Certifications: [AEE-CEM # 3596]"/>
        <s v="Certifications: [AEE-CEM # 28410] [Other-LEED AP # 10801679]"/>
        <s v="Certifications: [AEE-CEM # 23840] [Other-EI (Engineer Intern) - OSBEELS / CMVP - AEE # 89075EI / 5448]"/>
        <s v="Certifications: [AEE-CEM # 22807]"/>
        <s v="Certifications: [OR PE Lic # 100229PE]"/>
        <s v="Certifications: [AEE-CEM # 25081]"/>
        <s v="Certifications: [AEE-CEM # Certification ID 23865, ID 98301]"/>
        <s v="Certifications: [AEE-CEM # 28433] [EMA-EMP # ICP Investor Ready Energy Efficiency™ Certification Training – USGBC ]"/>
        <s v="Certifications: [OR PE Lic # 87903PE]"/>
        <s v="Certifications: [OR PE Lic # 92294PE]"/>
        <s v="Certifications: [AEE-CEM # 26631] [AEE-CEA # 2978]"/>
        <s v="Certifications: [AEE-CEM # 28932] [ASHRAE-BEAP # 8517504] [Other-BEAP / ASHRAE # 8517504]"/>
        <s v="Certifications: [AEE-CEM # 24890] [AEE-CEA # 2637]"/>
        <s v="Certifications: [AEE-CEM # 7662]"/>
        <s v="Certifications: [AEE-CEM # 20375]"/>
        <s v="Certifications: [OR Arch Lic # 105259PE]"/>
        <s v="Certifications: [AEE-CEM # 25882]"/>
        <s v="Certifications: [AEE-CEM # 17040]"/>
        <s v="Certifications: [AEE-CEM # 26287] [Other-Colorado PE # 0041525]"/>
        <s v="Certifications: [AEE-CEM # 17930]"/>
        <s v="Certifications: [AEE-CEM # 27694]"/>
        <s v="Certifications: [OR PE Lic # PE in PA, License #PE093898] [AEE-CEM # License #25479]"/>
        <s v="Certifications: [OR PE Lic # 70960PE]"/>
        <s v="Certifications: [OR PE Lic # 107907PE]"/>
        <s v="Certifications: [AEE-CEA # 2968]"/>
        <s v="Certifications: [OR PE Lic # 097263PE]"/>
        <s v="Certifications: [AEE-CEM # 27278]"/>
        <s v="Certifications: [AEE-CEM # 25058]"/>
        <s v="Certifications: [AEE-CEM # 29387]"/>
        <s v="Certifications: [AEE-CEM # 23261]"/>
        <s v="Certifications: [OR Arch Lic # 93345PE] [Other-Building Commissioning Association # 1191]"/>
        <s v="Certifications: [Other-ACG - CxA Certification # 1009-563]"/>
        <s v="Certifications: [OR PE Lic # 70743PE]"/>
        <m/>
      </sharedItems>
    </cacheField>
    <cacheField name="QEM Exp" numFmtId="0">
      <sharedItems containsBlank="1" longText="1"/>
    </cacheField>
    <cacheField name="QP Exp" numFmtId="0">
      <sharedItems containsBlank="1" count="39" longText="1">
        <s v="Experience: Aug-2024 to present Certified Energy Auditor - AEE; Apr-2011 to present Commissioning Engineer for 15 years "/>
        <s v="Experience:   "/>
        <s v="Experience: Sep-1988 to May-1991 BSME, Portland State Univ; Jun-1990 to present Energy engineer in Portland for 35 yrs. "/>
        <s v="Experience: Mar-2019 to present Have performed numerous energy models, building energy audits and energy benchmark studies while principal at Arris.  "/>
        <s v="Experience: Jan-2015 to Jan-2017 Premium Efficiency - Energy Analyst (residential); May-2023 to present R&amp;W Engineering - Energy Analyst (commercial) "/>
        <s v="Experience: Jan-2023 to Jul-2024 OR State Energy Auditor Internship; Jun-2023 to Jun-2024 Portland Community College Facilities Energy Efficiency Program; Mar-2024 to present R&amp;W Engineering - Energy Analyst (commercial)"/>
        <s v="Experience: Jul-2007 to present Commissioning of new construction and existing buildings  "/>
        <s v="Experience: Sep-1994 to present Continuously performed the duties of a CEM in healths care, municipal, k-12, higher ed, C&amp;I and other markets  "/>
        <s v="Experience: Sep-2007 to present Professional experience with the operations and energy management of commercial buildings.  "/>
        <s v="Experience: Mar-2014 to Nov-2014 MECOP Internship at A-dec inc.  - Complete multiple energy related projects and energy audits around the 50 acre campus; Nov-2014 to present McKinstry - Perform FCAs, energy audits, model energy savings, and perform M&amp;V for tens of millions of square feet in OR, WA, &amp; ID. "/>
        <s v="Experience: Sep-2021 to Aug-2023 Master of Science in Environmental Science, Sustainable Development; Aug-2024 to present Project manager - Technical Services (built environment) "/>
        <s v="Experience: Sep-2023 to present Director - utiltiy benchmarking - oversee utility benchmarking for various scopes such as energy audits, ENERGY STAR certification, GRESB reporting, and local ordinances; Sep-2018 to Sep-2023 Technical Manager - oversee ASHRAE level I, II, &amp; III energy and water audits for multifamily and commercial industrial properties "/>
        <s v="Experience: Mar-2013 to present Benchmarking, Energy Assessments, Energy Auditing, Demand Response Installations, Performance Contracting Project Development, Building Automation Systems service and installation, Building Performance Standards Certified Benchmarking, Energy Management Plan development and Operations and Maintenance Plan development.     "/>
        <s v="Experience: Jan-2011 to present I lead a national team of engineers helping clients navigate building-energy ordinances—including Washington's Clean Buildings Performance Standard (CBPS), Seattle Building Tune-Ups, Los Angeles EBEWE, San José Beyond Benchmarking, and Energize Denver—reducing compliance costs and preventing penalties. With over 15 years delivering ASHRAE Level I–III energy audits, water audits, retro-commissioning, benchmarking, and third-party verification, I translate complex regulations into clear compliance roadmaps with milestones, cost projections, and required documentation. As a Certified Energy Manager (CEM®), Certified Building Analyst, and ICP-trained professional, I'm an approved Tune-Up Specialist in Seattle and Philadelphia, and a qualified vendor for CBPS, San José, Denver, and other municipal programs.  "/>
        <s v="Experience: Nov-2014 to present Building energy efficiency engineering: ASHRAE level II audits, building energy modeling, architectural and mechanical plan review, custom efficiency calculations, efficiency calculation tool development, site installation verifications, etc.  "/>
        <s v="Experience: Apr-2021 to Mar-2025 Energy Engineer at EME Group, a Salas O'Brien Company, performing energy audits, decarbonization studies and providing technical services.; Apr-2025 to present Energy Engineer at CLEAResult performing energy audits, decarbonization studies and providing technical services. "/>
        <s v="Experience: Aug-2009 to present Have calculated energy use intensity targets, performed CBECS peer benchmarking, reviewed Energy Star Portolio Manager data  "/>
        <s v="Experience: Nov-2021 to Dec-2024 Facilities Mechanical Engineer; Jan-2025 to present Energy Engineer and commissioning of new and existing building; Sep-2014 to May-2019 BS Mechanical Engineering"/>
        <s v="Experience: Feb-2021 to Jun-2025 UMC (University Mechanical Contractors) WA Public ESCO and Private Building Performance clients - WA State Parks, K-12 schools  private), non-profit hospitals, private assisted living, retail, ; Jun-2025 to present MacDonald Miller Facility Solutions - Public and Private Performance Contracting - WA Department of Veteran Affairs, Dept of Natural Resources, K12 schools, hospitals, Port buildings  "/>
        <s v="Experience: Aug-2005 to present Kaiser Permanente Engineering  "/>
        <s v="Experience: Jul-2021 to present Energy Conservation Projects, Commercial &amp; Private Building Energy Audits, Owned ESCO M&amp;V Program across the PNW.; Jul-2011 to present Developed and implemented Energy Awareness &amp; Management Plans "/>
        <s v="Experience: Jun-2011 to present Energy Management Consultant  "/>
        <s v="Experience: Apr-2025 to Dec-2021 Audited residential, multifamily, commercial and industrial buildings for multiple utility implementation programs.; Dec-2021 to present Performed sustainability and energy management consulting for large multiproperty portfolios. "/>
        <s v="Experience: Nov-2025 to present Strategic energy mangement energy engineer and coach.   "/>
        <s v="Experience: Jan-2020 to present Energy Engineer for AESC, inc.  "/>
        <s v="Experience: Feb-2024 to present Energy Auditor/Energy Engineer/Senior Energy Engineer/Technical Service Director; Jun-2006 to Feb-2024 Energy Auditor/Energy Engineer/Senior Energy Engineer "/>
        <s v="Experience: Jan-2020 to present Facilities Director  "/>
        <s v="Experience: Jul-2016 to present Performed ASHRAE Level II audits on dozens of commercial buildings, including calculating site EUI and weather normalized EUI. Analyzed energy performance using a variety of tools including eQuest, Carrier HAP, proprietary bin calculation Excel tools, BAS trend analysis.; May-2017 to Nov-2025 Benchmarked dozens of commercial buildings in Energy Star Portfolio Manager.; Jan-2020 to present Developed energy efficient designs for HVAC and lighting improvements including design drawings, sequences of operation, and energy code compliance calculations."/>
        <s v="Experience: Jul-2012 to present Over one hundred energy audits and various technical studies, all of which involved benchmarking, understanding building operations and management in various capacities.  "/>
        <s v="Experience: Apr-2025 to present TRC project engineer working on ETP's commercial SEM program. ; Feb-2024 to Apr-2025 Intel energy manager - working on developing and implementing energy efficiency work for OR Intel campuses (indistrial and commercial sites); Nov-2019 to Feb-2024 Trane Technologies - worked on commercial buildings on ongoing commissioning. RCx scoping and BAS optimization for various customers."/>
        <s v="Experience: May-2018 to present Professional mechanical engineer with design and analysis experience of commercial buildings including energy modeling and load calculations  "/>
        <s v="Experience: Dec-2021 to present Energy efficiency engineering  "/>
        <s v="Experience: Sep-2014 to present Energy Engineer supporting commercial building energy auditing on behalf of PNW  utilities.   "/>
        <s v="Experience: Feb-2024 to present City of Hillsboro, Project Manager (Owner's Representative) managing the construction phase of the Houseless Shelter. Part of my role included review of submittals and ensuring those affecting the building envelope and energy use met the design standards set forth in the construction documents. Coordination with CxA to ensure proper operations of building systems &amp; equipment; and coordination with Energy Trust of Oreon and ODOE for GET program and ETO incentives/ hiring of testing agents and review tests. ; Feb-2022 to Feb-2023 SERA Architects, Senior Project Manager for the renovation of the Department of Admin. Services Executive Building in Salem. From SD to CD phase, I served as the PM for the $40M project. Improvements included updating the building to meet curret building &amp; energy codes. The original building was a 1930's Post Office &amp; was expanded in the 80's. The renovation included new curtain wall, energy effcient lighting &amp; HVAC systems all while meeting the SHPI requirements for existing windows from the Post Office facade and operational flexibility for a new hubrid workplace. ; Feb-2017 to Oct-2021 OTAK - Architecture, Public Studio Leader &amp; Project Manager - I worked on a variety of public projects all working towards sustainability goals for increased energy efficiency and resiliency, utilizing features from LEED, WELL and Green Globes. In this role, I also participated in the Net Zero Emerging Leaders program twice &amp; Managed an intern to assist with the firm's AIA 2030 commitment. Through this, the firm was able to develop an internal process that supported designing to specific EUI targets as well as reporting these measurements annually. "/>
        <s v="Experience: Jun-2015 to present Served clients througout Oregon as a project manager for energy efficiency projects of new and existing buildings as a design engineer, certified commissioning professional, and energy advocate.  "/>
        <s v="Experience: Sep-2010 to Feb-2023 Commercial Architecture: Design professional and licensed architect on a variety of commercial buildings.; Mar-2023 to present Management of design and construction of Deschutes County Facilities  "/>
        <s v="Experience: Jun-2005 to present Commissioning Agent with Engineering Economics  "/>
        <s v="Experience: Jan-2007 to present Building Commissioning, Energy Audits, Energy Star professional, Energy Modeling, With CH2M HILL, Summit Building Engineering and EEI.  "/>
        <m/>
      </sharedItems>
    </cacheField>
    <cacheField name="QEA Exp" numFmtId="0">
      <sharedItems containsBlank="1" count="42" longText="1">
        <s v="Experience: Aug-2024 to present Certified Energy Auditor - AEE; Apr-2011 to present Commissioning Engineer for 15 years "/>
        <s v="Experience: Dec-2023 to present Associate Director at Energy 350. Responsibilities include overseeing energy efficiency studies and incentive program assistance for end users as well as measurement and verification for program administrators. Primary expertise is in building science, mechanical systems and identification and analysis of energy efficiency measures. Focus is on high quality, technical energy engineering and energy efficiency program support in the commercial and industrial sectors.; Sep-2012 to Aug-2023 Engineer 1, 2, Senior Engineer at Energy 350. Responsibilities include conducting energy efficiency studies and incentive program assistance for end users as well as measurement and verification for program administrators. Additionally, he has provided technical support for Retro-Commissioning and Measurement and Verification projects across the country. During his tenure at Energy 350, Ross has conducted over three hundred studies and identified, analyzed, measured, and verified hundreds of measures.; Sep-2011 to Sep-2012 Energy Engineer at Lockheed Martin. Evaluated energy savings analysis in a QA/QC role. Conducted analysis using spreadsheet analytical techniques as well as building simulation modeling. Conducted extensive eQuest models for large office buildings to reanalyze prescriptive insulation deemed savings and incentives. Created automated excel based energy savings and incentive tracking, forecasting, project management and reporting tools."/>
        <s v="Experience: Sep-2009 to present Commercial Building Energy Auditing  "/>
        <s v="Experience: Jun-1990 to present Energy engineer in Portland for 35 yrs.  "/>
        <s v="Experience: Mar-2019 to present Have performed numerous energy models, building energy audits and energy benchmark studies while principal at Arris.  "/>
        <s v="Experience: May-1994 to present R&amp;W Engineering - Mechanical Engineer, Energy Analyst  "/>
        <s v="Experience:   "/>
        <s v="Experience: Jun-1996 to present R&amp;W Engineering - Mechanical Engineer, Energy Analyst (commercial)  "/>
        <s v="Experience: Oct-2010 to present Energy savings calculations for existing building commissioning and energy auditing  "/>
        <s v="Experience: Sep-1994 to present Continuously performed the duties of a CEM in healths care, municipal, k-12, higher ed, C&amp;I and other markets  "/>
        <s v="Experience: Dec-2018 to present At least seven years of experience conducting various levels of energy audits in buildings.  "/>
        <s v="Experience: Mar-2014 to Nov-2014 MECOP Internship at A-dec inc.  - Complete multiple energy related projects and energy audits around the 50 acre campus; Nov-2014 to present McKinstry - Perform FCAs, energy audits, model energy savings, and perform M&amp;V for tens of millions of square feet in OR, WA, &amp; ID. "/>
        <s v="Experience: Jul-2022 to present Senior Engineer - WA State CBPS experience. Benchmarks and ASHRAE Level ii audits. Energy efficiency studies, utility analysis, energy savings analysis, cost savings analysis, EEM development. ; Jun-2014 to Jul-2022 Energy engineer and energy analyst. Energy efficiency studies, utility analysis, energy savings analysis, cost and savings analysis, EEM development, M&amp;V. Smart building analytics and fault detection diagnostics.; May-2020 to present Licensed Professional Engineer in Washington State (still active). License number: 20104994."/>
        <s v="Experience: Jun-2018 to present Conducted lvl I &amp; lvl II ASHRAE energy audits on commercial buildings, including providing analysis and writing technical reports on results.  "/>
        <s v="Experience: Sep-2023 to present Director - utiltiy benchmarking - oversee utility benchmarking for various scopes such as energy audits, ENERGY STAR certification, GRESB reporting, and local ordinances; Sep-2018 to Sep-2023 Technical Manager - oversee ASHRAE level I, II, &amp; III energy and water audits for multifamily and commercial industrial properties "/>
        <s v="Experience: Mar-2013 to present Benchmarking, Energy Assessments, Energy Auditing, Demand Response Installations, Performance Contracting Project Development, Building Automation Systems service and installation, Building Performance Standards Certified Benchmarking, Energy Management Plan development and Operations and Maintenance Plan development.     "/>
        <s v="Experience: Jan-2011 to present I lead a national team of engineers helping clients navigate building-energy ordinances—including Washington's Clean Buildings Performance Standard (CBPS), Seattle Building Tune-Ups, Los Angeles EBEWE, San José Beyond Benchmarking, and Energize Denver—reducing compliance costs and preventing penalties. With over 15 years delivering ASHRAE Level I–III energy audits, water audits, retro-commissioning, benchmarking, and third-party verification, I translate complex regulations into clear compliance roadmaps with milestones, cost projections, and required documentation. As a Certified Energy Manager (CEM®), Certified Building Analyst, and ICP-trained professional, I'm an approved Tune-Up Specialist in Seattle and Philadelphia, and a qualified vendor for CBPS, San José, Denver, and other municipal programs.  "/>
        <s v="Experience: Feb-2018 to Jun-2019 Industrial and commercial energy audits, utility bill analysis, benchmarking, measure analysis and report preparation.; Jul-2019 to present Industrial and commercial energy audits, demand response audits, utility bill analysis, benchmarking, measure analysis and report preparation. "/>
        <s v="Experience: Nov-2014 to present Building energy efficiency engineering: ASHRAE level II audits, building energy modeling, architectural and mechanical plan review, custom efficiency calculations, efficiency calculation tool development, site installation verifications, etc.  "/>
        <s v="Experience: Jan-2020 to present Over 20 commercial and residential facilities  "/>
        <s v="Experience: Apr-2021 to Mar-2025 Energy Engineer at EME Group, a Salas O'Brien Company, performing energy audits, decarbonization studies and providing technical services.; Apr-2025 to present Energy Engineer at CLEAResult performing energy audits, decarbonization studies and providing technical services. "/>
        <s v="Experience: Jun-2008 to present Over 200 commercial, multifamily, hospitality and industrial facilities  "/>
        <s v="Experience: Jul-2024 to present Elevate BCx: Conducting commercial energy audits, including for WA CBPS compliance; Jun-2023 to Jun-2024 Burch Energy: Conducting commercial energy audits, including WA CBPS; Feb-2002 to May-2023 Willdan: Conducting commercial energy audits, managing upgrades, measuring savings. "/>
        <s v="Experience: Aug-2009 to present Over 150 commercial, multifamily, hospitality and light industrial facilities  "/>
        <s v="Experience: Aug-2005 to present Kaiser Permanente Engineering  "/>
        <s v="Experience: Jul-2011 to present Conducted ASHRAE Lvl I, II &amp; III Audits; Jul-2011 to present Peformed assessment and inventory of energy using equipment, occupancy patterns and building controls. "/>
        <s v="Experience: Aug-1995 to present Over 130 commercial, industrial, municipal, higher education, healthcare and hospitality facilities  "/>
        <s v="Experience: Jun-2011 to present Energy Management Consultant  "/>
        <s v="Experience: Apr-2017 to Dec-2021 Audited residential, multifamily, commercial and industrial buildings for multiple utility implementation programs.; Dec-2021 to present Performed sustainability and energy management consulting for large multiproperty portfolios. "/>
        <s v="Experience: Jun-2025 to present Lead energy engineer of small auditing firm, helped design audit collection software; Jan-2025 to Nov-2025 Owner of energy audit firm, specializing in ASHRAE Level 2 energy audits "/>
        <s v="Experience: Oct-2009 to present Commercial building auditing, benchmarking, and energy analysis  "/>
        <s v="Experience: Feb-2024 to present Energy Auditor/Energy Engineer/Senior Energy Engineer/Technical Service Director; Jun-2006 to Feb-2024 Energy Auditor/Energy Engineer/Senior Energy Engineer "/>
        <s v="Experience: Jul-2014 to present Energy Engineer for Navigant/Guidhouse, Sazan Consulting, AESC-Inc, Certified CEA and EIT  "/>
        <s v="Experience: Jul-2016 to present Performed ASHRAE Level II audits on dozens of commercial buildings, including calculating site EUI and weather normalized EUI. Analyzed energy performance using a variety of tools including eQuest, Carrier HAP, proprietary bin calculation Excel tools, BAS trend analysis.; May-2017 to Nov-2025 Benchmarked dozens of commercial buildings in Energy Star Portfolio Manager.; Jan-2020 to Nov-2025 Developed energy efficient designs for HVAC and lighting improvements including design drawings, sequences of operation, and energy code compliance calculations."/>
        <s v="Experience: Jul-2025 to present Conducted detailed Level II energy audits on commercial and industrial buildings for Energy Trust, Oregon Department of Energy, WA Dept. of Enterprise Services, and Bonneville Power Administration. Calculated energy savings and summarized the economic benefits of potential measures in thorough technical analysis reports  "/>
        <s v="Experience: Apr-2025 to present TRC project engineer working on ETP's commercial SEM program. ; Feb-2024 to Apr-2025 Intel energy manager - working on developing and implementing energy efficiency work for OR Intel campuses (indistrial and commercial sites); Nov-2019 to Feb-2024 Trane Technologies - worked on commercial buildings on ongoing commissioning. RCx scoping and BAS optimization for various customers."/>
        <s v="Experience: Dec-2025 to present Energy efficiency engineering  "/>
        <s v="Experience: Sep-2014 to present Energy Engineer supporting commercial building energy auditing on behalf of PNW  utilities.   "/>
        <s v="Experience: Jun-2015 to present I have provided energy audits and life cycle analysis for over 10 years in existing buildings throughout Oregon. The net results were then rolled into energy efficiency improvement projects.  "/>
        <s v="Experience: Jun-2005 to present Commissioning agent; perform energy audits for various organizations throughout my years of experience.  "/>
        <s v="Experience: Jan-2007 to present Building Commissioning, Energy Audits, Energy Star professional, Energy Modeling, With CH2M HILL, Summit Building Engineering and EEI.  "/>
        <m/>
      </sharedItems>
    </cacheField>
    <cacheField name="QEM Check" numFmtId="0">
      <sharedItems containsBlank="1" count="3">
        <s v="QEM"/>
        <s v="No"/>
        <m/>
      </sharedItems>
    </cacheField>
    <cacheField name="QP Check" numFmtId="0">
      <sharedItems containsBlank="1" count="3">
        <s v="QP"/>
        <s v="No"/>
        <m/>
      </sharedItems>
    </cacheField>
    <cacheField name="QEA Check" numFmtId="0">
      <sharedItems containsBlank="1" count="3">
        <s v="QEA"/>
        <s v="No"/>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6">
  <r>
    <x v="0"/>
    <x v="0"/>
    <x v="0"/>
    <s v="mckinstry.com"/>
    <x v="0"/>
    <x v="0"/>
    <x v="0"/>
    <s v="Yes"/>
    <x v="0"/>
    <x v="0"/>
    <m/>
    <d v="2025-07-01T00:00:00"/>
    <s v="Yes"/>
    <d v="2017-12-01T00:00:00"/>
    <s v="present"/>
    <s v="Certified Energy Manager - AEE"/>
    <d v="2025-04-01T00:00:00"/>
    <s v="present"/>
    <s v="Commissioning Engineer for 15 years"/>
    <s v="Yes"/>
    <d v="2024-08-01T00:00:00"/>
    <s v="present"/>
    <s v="Certified Energy Auditor - AEE"/>
    <d v="2011-04-01T00:00:00"/>
    <s v="present"/>
    <s v="Commissioning Engineer for 15 years"/>
    <m/>
    <m/>
    <m/>
    <m/>
    <m/>
    <m/>
    <m/>
    <n v="24351"/>
    <d v="2025-12-01T00:00:00"/>
    <m/>
    <m/>
    <m/>
    <m/>
    <m/>
    <m/>
    <m/>
    <m/>
    <s v="Yes"/>
    <d v="2024-08-01T00:00:00"/>
    <s v="present"/>
    <s v="Certified Energy Auditor - AEE"/>
    <d v="2011-04-01T00:00:00"/>
    <s v="present"/>
    <s v="Commissioning Engineer for 15 years"/>
    <m/>
    <m/>
    <m/>
    <m/>
    <m/>
    <m/>
    <m/>
    <m/>
    <m/>
    <n v="2931"/>
    <d v="2025-12-01T00:00:00"/>
    <n v="24351"/>
    <d v="2025-12-01T00:00:00"/>
    <m/>
    <m/>
    <s v="Areas Served: All of Oregon"/>
    <s v="Certifications: [AEE-CEM # 24351]"/>
    <s v="Certifications: [AEE-CEM # 24351] [AEE-CEA # 2931]"/>
    <x v="0"/>
    <s v="Experience: Aug-2024 to present Certified Energy Auditor - AEE; Apr-2011 to present Commissioning Engineer for 15 years "/>
    <s v="Experience: Aug-2024 to present Certified Energy Auditor - AEE; Apr-2011 to present Commissioning Engineer for 15 years "/>
    <x v="0"/>
    <s v="QP"/>
    <s v="QEA"/>
    <s v="P QEM"/>
    <s v="P QP"/>
    <s v="P QEA"/>
  </r>
  <r>
    <x v="1"/>
    <x v="1"/>
    <x v="1"/>
    <s v="https://www.energy350.com/"/>
    <x v="1"/>
    <x v="1"/>
    <x v="1"/>
    <s v="Yes"/>
    <x v="0"/>
    <x v="0"/>
    <m/>
    <d v="2025-08-27T00:00:00"/>
    <s v="Off"/>
    <m/>
    <m/>
    <m/>
    <m/>
    <m/>
    <m/>
    <s v="Off"/>
    <m/>
    <m/>
    <m/>
    <m/>
    <m/>
    <m/>
    <m/>
    <m/>
    <m/>
    <m/>
    <m/>
    <m/>
    <m/>
    <m/>
    <m/>
    <m/>
    <m/>
    <m/>
    <m/>
    <m/>
    <m/>
    <m/>
    <m/>
    <s v="Yes"/>
    <d v="2023-12-01T00:00:00"/>
    <s v="present"/>
    <s v="Associate Director at Energy 350. Responsibilities include overseeing energy efficiency studies and incentive program assistance for end users as well as measurement and verification for program administrators. Primary expertise is in building science, mechanical systems and identification and analysis of energy efficiency measures. Focus is on high quality, technical energy engineering and energy efficiency program support in the commercial and industrial sectors."/>
    <d v="2012-09-01T00:00:00"/>
    <d v="2023-08-01T00:00:00"/>
    <s v="Engineer 1, 2, Senior Engineer at Energy 350. Responsibilities include conducting energy efficiency studies and incentive program assistance for end users as well as measurement and verification for program administrators. Additionally, he has provided technical support for Retro-Commissioning and Measurement and Verification projects across the country. During his tenure at Energy 350, Ross has conducted over three hundred studies and identified, analyzed, measured, and verified hundreds of measures."/>
    <d v="2011-09-01T00:00:00"/>
    <d v="2012-09-01T00:00:00"/>
    <s v="Energy Engineer at Lockheed Martin. Evaluated energy savings analysis in a QA/QC role. Conducted analysis using spreadsheet analytical techniques as well as building simulation modeling. Conducted extensive eQuest models for large office buildings to reanalyze prescriptive insulation deemed savings and incentives. Created automated excel based energy savings and incentive tracking, forecasting, project management and reporting tools."/>
    <m/>
    <m/>
    <n v="92508"/>
    <d v="2025-12-01T00:00:00"/>
    <m/>
    <m/>
    <m/>
    <m/>
    <m/>
    <m/>
    <m/>
    <m/>
    <s v="Areas Served: All of Oregon"/>
    <s v="Certifications:"/>
    <s v="Certifications: [OR PE Lic # 92508]"/>
    <x v="1"/>
    <s v="Experience:   "/>
    <s v="Experience: Dec-2023 to present Associate Director at Energy 350. Responsibilities include overseeing energy efficiency studies and incentive program assistance for end users as well as measurement and verification for program administrators. Primary expertise is in building science, mechanical systems and identification and analysis of energy efficiency measures. Focus is on high quality, technical energy engineering and energy efficiency program support in the commercial and industrial sectors.; Sep-2012 to Aug-2023 Engineer 1, 2, Senior Engineer at Energy 350. Responsibilities include conducting energy efficiency studies and incentive program assistance for end users as well as measurement and verification for program administrators. Additionally, he has provided technical support for Retro-Commissioning and Measurement and Verification projects across the country. During his tenure at Energy 350, Ross has conducted over three hundred studies and identified, analyzed, measured, and verified hundreds of measures.; Sep-2011 to Sep-2012 Energy Engineer at Lockheed Martin. Evaluated energy savings analysis in a QA/QC role. Conducted analysis using spreadsheet analytical techniques as well as building simulation modeling. Conducted extensive eQuest models for large office buildings to reanalyze prescriptive insulation deemed savings and incentives. Created automated excel based energy savings and incentive tracking, forecasting, project management and reporting tools."/>
    <x v="1"/>
    <s v="No"/>
    <s v="QEA"/>
    <s v="No"/>
    <s v="No"/>
    <s v="P QEA"/>
  </r>
  <r>
    <x v="2"/>
    <x v="1"/>
    <x v="1"/>
    <s v="https://www.energy350.com/"/>
    <x v="1"/>
    <x v="2"/>
    <x v="2"/>
    <s v="Yes"/>
    <x v="0"/>
    <x v="0"/>
    <m/>
    <d v="2025-07-01T00:00:00"/>
    <s v="Off"/>
    <m/>
    <m/>
    <m/>
    <m/>
    <m/>
    <m/>
    <s v="Off"/>
    <m/>
    <m/>
    <m/>
    <m/>
    <m/>
    <m/>
    <m/>
    <m/>
    <m/>
    <m/>
    <m/>
    <m/>
    <m/>
    <m/>
    <m/>
    <m/>
    <m/>
    <m/>
    <m/>
    <m/>
    <m/>
    <m/>
    <m/>
    <s v="Yes"/>
    <d v="2009-09-01T00:00:00"/>
    <s v="present"/>
    <s v="Commercial Building Energy Auditing"/>
    <m/>
    <m/>
    <m/>
    <m/>
    <m/>
    <m/>
    <m/>
    <m/>
    <s v="89371PE"/>
    <d v="2025-06-01T00:00:00"/>
    <m/>
    <m/>
    <m/>
    <m/>
    <n v="20239"/>
    <d v="2025-12-01T00:00:00"/>
    <n v="5634"/>
    <d v="2025-12-01T00:00:00"/>
    <s v="Areas Served: All of Oregon"/>
    <s v="Certifications:"/>
    <s v="Certifications: [OR PE Lic # 89371PE] [AEE-CEM # 20239] [EMA-EMP # 5634]"/>
    <x v="1"/>
    <s v="Experience:   "/>
    <s v="Experience: Sep-2009 to present Commercial Building Energy Auditing  "/>
    <x v="1"/>
    <s v="No"/>
    <s v="QEA"/>
    <s v="No"/>
    <s v="No"/>
    <s v="P QEA"/>
  </r>
  <r>
    <x v="3"/>
    <x v="2"/>
    <x v="0"/>
    <s v="www.mckinstry.com"/>
    <x v="2"/>
    <x v="3"/>
    <x v="3"/>
    <s v="Yes"/>
    <x v="0"/>
    <x v="0"/>
    <m/>
    <d v="2025-07-01T00:00:00"/>
    <s v="Yes"/>
    <d v="1988-09-01T00:00:00"/>
    <d v="1991-05-01T00:00:00"/>
    <s v="BSME, Portland State Univ"/>
    <d v="1990-06-01T00:00:00"/>
    <s v="present"/>
    <s v="Energy engineer in Portland for 35 yrs."/>
    <s v="Yes"/>
    <d v="1988-09-01T00:00:00"/>
    <d v="1991-05-01T00:00:00"/>
    <s v="BSME, Portland State Univ"/>
    <d v="1990-06-01T00:00:00"/>
    <s v="present"/>
    <s v="Energy engineer in Portland for 35 yrs."/>
    <m/>
    <m/>
    <m/>
    <m/>
    <m/>
    <m/>
    <m/>
    <n v="6242"/>
    <d v="2025-12-01T00:00:00"/>
    <m/>
    <m/>
    <m/>
    <m/>
    <s v="BCCP"/>
    <n v="827"/>
    <d v="2025-12-01T00:00:00"/>
    <m/>
    <s v="Yes"/>
    <d v="1990-06-01T00:00:00"/>
    <s v="present"/>
    <s v="Energy engineer in Portland for 35 yrs."/>
    <m/>
    <m/>
    <m/>
    <m/>
    <m/>
    <m/>
    <m/>
    <m/>
    <m/>
    <m/>
    <m/>
    <m/>
    <m/>
    <m/>
    <n v="6242"/>
    <d v="2025-12-01T00:00:00"/>
    <m/>
    <m/>
    <s v="Areas Served: All of Oregon"/>
    <s v="Certifications: [AEE-CEM # 6242] [Other-BCCP # 827]"/>
    <s v="Certifications: [AEE-CEM # 6242] [Other-BCCP # 827]"/>
    <x v="2"/>
    <s v="Experience: Sep-1988 to May-1991 BSME, Portland State Univ; Jun-1990 to present Energy engineer in Portland for 35 yrs. "/>
    <s v="Experience: Jun-1990 to present Energy engineer in Portland for 35 yrs.  "/>
    <x v="0"/>
    <s v="QP"/>
    <s v="QEA"/>
    <s v="P QEM"/>
    <s v="P QP"/>
    <s v="P QEA"/>
  </r>
  <r>
    <x v="4"/>
    <x v="3"/>
    <x v="2"/>
    <s v="http://arris-consulting.com"/>
    <x v="3"/>
    <x v="4"/>
    <x v="4"/>
    <s v="Yes"/>
    <x v="0"/>
    <x v="0"/>
    <m/>
    <d v="2025-07-01T00:00:00"/>
    <s v="Yes"/>
    <d v="2019-03-01T00:00:00"/>
    <s v="present"/>
    <s v="Have performed numerous energy models, building energy audits and energy benchmark studies while principal at Arris."/>
    <m/>
    <m/>
    <m/>
    <s v="Yes"/>
    <d v="2019-03-01T00:00:00"/>
    <s v="present"/>
    <s v="Have performed numerous energy models, building energy audits and energy benchmark studies while principal at Arris."/>
    <m/>
    <m/>
    <m/>
    <m/>
    <m/>
    <m/>
    <m/>
    <m/>
    <s v="78068PE"/>
    <d v="2025-12-01T00:00:00"/>
    <m/>
    <m/>
    <m/>
    <m/>
    <m/>
    <m/>
    <s v="ASHRAE BEMP"/>
    <n v="8088323"/>
    <d v="2026-12-01T00:00:00"/>
    <m/>
    <s v="Yes"/>
    <d v="2019-03-01T00:00:00"/>
    <s v="present"/>
    <s v="Have performed numerous energy models, building energy audits and energy benchmark studies while principal at Arris."/>
    <m/>
    <m/>
    <m/>
    <m/>
    <m/>
    <m/>
    <m/>
    <m/>
    <s v="78068PE"/>
    <d v="2025-12-01T00:00:00"/>
    <m/>
    <m/>
    <m/>
    <m/>
    <m/>
    <m/>
    <m/>
    <m/>
    <s v="Areas Served: All of Oregon"/>
    <s v="Certifications: [OR PE Lic # 78068PE] [Other-ASHRAE BEMP # 8088323]"/>
    <s v="Certifications: [OR PE Lic # 78068PE] [Other-ASHRAE BEMP # 8088323]"/>
    <x v="3"/>
    <s v="Experience: Mar-2019 to present Have performed numerous energy models, building energy audits and energy benchmark studies while principal at Arris.  "/>
    <s v="Experience: Mar-2019 to present Have performed numerous energy models, building energy audits and energy benchmark studies while principal at Arris.  "/>
    <x v="0"/>
    <s v="QP"/>
    <s v="QEA"/>
    <s v="P QEM"/>
    <s v="P QP"/>
    <s v="P QEA"/>
  </r>
  <r>
    <x v="5"/>
    <x v="4"/>
    <x v="3"/>
    <s v="www.rweng.com"/>
    <x v="4"/>
    <x v="5"/>
    <x v="5"/>
    <s v="Yes"/>
    <x v="0"/>
    <x v="0"/>
    <m/>
    <d v="2025-07-02T00:00:00"/>
    <s v="Off"/>
    <m/>
    <m/>
    <m/>
    <m/>
    <m/>
    <m/>
    <s v="Off"/>
    <m/>
    <m/>
    <m/>
    <m/>
    <m/>
    <m/>
    <m/>
    <m/>
    <m/>
    <m/>
    <m/>
    <m/>
    <m/>
    <m/>
    <m/>
    <m/>
    <m/>
    <m/>
    <m/>
    <m/>
    <m/>
    <m/>
    <m/>
    <s v="Yes"/>
    <d v="1994-05-01T00:00:00"/>
    <s v="present"/>
    <s v="R&amp;W Engineering - Mechanical Engineer, Energy Analyst"/>
    <m/>
    <m/>
    <m/>
    <m/>
    <m/>
    <m/>
    <m/>
    <m/>
    <n v="19698"/>
    <d v="2025-12-01T00:00:00"/>
    <m/>
    <m/>
    <m/>
    <m/>
    <m/>
    <m/>
    <m/>
    <m/>
    <s v="Areas Served: All of Oregon"/>
    <s v="Certifications:"/>
    <s v="Certifications: [OR PE Lic # 19698]"/>
    <x v="1"/>
    <s v="Experience:   "/>
    <s v="Experience: May-1994 to present R&amp;W Engineering - Mechanical Engineer, Energy Analyst  "/>
    <x v="1"/>
    <s v="No"/>
    <s v="QEA"/>
    <s v="No"/>
    <s v="No"/>
    <s v="P QEA"/>
  </r>
  <r>
    <x v="6"/>
    <x v="5"/>
    <x v="3"/>
    <s v="www.rweng.com"/>
    <x v="4"/>
    <x v="5"/>
    <x v="6"/>
    <s v="Yes"/>
    <x v="0"/>
    <x v="0"/>
    <m/>
    <d v="2025-07-02T00:00:00"/>
    <s v="Yes"/>
    <d v="2022-05-01T00:00:00"/>
    <s v="present"/>
    <s v="R&amp;W Engineering - Energy Analyst (commercial)"/>
    <m/>
    <m/>
    <m/>
    <s v="Off"/>
    <m/>
    <m/>
    <m/>
    <m/>
    <m/>
    <m/>
    <m/>
    <m/>
    <m/>
    <m/>
    <m/>
    <m/>
    <m/>
    <m/>
    <m/>
    <m/>
    <m/>
    <m/>
    <m/>
    <m/>
    <m/>
    <m/>
    <m/>
    <s v="Off"/>
    <m/>
    <m/>
    <m/>
    <m/>
    <m/>
    <m/>
    <m/>
    <m/>
    <m/>
    <m/>
    <m/>
    <m/>
    <m/>
    <m/>
    <m/>
    <m/>
    <m/>
    <m/>
    <m/>
    <m/>
    <m/>
    <s v="Areas Served: All of Oregon"/>
    <s v="Certifications:"/>
    <s v="Certifications:"/>
    <x v="4"/>
    <s v="Experience:   "/>
    <s v="Experience:   "/>
    <x v="0"/>
    <s v="No"/>
    <s v="No"/>
    <s v="P QEM"/>
    <s v="No"/>
    <s v="No"/>
  </r>
  <r>
    <x v="7"/>
    <x v="6"/>
    <x v="3"/>
    <s v="www.rweng.com"/>
    <x v="4"/>
    <x v="5"/>
    <x v="7"/>
    <s v="Yes"/>
    <x v="0"/>
    <x v="0"/>
    <m/>
    <d v="2025-07-02T00:00:00"/>
    <s v="Off"/>
    <m/>
    <m/>
    <m/>
    <m/>
    <m/>
    <m/>
    <s v="Off"/>
    <m/>
    <m/>
    <m/>
    <m/>
    <m/>
    <m/>
    <m/>
    <m/>
    <m/>
    <m/>
    <m/>
    <m/>
    <m/>
    <m/>
    <m/>
    <m/>
    <m/>
    <m/>
    <m/>
    <m/>
    <m/>
    <m/>
    <m/>
    <s v="Yes"/>
    <d v="1996-06-01T00:00:00"/>
    <s v="present"/>
    <s v="R&amp;W Engineering - Mechanical Engineer, Energy Analyst (commercial)"/>
    <m/>
    <m/>
    <m/>
    <m/>
    <m/>
    <m/>
    <m/>
    <m/>
    <n v="78630"/>
    <d v="2025-06-01T00:00:00"/>
    <m/>
    <m/>
    <m/>
    <m/>
    <m/>
    <m/>
    <m/>
    <m/>
    <s v="Areas Served: All of Oregon"/>
    <s v="Certifications:"/>
    <s v="Certifications: [OR PE Lic # 78630]"/>
    <x v="1"/>
    <s v="Experience:   "/>
    <s v="Experience: Jun-1996 to present R&amp;W Engineering - Mechanical Engineer, Energy Analyst (commercial)  "/>
    <x v="1"/>
    <s v="No"/>
    <s v="QEA"/>
    <s v="No"/>
    <s v="No"/>
    <s v="P QEA"/>
  </r>
  <r>
    <x v="8"/>
    <x v="7"/>
    <x v="3"/>
    <s v="www.rweng.com"/>
    <x v="4"/>
    <x v="5"/>
    <x v="8"/>
    <s v="Yes"/>
    <x v="0"/>
    <x v="0"/>
    <m/>
    <d v="2025-07-02T00:00:00"/>
    <s v="Off"/>
    <m/>
    <m/>
    <m/>
    <m/>
    <m/>
    <m/>
    <s v="Yes"/>
    <d v="2015-01-01T00:00:00"/>
    <d v="2017-01-01T00:00:00"/>
    <s v="Premium Efficiency - Energy Analyst (residential)"/>
    <d v="2023-05-01T00:00:00"/>
    <s v="present"/>
    <s v="R&amp;W Engineering - Energy Analyst (commercial)"/>
    <m/>
    <m/>
    <m/>
    <m/>
    <m/>
    <m/>
    <m/>
    <m/>
    <m/>
    <m/>
    <m/>
    <m/>
    <m/>
    <m/>
    <m/>
    <m/>
    <d v="2025-06-01T00:00:00"/>
    <s v="Off"/>
    <m/>
    <m/>
    <m/>
    <m/>
    <m/>
    <m/>
    <m/>
    <m/>
    <m/>
    <m/>
    <m/>
    <m/>
    <m/>
    <m/>
    <m/>
    <m/>
    <m/>
    <m/>
    <m/>
    <m/>
    <m/>
    <s v="Areas Served: All of Oregon"/>
    <s v="Certifications: [LCC-Building Controls]"/>
    <s v="Certifications:"/>
    <x v="1"/>
    <s v="Experience: Jan-2015 to Jan-2017 Premium Efficiency - Energy Analyst (residential); May-2023 to present R&amp;W Engineering - Energy Analyst (commercial) "/>
    <s v="Experience:   "/>
    <x v="1"/>
    <s v="QP"/>
    <s v="No"/>
    <s v="No"/>
    <s v="P QP"/>
    <s v="No"/>
  </r>
  <r>
    <x v="9"/>
    <x v="7"/>
    <x v="3"/>
    <s v="www.rweng.com"/>
    <x v="4"/>
    <x v="5"/>
    <x v="9"/>
    <s v="Yes"/>
    <x v="0"/>
    <x v="0"/>
    <m/>
    <d v="2025-07-02T00:00:00"/>
    <s v="Off"/>
    <m/>
    <m/>
    <m/>
    <m/>
    <m/>
    <m/>
    <s v="Yes"/>
    <d v="2023-01-01T00:00:00"/>
    <d v="2024-07-01T00:00:00"/>
    <s v="OR State Energy Auditor Internship"/>
    <d v="2023-06-01T00:00:00"/>
    <d v="2024-06-01T00:00:00"/>
    <s v="Portland Community College Facilities Energy Efficiency Program"/>
    <d v="2024-03-01T00:00:00"/>
    <s v="present"/>
    <s v="R&amp;W Engineering - Energy Analyst (commercial)"/>
    <m/>
    <m/>
    <m/>
    <m/>
    <m/>
    <m/>
    <m/>
    <m/>
    <m/>
    <m/>
    <m/>
    <m/>
    <m/>
    <d v="2025-06-01T00:00:00"/>
    <s v="Off"/>
    <m/>
    <m/>
    <m/>
    <m/>
    <m/>
    <m/>
    <m/>
    <m/>
    <m/>
    <m/>
    <m/>
    <m/>
    <m/>
    <m/>
    <m/>
    <m/>
    <m/>
    <m/>
    <m/>
    <m/>
    <m/>
    <s v="Areas Served: All of Oregon"/>
    <s v="Certifications: [LCC-Building Controls]"/>
    <s v="Certifications:"/>
    <x v="1"/>
    <s v="Experience: Jan-2023 to Jul-2024 OR State Energy Auditor Internship; Jun-2023 to Jun-2024 Portland Community College Facilities Energy Efficiency Program; Mar-2024 to present R&amp;W Engineering - Energy Analyst (commercial)"/>
    <s v="Experience:   "/>
    <x v="1"/>
    <s v="QP"/>
    <s v="No"/>
    <s v="No"/>
    <s v="P QP"/>
    <s v="No"/>
  </r>
  <r>
    <x v="10"/>
    <x v="8"/>
    <x v="4"/>
    <s v="https://pacificcrestaffordablehousing.org/"/>
    <x v="5"/>
    <x v="6"/>
    <x v="10"/>
    <s v="Yes"/>
    <x v="1"/>
    <x v="1"/>
    <m/>
    <d v="2025-07-24T00:00:00"/>
    <s v="Yes"/>
    <d v="2024-01-01T00:00:00"/>
    <s v="present"/>
    <s v="Current lead for benchmarking Pacific Crest’s multifamily properties (11 buildings) in Energy Star Portfolio Manager. Worked with Pacific Power and Cascade Natural Gas to synch whole-building energy data with Portfolio Manager property profiles and troubleshoot issues. Received guidance and training in Portfolio Manager, when needed, from an experienced energy professional who has benchmarked and managed regulatory compliance for hundreds of buildings nationally."/>
    <d v="2020-03-01T00:00:00"/>
    <s v="present"/>
    <s v="Worked on multiple Energy Trust of Oregon grants and programs including Commerical SEM program (Energy Champion, 2023-present) and Net Zero Fellowship program (Researcher, 2023-2024). Experience includes accessing and managing utility data; evaluating predicted versus actual building energy performance for new construction projects; life-cycle cost analysis of investments in energy efficiency and renewables; implementation of low-cost O&amp;M, organizational, and resident engagement efforts to reduce building energy use; and facilitating HVAC equipment upgrades for existing properties through Energy Trust incentive funding. "/>
    <s v="Off"/>
    <m/>
    <m/>
    <m/>
    <m/>
    <m/>
    <m/>
    <m/>
    <m/>
    <m/>
    <m/>
    <m/>
    <m/>
    <m/>
    <m/>
    <m/>
    <m/>
    <m/>
    <m/>
    <m/>
    <m/>
    <m/>
    <m/>
    <m/>
    <s v="Off"/>
    <m/>
    <m/>
    <m/>
    <m/>
    <m/>
    <m/>
    <m/>
    <m/>
    <m/>
    <m/>
    <m/>
    <m/>
    <m/>
    <m/>
    <m/>
    <m/>
    <m/>
    <m/>
    <m/>
    <m/>
    <m/>
    <s v="Areas Served: Central Oregon (Pacific Crest portfolio)"/>
    <s v="Certifications:"/>
    <s v="Certifications:"/>
    <x v="5"/>
    <s v="Experience:   "/>
    <s v="Experience:   "/>
    <x v="0"/>
    <s v="No"/>
    <s v="No"/>
    <s v="No"/>
    <s v="No"/>
    <s v="No"/>
  </r>
  <r>
    <x v="11"/>
    <x v="9"/>
    <x v="5"/>
    <s v="nwesi.com"/>
    <x v="6"/>
    <x v="7"/>
    <x v="11"/>
    <s v="Yes"/>
    <x v="0"/>
    <x v="0"/>
    <m/>
    <d v="2025-07-18T00:00:00"/>
    <s v="Yes"/>
    <d v="2007-07-01T00:00:00"/>
    <s v="present"/>
    <s v="Commissioning of new construction and existing buildings"/>
    <m/>
    <m/>
    <m/>
    <s v="Yes"/>
    <d v="2007-07-01T00:00:00"/>
    <s v="present"/>
    <s v="Commissioning of new construction and existing buildings"/>
    <m/>
    <m/>
    <m/>
    <m/>
    <m/>
    <m/>
    <m/>
    <m/>
    <s v="76707PE"/>
    <d v="2026-06-01T00:00:00"/>
    <m/>
    <m/>
    <m/>
    <m/>
    <s v="1012-E50"/>
    <d v="2025-12-01T00:00:00"/>
    <s v="Certified Commissioning Authority / ACG"/>
    <s v="110-596"/>
    <d v="2025-12-01T00:00:00"/>
    <m/>
    <s v="Yes"/>
    <d v="2010-10-01T00:00:00"/>
    <s v="present"/>
    <s v="Energy savings calculations for existing building commissioning and energy auditing"/>
    <m/>
    <m/>
    <m/>
    <m/>
    <m/>
    <m/>
    <m/>
    <m/>
    <s v="76707PE"/>
    <d v="2025-06-01T00:00:00"/>
    <m/>
    <m/>
    <n v="1620"/>
    <d v="2025-12-01T00:00:00"/>
    <m/>
    <m/>
    <s v="1012-E50"/>
    <d v="2025-12-01T00:00:00"/>
    <s v="Areas Served: All of Oregon"/>
    <s v="Certifications: [OR PE Lic # 76707PE] [EMA-EMP # 1012-E50] [Other-Certified Commissioning Authority / ACG # 110-596]"/>
    <s v="Certifications: [OR PE Lic # 76707PE] [AEE-CEA # 1620] [EMA-EMP # 1012-E50] [Other-Certified Commissioning Authority / ACG # 110-596]"/>
    <x v="6"/>
    <s v="Experience: Jul-2007 to present Commissioning of new construction and existing buildings  "/>
    <s v="Experience: Oct-2010 to present Energy savings calculations for existing building commissioning and energy auditing  "/>
    <x v="0"/>
    <s v="QP"/>
    <s v="QEA"/>
    <s v="P QEM"/>
    <s v="P QP"/>
    <s v="P QEA"/>
  </r>
  <r>
    <x v="12"/>
    <x v="10"/>
    <x v="6"/>
    <s v="cbre.com"/>
    <x v="7"/>
    <x v="8"/>
    <x v="12"/>
    <s v="Yes"/>
    <x v="1"/>
    <x v="2"/>
    <m/>
    <d v="2025-07-14T00:00:00"/>
    <s v="Yes"/>
    <d v="1994-09-01T00:00:00"/>
    <s v="present"/>
    <s v="Continuously performed the duties of a CEM in healths care, municipal, k-12, higher ed, C&amp;I and other markets"/>
    <m/>
    <m/>
    <m/>
    <s v="Yes"/>
    <d v="1994-09-01T00:00:00"/>
    <s v="present"/>
    <s v="Continuously performed the duties of a CEM in healths care, municipal, k-12, higher ed, C&amp;I and other markets"/>
    <m/>
    <m/>
    <m/>
    <m/>
    <m/>
    <m/>
    <m/>
    <m/>
    <m/>
    <m/>
    <n v="3596"/>
    <d v="2025-12-01T00:00:00"/>
    <m/>
    <m/>
    <m/>
    <m/>
    <m/>
    <m/>
    <m/>
    <m/>
    <s v="Off"/>
    <d v="1994-09-01T00:00:00"/>
    <s v="present"/>
    <s v="Continuously performed the duties of a CEM in healths care, municipal, k-12, higher ed, C&amp;I and other markets"/>
    <m/>
    <m/>
    <m/>
    <m/>
    <m/>
    <m/>
    <m/>
    <m/>
    <m/>
    <m/>
    <m/>
    <m/>
    <m/>
    <m/>
    <n v="3596"/>
    <d v="2025-12-01T00:00:00"/>
    <m/>
    <m/>
    <s v="Areas Served: Portland and surrounding areas"/>
    <s v="Certifications: [AEE-CEM # 3596]"/>
    <s v="Certifications: [AEE-CEM # 3596]"/>
    <x v="7"/>
    <s v="Experience: Sep-1994 to present Continuously performed the duties of a CEM in healths care, municipal, k-12, higher ed, C&amp;I and other markets  "/>
    <s v="Experience: Sep-1994 to present Continuously performed the duties of a CEM in healths care, municipal, k-12, higher ed, C&amp;I and other markets  "/>
    <x v="0"/>
    <s v="QP"/>
    <s v="QEA"/>
    <s v="No"/>
    <s v="No"/>
    <s v="No"/>
  </r>
  <r>
    <x v="13"/>
    <x v="11"/>
    <x v="7"/>
    <s v="lanecc.edu"/>
    <x v="8"/>
    <x v="9"/>
    <x v="13"/>
    <s v="Yes"/>
    <x v="0"/>
    <x v="3"/>
    <m/>
    <d v="2025-07-16T00:00:00"/>
    <s v="Yes"/>
    <d v="2007-09-01T00:00:00"/>
    <s v="present"/>
    <s v="Professional experience with the operations and energy management of commercial buildings."/>
    <m/>
    <m/>
    <m/>
    <s v="Yes"/>
    <d v="2007-09-01T00:00:00"/>
    <s v="present"/>
    <s v="Professional experience with the operations and energy management of commercial buildings."/>
    <m/>
    <m/>
    <m/>
    <m/>
    <m/>
    <m/>
    <m/>
    <m/>
    <m/>
    <m/>
    <n v="28410"/>
    <d v="2026-12-01T00:00:00"/>
    <n v="164423"/>
    <d v="2025-03-01T00:00:00"/>
    <m/>
    <m/>
    <s v="LEED AP"/>
    <n v="10801679"/>
    <d v="2027-04-01T00:00:00"/>
    <m/>
    <s v="Yes"/>
    <d v="2018-12-01T00:00:00"/>
    <s v="present"/>
    <s v="At least seven years of experience conducting various levels of energy audits in buildings."/>
    <m/>
    <m/>
    <m/>
    <m/>
    <m/>
    <m/>
    <m/>
    <m/>
    <m/>
    <m/>
    <m/>
    <m/>
    <m/>
    <m/>
    <n v="28410"/>
    <d v="2026-12-01T00:00:00"/>
    <m/>
    <m/>
    <s v="Areas Served: Willamette Valley and Oregon Coast"/>
    <s v="Certifications: [AEE-CEM # 28410] [BOC-Level II # 164423] [Other-LEED AP # 10801679]"/>
    <s v="Certifications: [AEE-CEM # 28410] [Other-LEED AP # 10801679]"/>
    <x v="8"/>
    <s v="Experience: Sep-2007 to present Professional experience with the operations and energy management of commercial buildings.  "/>
    <s v="Experience: Dec-2018 to present At least seven years of experience conducting various levels of energy audits in buildings.  "/>
    <x v="0"/>
    <s v="QP"/>
    <s v="QEA"/>
    <s v="P QEM"/>
    <s v="P QP"/>
    <s v="P QEA"/>
  </r>
  <r>
    <x v="14"/>
    <x v="12"/>
    <x v="8"/>
    <s v="https://www.mckinstry.com/"/>
    <x v="2"/>
    <x v="10"/>
    <x v="14"/>
    <s v="Yes"/>
    <x v="0"/>
    <x v="0"/>
    <m/>
    <d v="2025-08-22T00:00:00"/>
    <s v="Off"/>
    <m/>
    <m/>
    <m/>
    <m/>
    <m/>
    <m/>
    <s v="Yes"/>
    <d v="2014-03-01T00:00:00"/>
    <d v="2014-11-01T00:00:00"/>
    <s v="MECOP Internship at A-dec inc.  - Complete multiple energy related projects and energy audits around the 50 acre campus"/>
    <d v="2014-11-01T00:00:00"/>
    <s v="present"/>
    <s v="McKinstry - Perform FCAs, energy audits, model energy savings, and perform M&amp;V for tens of millions of square feet in OR, WA, &amp; ID."/>
    <m/>
    <m/>
    <m/>
    <m/>
    <m/>
    <m/>
    <m/>
    <n v="23840"/>
    <d v="2026-12-01T00:00:00"/>
    <m/>
    <m/>
    <m/>
    <m/>
    <s v="EI (Engineer Intern) - OSBEELS / CMVP - AEE"/>
    <s v="89075EI / 5448"/>
    <d v="2027-12-01T00:00:00"/>
    <m/>
    <s v="Yes"/>
    <d v="2014-03-01T00:00:00"/>
    <d v="2014-11-01T00:00:00"/>
    <s v="MECOP Internship at A-dec inc.  - Complete multiple energy related projects and energy audits around the 50 acre campus"/>
    <d v="2014-11-01T00:00:00"/>
    <s v="present"/>
    <s v="McKinstry - Perform FCAs, energy audits, model energy savings, and perform M&amp;V for tens of millions of square feet in OR, WA, &amp; ID."/>
    <m/>
    <m/>
    <m/>
    <m/>
    <m/>
    <m/>
    <m/>
    <m/>
    <m/>
    <m/>
    <m/>
    <n v="23840"/>
    <d v="2026-12-01T00:00:00"/>
    <m/>
    <m/>
    <s v="Areas Served: All of Oregon"/>
    <s v="Certifications: [AEE-CEM # 23840] [Other-EI (Engineer Intern) - OSBEELS / CMVP - AEE # 89075EI / 5448]"/>
    <s v="Certifications: [AEE-CEM # 23840] [Other-EI (Engineer Intern) - OSBEELS / CMVP - AEE # 89075EI / 5448]"/>
    <x v="1"/>
    <s v="Experience: Mar-2014 to Nov-2014 MECOP Internship at A-dec inc.  - Complete multiple energy related projects and energy audits around the 50 acre campus; Nov-2014 to present McKinstry - Perform FCAs, energy audits, model energy savings, and perform M&amp;V for tens of millions of square feet in OR, WA, &amp; ID. "/>
    <s v="Experience: Mar-2014 to Nov-2014 MECOP Internship at A-dec inc.  - Complete multiple energy related projects and energy audits around the 50 acre campus; Nov-2014 to present McKinstry - Perform FCAs, energy audits, model energy savings, and perform M&amp;V for tens of millions of square feet in OR, WA, &amp; ID. "/>
    <x v="1"/>
    <s v="QP"/>
    <s v="QEA"/>
    <s v="No"/>
    <s v="P QP"/>
    <s v="P QEA"/>
  </r>
  <r>
    <x v="15"/>
    <x v="13"/>
    <x v="0"/>
    <s v="https://www.mckinstry.com/"/>
    <x v="2"/>
    <x v="11"/>
    <x v="15"/>
    <s v="Off"/>
    <x v="1"/>
    <x v="4"/>
    <m/>
    <d v="2025-09-02T00:00:00"/>
    <s v="Off"/>
    <m/>
    <m/>
    <m/>
    <m/>
    <m/>
    <m/>
    <s v="Yes"/>
    <d v="2021-09-01T00:00:00"/>
    <d v="2023-08-01T00:00:00"/>
    <s v="Master of Science in Environmental Science, Sustainable Development"/>
    <d v="2024-08-01T00:00:00"/>
    <s v="present"/>
    <s v="Project manager - Technical Services (built environment)"/>
    <m/>
    <m/>
    <m/>
    <m/>
    <m/>
    <m/>
    <m/>
    <n v="29702"/>
    <d v="2028-12-01T00:00:00"/>
    <m/>
    <m/>
    <m/>
    <m/>
    <m/>
    <m/>
    <m/>
    <m/>
    <s v="Off"/>
    <m/>
    <m/>
    <m/>
    <m/>
    <m/>
    <m/>
    <m/>
    <m/>
    <m/>
    <m/>
    <m/>
    <m/>
    <m/>
    <m/>
    <m/>
    <m/>
    <m/>
    <m/>
    <m/>
    <m/>
    <m/>
    <s v="Areas Served: "/>
    <s v="Certifications: [AEE-CEM # 29702]"/>
    <s v="Certifications:"/>
    <x v="1"/>
    <s v="Experience: Sep-2021 to Aug-2023 Master of Science in Environmental Science, Sustainable Development; Aug-2024 to present Project manager - Technical Services (built environment) "/>
    <s v="Experience:   "/>
    <x v="1"/>
    <s v="QP"/>
    <s v="No"/>
    <s v="No"/>
    <s v="No"/>
    <s v="No"/>
  </r>
  <r>
    <x v="16"/>
    <x v="14"/>
    <x v="1"/>
    <s v="https://www.energy350.com/"/>
    <x v="1"/>
    <x v="12"/>
    <x v="16"/>
    <s v="Yes"/>
    <x v="0"/>
    <x v="0"/>
    <m/>
    <d v="2025-08-27T00:00:00"/>
    <s v="Off"/>
    <m/>
    <m/>
    <m/>
    <m/>
    <m/>
    <m/>
    <s v="Off"/>
    <m/>
    <m/>
    <m/>
    <m/>
    <m/>
    <m/>
    <m/>
    <m/>
    <m/>
    <m/>
    <m/>
    <m/>
    <m/>
    <m/>
    <m/>
    <m/>
    <m/>
    <m/>
    <m/>
    <m/>
    <m/>
    <m/>
    <m/>
    <s v="Yes"/>
    <d v="2022-07-01T00:00:00"/>
    <s v="present"/>
    <s v="Senior Engineer - WA State CBPS experience. Benchmarks and ASHRAE Level ii audits. Energy efficiency studies, utility analysis, energy savings analysis, cost savings analysis, EEM development. "/>
    <d v="2014-06-01T00:00:00"/>
    <d v="2022-07-01T00:00:00"/>
    <s v="Energy engineer and energy analyst. Energy efficiency studies, utility analysis, energy savings analysis, cost and savings analysis, EEM development, M&amp;V. Smart building analytics and fault detection diagnostics."/>
    <d v="2020-05-01T00:00:00"/>
    <s v="present"/>
    <s v="Licensed Professional Engineer in Washington State (still active). License number: 20104994."/>
    <m/>
    <m/>
    <m/>
    <m/>
    <m/>
    <m/>
    <m/>
    <m/>
    <n v="22807"/>
    <d v="2027-12-01T00:00:00"/>
    <m/>
    <m/>
    <s v="Areas Served: All of Oregon"/>
    <s v="Certifications:"/>
    <s v="Certifications: [AEE-CEM # 22807]"/>
    <x v="1"/>
    <s v="Experience:   "/>
    <s v="Experience: Jul-2022 to present Senior Engineer - WA State CBPS experience. Benchmarks and ASHRAE Level ii audits. Energy efficiency studies, utility analysis, energy savings analysis, cost savings analysis, EEM development. ; Jun-2014 to Jul-2022 Energy engineer and energy analyst. Energy efficiency studies, utility analysis, energy savings analysis, cost and savings analysis, EEM development, M&amp;V. Smart building analytics and fault detection diagnostics.; May-2020 to present Licensed Professional Engineer in Washington State (still active). License number: 20104994."/>
    <x v="1"/>
    <s v="No"/>
    <s v="QEA"/>
    <s v="No"/>
    <s v="No"/>
    <s v="P QEA"/>
  </r>
  <r>
    <x v="17"/>
    <x v="12"/>
    <x v="1"/>
    <s v="https://www.energy350.com/"/>
    <x v="1"/>
    <x v="13"/>
    <x v="17"/>
    <s v="Yes"/>
    <x v="0"/>
    <x v="5"/>
    <m/>
    <d v="2025-08-27T00:00:00"/>
    <s v="Off"/>
    <m/>
    <m/>
    <m/>
    <m/>
    <m/>
    <m/>
    <s v="Off"/>
    <m/>
    <m/>
    <m/>
    <m/>
    <m/>
    <m/>
    <m/>
    <m/>
    <m/>
    <m/>
    <m/>
    <m/>
    <m/>
    <m/>
    <m/>
    <m/>
    <m/>
    <m/>
    <m/>
    <m/>
    <m/>
    <m/>
    <m/>
    <s v="Yes"/>
    <d v="2018-06-01T00:00:00"/>
    <s v="present"/>
    <s v="Conducted lvl I &amp; lvl II ASHRAE energy audits on commercial buildings, including providing analysis and writing technical reports on results."/>
    <m/>
    <m/>
    <m/>
    <m/>
    <m/>
    <m/>
    <m/>
    <m/>
    <s v="100229PE"/>
    <d v="2026-12-01T00:00:00"/>
    <m/>
    <m/>
    <m/>
    <m/>
    <m/>
    <m/>
    <m/>
    <m/>
    <s v="Areas Served: Portland, Beaverton, Hillsboro, Salem, Eugene, Corvallis, Bend, Redmond, Sunriver, Roseburg, Ashland"/>
    <s v="Certifications:"/>
    <s v="Certifications: [OR PE Lic # 100229PE]"/>
    <x v="1"/>
    <s v="Experience:   "/>
    <s v="Experience: Jun-2018 to present Conducted lvl I &amp; lvl II ASHRAE energy audits on commercial buildings, including providing analysis and writing technical reports on results.  "/>
    <x v="1"/>
    <s v="No"/>
    <s v="QEA"/>
    <s v="No"/>
    <s v="No"/>
    <s v="P QEA"/>
  </r>
  <r>
    <x v="18"/>
    <x v="15"/>
    <x v="9"/>
    <s v="https://www.ptrenergy.com/"/>
    <x v="9"/>
    <x v="14"/>
    <x v="18"/>
    <s v="Yes"/>
    <x v="0"/>
    <x v="4"/>
    <m/>
    <d v="2025-09-23T00:00:00"/>
    <s v="Yes"/>
    <d v="2023-09-01T00:00:00"/>
    <s v="present"/>
    <s v="Director - utility benchmarking - oversee utility benchmarking for various scopes such as energy audits, ENERGY STAR certification, GRESB reporting, and local ordinances"/>
    <d v="2018-09-01T00:00:00"/>
    <d v="2023-09-01T00:00:00"/>
    <s v="Technical Manager - oversee ASHRAE level I, II, &amp; III energy and water audits for multifamily and commercial industrial properties"/>
    <s v="Yes"/>
    <d v="2023-09-01T00:00:00"/>
    <s v="present"/>
    <s v="Director - utiltiy benchmarking - oversee utility benchmarking for various scopes such as energy audits, ENERGY STAR certification, GRESB reporting, and local ordinances"/>
    <d v="2018-09-01T00:00:00"/>
    <d v="2023-09-01T00:00:00"/>
    <s v="Technical Manager - oversee ASHRAE level I, II, &amp; III energy and water audits for multifamily and commercial industrial properties"/>
    <m/>
    <m/>
    <m/>
    <m/>
    <m/>
    <m/>
    <m/>
    <n v="25081"/>
    <d v="2027-12-31T00:00:00"/>
    <m/>
    <m/>
    <m/>
    <m/>
    <m/>
    <m/>
    <m/>
    <m/>
    <s v="Yes"/>
    <d v="2023-09-01T00:00:00"/>
    <s v="present"/>
    <s v="Director - utiltiy benchmarking - oversee utility benchmarking for various scopes such as energy audits, ENERGY STAR certification, GRESB reporting, and local ordinances"/>
    <d v="2018-09-01T00:00:00"/>
    <d v="2023-09-01T00:00:00"/>
    <s v="Technical Manager - oversee ASHRAE level I, II, &amp; III energy and water audits for multifamily and commercial industrial properties"/>
    <m/>
    <m/>
    <m/>
    <m/>
    <m/>
    <m/>
    <m/>
    <m/>
    <m/>
    <m/>
    <m/>
    <n v="25081"/>
    <d v="2027-12-31T00:00:00"/>
    <m/>
    <m/>
    <s v="Areas Served: "/>
    <s v="Certifications: [AEE-CEM # 25081]"/>
    <s v="Certifications: [AEE-CEM # 25081]"/>
    <x v="9"/>
    <s v="Experience: Sep-2023 to present Director - utiltiy benchmarking - oversee utility benchmarking for various scopes such as energy audits, ENERGY STAR certification, GRESB reporting, and local ordinances; Sep-2018 to Sep-2023 Technical Manager - oversee ASHRAE level I, II, &amp; III energy and water audits for multifamily and commercial industrial properties "/>
    <s v="Experience: Sep-2023 to present Director - utiltiy benchmarking - oversee utility benchmarking for various scopes such as energy audits, ENERGY STAR certification, GRESB reporting, and local ordinances; Sep-2018 to Sep-2023 Technical Manager - oversee ASHRAE level I, II, &amp; III energy and water audits for multifamily and commercial industrial properties "/>
    <x v="0"/>
    <s v="QP"/>
    <s v="QEA"/>
    <s v="P QEM"/>
    <s v="P QP"/>
    <s v="P QEA"/>
  </r>
  <r>
    <x v="19"/>
    <x v="16"/>
    <x v="10"/>
    <s v="https://macmiller.com/"/>
    <x v="10"/>
    <x v="15"/>
    <x v="19"/>
    <s v="Yes"/>
    <x v="0"/>
    <x v="6"/>
    <m/>
    <d v="2025-10-28T00:00:00"/>
    <s v="Yes"/>
    <d v="2013-03-01T00:00:00"/>
    <s v="present"/>
    <s v="Benchmarking, Energy Assessments, Energy Auditing, Demand Response Installations, Performance Contracting Project Development, Building Automation Systems service and installation, Building Performance Standards Certified Benchmarking, Energy Management Plan development and Operations and Maintenance Plan development.   "/>
    <m/>
    <m/>
    <m/>
    <s v="Yes"/>
    <d v="2013-03-01T00:00:00"/>
    <s v="present"/>
    <s v="Benchmarking, Energy Assessments, Energy Auditing, Demand Response Installations, Performance Contracting Project Development, Building Automation Systems service and installation, Building Performance Standards Certified Benchmarking, Energy Management Plan development and Operations and Maintenance Plan development.   "/>
    <m/>
    <m/>
    <m/>
    <m/>
    <m/>
    <m/>
    <m/>
    <m/>
    <m/>
    <m/>
    <n v="23865"/>
    <d v="2026-12-01T00:00:00"/>
    <m/>
    <m/>
    <m/>
    <m/>
    <m/>
    <m/>
    <m/>
    <m/>
    <s v="Yes"/>
    <d v="2013-03-01T00:00:00"/>
    <s v="present"/>
    <s v="Benchmarking, Energy Assessments, Energy Auditing, Demand Response Installations, Performance Contracting Project Development, Building Automation Systems service and installation, Building Performance Standards Certified Benchmarking, Energy Management Plan development and Operations and Maintenance Plan development.   "/>
    <m/>
    <m/>
    <m/>
    <m/>
    <m/>
    <m/>
    <m/>
    <m/>
    <m/>
    <m/>
    <m/>
    <m/>
    <m/>
    <m/>
    <s v="Certification ID 23865, ID 98301"/>
    <d v="2026-12-01T00:00:00"/>
    <m/>
    <m/>
    <s v="Areas Served: All of Oregon"/>
    <s v="Certifications: [AEE-CEM # 23865]"/>
    <s v="Certifications: [AEE-CEM # Certification ID 23865, ID 98301]"/>
    <x v="10"/>
    <s v="Experience: Mar-2013 to present Benchmarking, Energy Assessments, Energy Auditing, Demand Response Installations, Performance Contracting Project Development, Building Automation Systems service and installation, Building Performance Standards Certified Benchmarking, Energy Management Plan development and Operations and Maintenance Plan development.     "/>
    <s v="Experience: Mar-2013 to present Benchmarking, Energy Assessments, Energy Auditing, Demand Response Installations, Performance Contracting Project Development, Building Automation Systems service and installation, Building Performance Standards Certified Benchmarking, Energy Management Plan development and Operations and Maintenance Plan development.     "/>
    <x v="0"/>
    <s v="QP"/>
    <s v="QEA"/>
    <s v="P QEM"/>
    <s v="P QP"/>
    <s v="P QEA"/>
  </r>
  <r>
    <x v="20"/>
    <x v="17"/>
    <x v="11"/>
    <s v="www.insightenergyconsulting.io"/>
    <x v="11"/>
    <x v="16"/>
    <x v="20"/>
    <s v="Yes"/>
    <x v="0"/>
    <x v="6"/>
    <m/>
    <m/>
    <s v="Yes"/>
    <d v="2011-01-01T00:00:00"/>
    <s v="present"/>
    <s v="I lead a national team of engineers helping clients navigate building-energy ordinances—including Washington's Clean Buildings Performance Standard (CBPS), Seattle Building Tune-Ups, Los Angeles EBEWE, San José Beyond Benchmarking, and Energize Denver—reducing compliance costs and preventing penalties. With over 15 years delivering ASHRAE Level I–III energy audits, water audits, retro-commissioning, benchmarking, and third-party verification, I translate complex regulations into clear compliance roadmaps with milestones, cost projections, and required documentation. As a Certified Energy Manager (CEM®), Certified Building Analyst, and ICP-trained professional, I'm an approved Tune-Up Specialist in Seattle and Philadelphia, and a qualified vendor for CBPS, San José, Denver, and other municipal programs."/>
    <m/>
    <m/>
    <m/>
    <s v="Yes"/>
    <d v="2011-01-01T00:00:00"/>
    <s v="present"/>
    <s v="I lead a national team of engineers helping clients navigate building-energy ordinances—including Washington's Clean Buildings Performance Standard (CBPS), Seattle Building Tune-Ups, Los Angeles EBEWE, San José Beyond Benchmarking, and Energize Denver—reducing compliance costs and preventing penalties. With over 15 years delivering ASHRAE Level I–III energy audits, water audits, retro-commissioning, benchmarking, and third-party verification, I translate complex regulations into clear compliance roadmaps with milestones, cost projections, and required documentation. As a Certified Energy Manager (CEM®), Certified Building Analyst, and ICP-trained professional, I'm an approved Tune-Up Specialist in Seattle and Philadelphia, and a qualified vendor for CBPS, San José, Denver, and other municipal programs."/>
    <m/>
    <m/>
    <m/>
    <m/>
    <m/>
    <m/>
    <m/>
    <m/>
    <m/>
    <m/>
    <n v="28433"/>
    <d v="2025-12-26T00:00:00"/>
    <m/>
    <m/>
    <m/>
    <m/>
    <m/>
    <s v="ICP Investor Ready Energy Efficiency™ Certification Training – USGBC "/>
    <m/>
    <m/>
    <s v="Yes"/>
    <d v="2011-01-01T00:00:00"/>
    <s v="present"/>
    <s v="I lead a national team of engineers helping clients navigate building-energy ordinances—including Washington's Clean Buildings Performance Standard (CBPS), Seattle Building Tune-Ups, Los Angeles EBEWE, San José Beyond Benchmarking, and Energize Denver—reducing compliance costs and preventing penalties. With over 15 years delivering ASHRAE Level I–III energy audits, water audits, retro-commissioning, benchmarking, and third-party verification, I translate complex regulations into clear compliance roadmaps with milestones, cost projections, and required documentation. As a Certified Energy Manager (CEM®), Certified Building Analyst, and ICP-trained professional, I'm an approved Tune-Up Specialist in Seattle and Philadelphia, and a qualified vendor for CBPS, San José, Denver, and other municipal programs."/>
    <m/>
    <m/>
    <m/>
    <m/>
    <m/>
    <m/>
    <m/>
    <m/>
    <m/>
    <m/>
    <m/>
    <m/>
    <m/>
    <m/>
    <n v="28433"/>
    <d v="2025-12-26T00:00:00"/>
    <s v="ICP Investor Ready Energy Efficiency™ Certification Training – USGBC "/>
    <m/>
    <s v="Areas Served: All of Oregon"/>
    <s v="Certifications: [AEE-CEM # 28433]"/>
    <s v="Certifications: [AEE-CEM # 28433] [EMA-EMP # ICP Investor Ready Energy Efficiency™ Certification Training – USGBC ]"/>
    <x v="11"/>
    <s v="Experience: Jan-2011 to present I lead a national team of engineers helping clients navigate building-energy ordinances—including Washington's Clean Buildings Performance Standard (CBPS), Seattle Building Tune-Ups, Los Angeles EBEWE, San José Beyond Benchmarking, and Energize Denver—reducing compliance costs and preventing penalties. With over 15 years delivering ASHRAE Level I–III energy audits, water audits, retro-commissioning, benchmarking, and third-party verification, I translate complex regulations into clear compliance roadmaps with milestones, cost projections, and required documentation. As a Certified Energy Manager (CEM®), Certified Building Analyst, and ICP-trained professional, I'm an approved Tune-Up Specialist in Seattle and Philadelphia, and a qualified vendor for CBPS, San José, Denver, and other municipal programs.  "/>
    <s v="Experience: Jan-2011 to present I lead a national team of engineers helping clients navigate building-energy ordinances—including Washington's Clean Buildings Performance Standard (CBPS), Seattle Building Tune-Ups, Los Angeles EBEWE, San José Beyond Benchmarking, and Energize Denver—reducing compliance costs and preventing penalties. With over 15 years delivering ASHRAE Level I–III energy audits, water audits, retro-commissioning, benchmarking, and third-party verification, I translate complex regulations into clear compliance roadmaps with milestones, cost projections, and required documentation. As a Certified Energy Manager (CEM®), Certified Building Analyst, and ICP-trained professional, I'm an approved Tune-Up Specialist in Seattle and Philadelphia, and a qualified vendor for CBPS, San José, Denver, and other municipal programs.  "/>
    <x v="0"/>
    <s v="QP"/>
    <s v="QEA"/>
    <s v="P QEM"/>
    <s v="P QP"/>
    <s v="P QEA"/>
  </r>
  <r>
    <x v="21"/>
    <x v="18"/>
    <x v="12"/>
    <s v="clearesult.com"/>
    <x v="12"/>
    <x v="17"/>
    <x v="21"/>
    <s v="Yes"/>
    <x v="0"/>
    <x v="7"/>
    <m/>
    <d v="2025-11-05T00:00:00"/>
    <s v="Off"/>
    <m/>
    <m/>
    <m/>
    <m/>
    <m/>
    <m/>
    <s v="Off"/>
    <m/>
    <m/>
    <m/>
    <m/>
    <m/>
    <m/>
    <m/>
    <m/>
    <m/>
    <m/>
    <m/>
    <m/>
    <m/>
    <m/>
    <m/>
    <m/>
    <m/>
    <m/>
    <m/>
    <m/>
    <m/>
    <m/>
    <m/>
    <s v="Yes"/>
    <d v="2018-02-01T00:00:00"/>
    <d v="2019-06-01T00:00:00"/>
    <s v="Industrial and commercial energy audits, utility bill analysis, benchmarking, measure analysis and report preparation."/>
    <d v="2019-07-01T00:00:00"/>
    <s v="present"/>
    <s v="Industrial and commercial energy audits, demand response audits, utility bill analysis, benchmarking, measure analysis and report preparation."/>
    <m/>
    <m/>
    <m/>
    <m/>
    <m/>
    <s v="87903PE"/>
    <d v="2026-06-01T00:00:00"/>
    <m/>
    <m/>
    <m/>
    <m/>
    <m/>
    <m/>
    <m/>
    <m/>
    <s v="Areas Served: Entire state"/>
    <s v="Certifications:"/>
    <s v="Certifications: [OR PE Lic # 87903PE]"/>
    <x v="1"/>
    <s v="Experience:   "/>
    <s v="Experience: Feb-2018 to Jun-2019 Industrial and commercial energy audits, utility bill analysis, benchmarking, measure analysis and report preparation.; Jul-2019 to present Industrial and commercial energy audits, demand response audits, utility bill analysis, benchmarking, measure analysis and report preparation. "/>
    <x v="1"/>
    <s v="No"/>
    <s v="QEA"/>
    <s v="No"/>
    <s v="No"/>
    <s v="P QEA"/>
  </r>
  <r>
    <x v="22"/>
    <x v="19"/>
    <x v="13"/>
    <s v="https://www.clearesult.com/"/>
    <x v="13"/>
    <x v="18"/>
    <x v="22"/>
    <s v="Yes"/>
    <x v="0"/>
    <x v="8"/>
    <m/>
    <m/>
    <s v="Yes"/>
    <d v="2014-11-01T00:00:00"/>
    <s v="present"/>
    <s v="Building energy efficiency engineering: ASHRAE level II audits, building energy modeling, architectural and mechanical plan review, custom efficiency calculations, efficiency calculation tool development, site installation verifications, etc."/>
    <m/>
    <m/>
    <m/>
    <s v="Yes"/>
    <d v="2014-11-01T00:00:00"/>
    <s v="present"/>
    <s v="Building energy efficiency engineering: ASHRAE level II audits, building energy modeling, architectural and mechanical plan review, custom efficiency calculations, efficiency calculation tool development, site installation verifications, etc."/>
    <m/>
    <m/>
    <m/>
    <m/>
    <m/>
    <m/>
    <m/>
    <m/>
    <s v="92294PE"/>
    <m/>
    <m/>
    <m/>
    <m/>
    <m/>
    <m/>
    <m/>
    <m/>
    <m/>
    <m/>
    <m/>
    <s v="Yes"/>
    <d v="2014-11-01T00:00:00"/>
    <s v="present"/>
    <s v="Building energy efficiency engineering: ASHRAE level II audits, building energy modeling, architectural and mechanical plan review, custom efficiency calculations, efficiency calculation tool development, site installation verifications, etc."/>
    <m/>
    <m/>
    <m/>
    <m/>
    <m/>
    <m/>
    <m/>
    <m/>
    <s v="92294PE"/>
    <m/>
    <m/>
    <m/>
    <m/>
    <m/>
    <m/>
    <m/>
    <m/>
    <m/>
    <s v="Areas Served: Statewide"/>
    <s v="Certifications: [OR PE Lic # 92294PE]"/>
    <s v="Certifications: [OR PE Lic # 92294PE]"/>
    <x v="12"/>
    <s v="Experience: Nov-2014 to present Building energy efficiency engineering: ASHRAE level II audits, building energy modeling, architectural and mechanical plan review, custom efficiency calculations, efficiency calculation tool development, site installation verifications, etc.  "/>
    <s v="Experience: Nov-2014 to present Building energy efficiency engineering: ASHRAE level II audits, building energy modeling, architectural and mechanical plan review, custom efficiency calculations, efficiency calculation tool development, site installation verifications, etc.  "/>
    <x v="0"/>
    <s v="QP"/>
    <s v="QEA"/>
    <s v="P QEM"/>
    <s v="P QP"/>
    <s v="P QEA"/>
  </r>
  <r>
    <x v="23"/>
    <x v="20"/>
    <x v="14"/>
    <s v="UL.COM/SOLUTIONS"/>
    <x v="14"/>
    <x v="19"/>
    <x v="23"/>
    <s v="Yes"/>
    <x v="0"/>
    <x v="0"/>
    <m/>
    <d v="2025-11-06T00:00:00"/>
    <s v="Off"/>
    <m/>
    <m/>
    <m/>
    <m/>
    <m/>
    <m/>
    <s v="Off"/>
    <m/>
    <m/>
    <m/>
    <m/>
    <m/>
    <m/>
    <m/>
    <m/>
    <m/>
    <m/>
    <m/>
    <m/>
    <m/>
    <m/>
    <m/>
    <m/>
    <m/>
    <m/>
    <m/>
    <m/>
    <m/>
    <m/>
    <m/>
    <s v="Yes"/>
    <d v="2020-01-01T00:00:00"/>
    <s v="present"/>
    <s v="Over 20 commercial and residential facilities"/>
    <m/>
    <m/>
    <m/>
    <m/>
    <m/>
    <m/>
    <m/>
    <m/>
    <m/>
    <m/>
    <m/>
    <m/>
    <n v="2978"/>
    <d v="2028-12-28T00:00:00"/>
    <n v="26631"/>
    <d v="2025-12-27T00:00:00"/>
    <m/>
    <m/>
    <s v="Areas Served: All of Oregon"/>
    <s v="Certifications:"/>
    <s v="Certifications: [AEE-CEM # 26631] [AEE-CEA # 2978]"/>
    <x v="1"/>
    <s v="Experience:   "/>
    <s v="Experience: Jan-2020 to present Over 20 commercial and residential facilities  "/>
    <x v="1"/>
    <s v="No"/>
    <s v="QEA"/>
    <s v="No"/>
    <s v="No"/>
    <s v="P QEA"/>
  </r>
  <r>
    <x v="24"/>
    <x v="19"/>
    <x v="13"/>
    <s v="https://www.clearesult.com/"/>
    <x v="13"/>
    <x v="20"/>
    <x v="24"/>
    <s v="Yes"/>
    <x v="0"/>
    <x v="8"/>
    <m/>
    <d v="2025-11-03T00:00:00"/>
    <s v="Yes"/>
    <d v="2021-04-01T00:00:00"/>
    <d v="2025-03-25T00:00:00"/>
    <s v="Energy Engineer at EME Group, a Salas O'Brien Company, performing energy audits, decarbonization studies and providing technical services."/>
    <d v="2025-04-25T00:00:00"/>
    <s v="present"/>
    <s v="Energy Engineer at CLEAResult performing energy audits, decarbonization studies and providing technical services."/>
    <s v="Yes"/>
    <d v="2021-04-01T00:00:00"/>
    <d v="2025-03-01T00:00:00"/>
    <s v="Energy Engineer at EME Group, a Salas O'Brien Company, performing energy audits, decarbonization studies and providing technical services."/>
    <d v="2025-04-25T00:00:00"/>
    <s v="present"/>
    <s v="Energy Engineer at CLEAResult performing energy audits, decarbonization studies and providing technical services."/>
    <m/>
    <m/>
    <m/>
    <m/>
    <m/>
    <m/>
    <m/>
    <n v="28932"/>
    <d v="2025-12-27T00:00:00"/>
    <m/>
    <m/>
    <m/>
    <m/>
    <s v="BEAP / ASHRAE"/>
    <n v="8517504"/>
    <d v="2027-12-01T00:00:00"/>
    <m/>
    <s v="Yes"/>
    <d v="2021-04-01T00:00:00"/>
    <d v="2025-03-01T00:00:00"/>
    <s v="Energy Engineer at EME Group, a Salas O'Brien Company, performing energy audits, decarbonization studies and providing technical services."/>
    <d v="2025-04-25T00:00:00"/>
    <s v="present"/>
    <s v="Energy Engineer at CLEAResult performing energy audits, decarbonization studies and providing technical services."/>
    <m/>
    <m/>
    <m/>
    <m/>
    <m/>
    <m/>
    <m/>
    <n v="8517504"/>
    <d v="2027-12-01T00:00:00"/>
    <m/>
    <m/>
    <n v="28932"/>
    <d v="2025-12-27T00:00:00"/>
    <m/>
    <m/>
    <s v="Areas Served: Statewide"/>
    <s v="Certifications: [AEE-CEM # 28932] [Other-BEAP / ASHRAE # 8517504]"/>
    <s v="Certifications: [AEE-CEM # 28932] [ASHRAE-BEAP # 8517504] [Other-BEAP / ASHRAE # 8517504]"/>
    <x v="13"/>
    <s v="Experience: Apr-2021 to Mar-2025 Energy Engineer at EME Group, a Salas O'Brien Company, performing energy audits, decarbonization studies and providing technical services.; Apr-2025 to present Energy Engineer at CLEAResult performing energy audits, decarbonization studies and providing technical services. "/>
    <s v="Experience: Apr-2021 to Mar-2025 Energy Engineer at EME Group, a Salas O'Brien Company, performing energy audits, decarbonization studies and providing technical services.; Apr-2025 to present Energy Engineer at CLEAResult performing energy audits, decarbonization studies and providing technical services. "/>
    <x v="0"/>
    <s v="QP"/>
    <s v="QEA"/>
    <s v="P QEM"/>
    <s v="P QP"/>
    <s v="P QEA"/>
  </r>
  <r>
    <x v="25"/>
    <x v="21"/>
    <x v="14"/>
    <s v="UL.COM/SOLUTIONS"/>
    <x v="14"/>
    <x v="19"/>
    <x v="25"/>
    <s v="Yes"/>
    <x v="0"/>
    <x v="0"/>
    <m/>
    <d v="2025-11-04T00:00:00"/>
    <s v="Off"/>
    <m/>
    <m/>
    <m/>
    <m/>
    <m/>
    <m/>
    <s v="Off"/>
    <m/>
    <m/>
    <m/>
    <m/>
    <m/>
    <m/>
    <m/>
    <m/>
    <m/>
    <m/>
    <m/>
    <m/>
    <m/>
    <m/>
    <m/>
    <m/>
    <m/>
    <m/>
    <m/>
    <m/>
    <m/>
    <m/>
    <m/>
    <s v="Yes"/>
    <d v="2008-06-01T00:00:00"/>
    <s v="present"/>
    <s v="Over 200 commercial, multifamily, hospitality and industrial facilities"/>
    <m/>
    <m/>
    <m/>
    <m/>
    <m/>
    <m/>
    <m/>
    <m/>
    <m/>
    <m/>
    <m/>
    <m/>
    <n v="2637"/>
    <d v="2028-12-26T00:00:00"/>
    <n v="24890"/>
    <d v="2025-12-27T00:00:00"/>
    <m/>
    <m/>
    <s v="Areas Served: All of Oregon"/>
    <s v="Certifications:"/>
    <s v="Certifications: [AEE-CEM # 24890] [AEE-CEA # 2637]"/>
    <x v="1"/>
    <s v="Experience:   "/>
    <s v="Experience: Jun-2008 to present Over 200 commercial, multifamily, hospitality and industrial facilities  "/>
    <x v="1"/>
    <s v="No"/>
    <s v="QEA"/>
    <s v="No"/>
    <s v="No"/>
    <s v="P QEA"/>
  </r>
  <r>
    <x v="26"/>
    <x v="12"/>
    <x v="15"/>
    <s v="www.elevatebcx.com "/>
    <x v="15"/>
    <x v="21"/>
    <x v="26"/>
    <s v="Yes"/>
    <x v="0"/>
    <x v="0"/>
    <m/>
    <d v="2025-10-28T00:00:00"/>
    <s v="Off"/>
    <m/>
    <m/>
    <m/>
    <m/>
    <m/>
    <m/>
    <s v="Off"/>
    <m/>
    <m/>
    <m/>
    <m/>
    <m/>
    <m/>
    <m/>
    <m/>
    <m/>
    <m/>
    <m/>
    <m/>
    <m/>
    <m/>
    <m/>
    <m/>
    <m/>
    <m/>
    <m/>
    <m/>
    <m/>
    <m/>
    <m/>
    <s v="Yes"/>
    <d v="2024-07-01T00:00:00"/>
    <s v="present"/>
    <s v="Elevate BCx: Conducting commercial energy audits, including for WA CBPS compliance"/>
    <d v="2023-06-23T00:00:00"/>
    <d v="2024-06-24T00:00:00"/>
    <s v="Burch Energy: Conducting commercial energy audits, including WA CBPS"/>
    <d v="2002-02-01T00:00:00"/>
    <d v="2023-05-01T00:00:00"/>
    <s v="Willdan: Conducting commercial energy audits, managing upgrades, measuring savings. "/>
    <m/>
    <m/>
    <m/>
    <m/>
    <m/>
    <m/>
    <m/>
    <m/>
    <n v="7662"/>
    <d v="2027-12-31T00:00:00"/>
    <m/>
    <m/>
    <s v="Areas Served: All of Oregon"/>
    <s v="Certifications:"/>
    <s v="Certifications: [AEE-CEM # 7662]"/>
    <x v="1"/>
    <s v="Experience:   "/>
    <s v="Experience: Jul-2024 to present Elevate BCx: Conducting commercial energy audits, including for WA CBPS compliance; Jun-2023 to Jun-2024 Burch Energy: Conducting commercial energy audits, including WA CBPS; Feb-2002 to May-2023 Willdan: Conducting commercial energy audits, managing upgrades, measuring savings. "/>
    <x v="1"/>
    <s v="No"/>
    <s v="QEA"/>
    <s v="No"/>
    <s v="No"/>
    <s v="P QEA"/>
  </r>
  <r>
    <x v="27"/>
    <x v="22"/>
    <x v="14"/>
    <s v="UL.COM/SOLUTIONS"/>
    <x v="14"/>
    <x v="19"/>
    <x v="27"/>
    <s v="Yes"/>
    <x v="0"/>
    <x v="0"/>
    <m/>
    <d v="2025-11-07T00:00:00"/>
    <s v="Off"/>
    <m/>
    <m/>
    <m/>
    <m/>
    <m/>
    <m/>
    <s v="Yes"/>
    <d v="2009-08-01T00:00:00"/>
    <s v="present"/>
    <s v="Have calculated energy use intensity targets, performed CBECS peer benchmarking, reviewed Energy Star Portolio Manager data"/>
    <m/>
    <m/>
    <m/>
    <m/>
    <m/>
    <m/>
    <m/>
    <m/>
    <m/>
    <m/>
    <n v="20375"/>
    <d v="2025-12-31T00:00:00"/>
    <m/>
    <m/>
    <m/>
    <m/>
    <m/>
    <m/>
    <m/>
    <m/>
    <s v="Yes"/>
    <d v="2009-08-01T00:00:00"/>
    <s v="present"/>
    <s v="Over 150 commercial, multifamily, hospitality and light industrial facilities"/>
    <m/>
    <m/>
    <m/>
    <m/>
    <m/>
    <m/>
    <m/>
    <m/>
    <m/>
    <m/>
    <m/>
    <m/>
    <m/>
    <m/>
    <n v="20375"/>
    <d v="2025-12-25T00:00:00"/>
    <m/>
    <m/>
    <s v="Areas Served: All of Oregon"/>
    <s v="Certifications: [AEE-CEM # 20375]"/>
    <s v="Certifications: [AEE-CEM # 20375]"/>
    <x v="1"/>
    <s v="Experience: Aug-2009 to present Have calculated energy use intensity targets, performed CBECS peer benchmarking, reviewed Energy Star Portolio Manager data  "/>
    <s v="Experience: Aug-2009 to present Over 150 commercial, multifamily, hospitality and light industrial facilities  "/>
    <x v="1"/>
    <s v="QP"/>
    <s v="QEA"/>
    <s v="No"/>
    <s v="P QP"/>
    <s v="P QEA"/>
  </r>
  <r>
    <x v="28"/>
    <x v="23"/>
    <x v="16"/>
    <s v="lclark.edu"/>
    <x v="16"/>
    <x v="22"/>
    <x v="28"/>
    <s v="Yes"/>
    <x v="0"/>
    <x v="9"/>
    <m/>
    <s v="11.12.25"/>
    <s v="Yes"/>
    <d v="2010-11-01T00:00:00"/>
    <s v="present"/>
    <s v="Sustainability manager engaged in building operations and energy management including serving as the strategic energy management champion for 8 + years."/>
    <m/>
    <m/>
    <m/>
    <s v="Off"/>
    <m/>
    <m/>
    <m/>
    <m/>
    <m/>
    <m/>
    <m/>
    <m/>
    <m/>
    <m/>
    <m/>
    <m/>
    <m/>
    <m/>
    <m/>
    <m/>
    <m/>
    <m/>
    <m/>
    <m/>
    <m/>
    <m/>
    <m/>
    <s v="Off"/>
    <m/>
    <m/>
    <m/>
    <m/>
    <m/>
    <m/>
    <m/>
    <m/>
    <m/>
    <m/>
    <m/>
    <m/>
    <m/>
    <m/>
    <m/>
    <m/>
    <m/>
    <m/>
    <m/>
    <m/>
    <m/>
    <s v="Areas Served: Multnomah County"/>
    <s v="Certifications:"/>
    <s v="Certifications:"/>
    <x v="14"/>
    <s v="Experience:   "/>
    <s v="Experience:   "/>
    <x v="0"/>
    <s v="No"/>
    <s v="No"/>
    <s v="P QEM"/>
    <s v="No"/>
    <s v="No"/>
  </r>
  <r>
    <x v="29"/>
    <x v="18"/>
    <x v="15"/>
    <s v="www.elevatebcx.com"/>
    <x v="17"/>
    <x v="23"/>
    <x v="29"/>
    <s v="Yes"/>
    <x v="0"/>
    <x v="0"/>
    <m/>
    <d v="2025-11-07T00:00:00"/>
    <s v="Yes"/>
    <d v="2021-11-01T00:00:00"/>
    <d v="2024-12-01T00:00:00"/>
    <s v="Facilities Mechanical Engineer"/>
    <d v="2025-01-01T00:00:00"/>
    <s v="present"/>
    <s v="Energy Engineer and commissioning of new and existing building"/>
    <s v="Yes"/>
    <d v="2021-11-01T00:00:00"/>
    <d v="2024-12-01T00:00:00"/>
    <s v="Facilities Mechanical Engineer"/>
    <d v="2025-01-01T00:00:00"/>
    <s v="present"/>
    <s v="Energy Engineer and commissioning of new and existing building"/>
    <d v="2014-09-01T00:00:00"/>
    <d v="2019-05-01T00:00:00"/>
    <s v="BS Mechanical Engineering"/>
    <m/>
    <m/>
    <s v="105259PE"/>
    <d v="2027-12-01T00:00:00"/>
    <m/>
    <m/>
    <m/>
    <m/>
    <m/>
    <m/>
    <m/>
    <m/>
    <m/>
    <m/>
    <s v="Off"/>
    <m/>
    <m/>
    <m/>
    <m/>
    <m/>
    <m/>
    <m/>
    <m/>
    <m/>
    <s v="105259PE"/>
    <d v="2027-12-27T00:00:00"/>
    <m/>
    <m/>
    <m/>
    <m/>
    <m/>
    <m/>
    <m/>
    <m/>
    <m/>
    <m/>
    <s v="Areas Served: All of Oregon"/>
    <s v="Certifications: [OR PE Lic # 105259PE]"/>
    <s v="Certifications: [OR Arch Lic # 105259PE]"/>
    <x v="15"/>
    <s v="Experience: Nov-2021 to Dec-2024 Facilities Mechanical Engineer; Jan-2025 to present Energy Engineer and commissioning of new and existing building; Sep-2014 to May-2019 BS Mechanical Engineering"/>
    <s v="Experience:   "/>
    <x v="0"/>
    <s v="QP"/>
    <s v="QEA"/>
    <s v="P QEM"/>
    <s v="P QP"/>
    <s v="P QEA"/>
  </r>
  <r>
    <x v="30"/>
    <x v="24"/>
    <x v="10"/>
    <s v="https://macmiller.com/"/>
    <x v="18"/>
    <x v="24"/>
    <x v="30"/>
    <s v="Yes"/>
    <x v="0"/>
    <x v="0"/>
    <m/>
    <d v="2025-10-28T00:00:00"/>
    <s v="Yes"/>
    <d v="2021-02-01T00:00:00"/>
    <d v="2025-06-25T00:00:00"/>
    <s v="UMC (University Mechanical Contractors) WA ESCO and Building Performance clients"/>
    <d v="2025-06-25T00:00:00"/>
    <s v="present"/>
    <s v="MacDonald Miller Facility Solutions (WA/OR) - Public and Private Performance Contracting"/>
    <s v="Yes"/>
    <d v="2021-02-01T00:00:00"/>
    <d v="2025-06-25T00:00:00"/>
    <s v="UMC (University Mechanical Contractors) WA Public ESCO and Private Building Performance clients - WA State Parks, K-12 schools  private), non-profit hospitals, private assisted living, retail, "/>
    <d v="2025-06-25T00:00:00"/>
    <s v="present"/>
    <s v="MacDonald Miller Facility Solutions - Public and Private Performance Contracting - WA Department of Veteran Affairs, Dept of Natural Resources, K12 schools, hospitals, Port buildings "/>
    <m/>
    <m/>
    <m/>
    <m/>
    <m/>
    <m/>
    <m/>
    <n v="26632"/>
    <d v="2027-12-01T00:00:00"/>
    <m/>
    <m/>
    <m/>
    <m/>
    <m/>
    <m/>
    <m/>
    <m/>
    <s v="Off"/>
    <m/>
    <m/>
    <m/>
    <m/>
    <m/>
    <m/>
    <m/>
    <m/>
    <m/>
    <m/>
    <m/>
    <m/>
    <m/>
    <m/>
    <m/>
    <m/>
    <m/>
    <m/>
    <m/>
    <m/>
    <m/>
    <s v="Areas Served: All of Oregon"/>
    <s v="Certifications: [AEE-CEM # 26632]"/>
    <s v="Certifications:"/>
    <x v="16"/>
    <s v="Experience: Feb-2021 to Jun-2025 UMC (University Mechanical Contractors) WA Public ESCO and Private Building Performance clients - WA State Parks, K-12 schools  private), non-profit hospitals, private assisted living, retail, ; Jun-2025 to present MacDonald Miller Facility Solutions - Public and Private Performance Contracting - WA Department of Veteran Affairs, Dept of Natural Resources, K12 schools, hospitals, Port buildings  "/>
    <s v="Experience:   "/>
    <x v="0"/>
    <s v="QP"/>
    <s v="No"/>
    <s v="P QEM"/>
    <s v="P QP"/>
    <s v="No"/>
  </r>
  <r>
    <x v="31"/>
    <x v="25"/>
    <x v="17"/>
    <s v="kp.org"/>
    <x v="19"/>
    <x v="25"/>
    <x v="31"/>
    <s v="Yes"/>
    <x v="1"/>
    <x v="10"/>
    <m/>
    <d v="2025-11-12T00:00:00"/>
    <s v="Yes"/>
    <d v="2005-08-01T00:00:00"/>
    <s v="present"/>
    <s v="Kaiser Permanente Engineering"/>
    <m/>
    <m/>
    <m/>
    <s v="Yes"/>
    <d v="2005-08-01T00:00:00"/>
    <s v="present"/>
    <s v="Kaiser Permanente Engineering"/>
    <m/>
    <m/>
    <m/>
    <m/>
    <m/>
    <m/>
    <m/>
    <m/>
    <m/>
    <m/>
    <n v="25882"/>
    <d v="2025-12-01T00:00:00"/>
    <m/>
    <m/>
    <m/>
    <m/>
    <m/>
    <m/>
    <m/>
    <m/>
    <s v="Yes"/>
    <d v="2005-08-01T00:00:00"/>
    <s v="present"/>
    <s v="Kaiser Permanente Engineering"/>
    <m/>
    <m/>
    <m/>
    <m/>
    <m/>
    <m/>
    <m/>
    <m/>
    <m/>
    <m/>
    <m/>
    <m/>
    <m/>
    <m/>
    <n v="25882"/>
    <d v="2025-12-01T00:00:00"/>
    <m/>
    <m/>
    <s v="Areas Served: n/a"/>
    <s v="Certifications: [AEE-CEM # 25882]"/>
    <s v="Certifications: [AEE-CEM # 25882]"/>
    <x v="17"/>
    <s v="Experience: Aug-2005 to present Kaiser Permanente Engineering  "/>
    <s v="Experience: Aug-2005 to present Kaiser Permanente Engineering  "/>
    <x v="0"/>
    <s v="QP"/>
    <s v="QEA"/>
    <s v="No"/>
    <s v="No"/>
    <s v="No"/>
  </r>
  <r>
    <x v="32"/>
    <x v="26"/>
    <x v="18"/>
    <s v="https://custom-energy.com/"/>
    <x v="20"/>
    <x v="26"/>
    <x v="32"/>
    <s v="Yes"/>
    <x v="0"/>
    <x v="6"/>
    <m/>
    <d v="2025-11-07T00:00:00"/>
    <s v="Yes"/>
    <d v="2011-06-01T00:00:00"/>
    <s v="present"/>
    <s v="Energy benchmarking and WA CBPS Benchmarking and Compliance"/>
    <d v="2011-06-01T00:00:00"/>
    <s v="present"/>
    <s v="Analyze facility utility usage pattern to establish baselines and track reductions from implementing EEMs. "/>
    <s v="Yes"/>
    <d v="2021-07-01T00:00:00"/>
    <s v="present"/>
    <s v="Energy Conservation Projects, Commercial &amp; Private Building Energy Audits, Owned ESCO M&amp;V Program across the PNW."/>
    <d v="2011-07-01T00:00:00"/>
    <s v="present"/>
    <s v="Developed and implemented Energy Awareness &amp; Management Plans"/>
    <m/>
    <m/>
    <m/>
    <m/>
    <m/>
    <m/>
    <m/>
    <n v="17040"/>
    <d v="2026-12-01T00:00:00"/>
    <m/>
    <m/>
    <m/>
    <m/>
    <m/>
    <m/>
    <m/>
    <m/>
    <s v="Yes"/>
    <d v="2011-07-01T00:00:00"/>
    <s v="present"/>
    <s v="Conducted ASHRAE Lvl I, II &amp; III Audits"/>
    <d v="2011-07-01T00:00:00"/>
    <s v="present"/>
    <s v="Peformed assessment and inventory of energy using equipment, occupancy patterns and building controls."/>
    <m/>
    <m/>
    <m/>
    <m/>
    <m/>
    <m/>
    <m/>
    <m/>
    <m/>
    <m/>
    <m/>
    <n v="17040"/>
    <d v="2026-12-01T00:00:00"/>
    <m/>
    <m/>
    <s v="Areas Served: All of Oregon"/>
    <s v="Certifications: [AEE-CEM # 17040]"/>
    <s v="Certifications: [AEE-CEM # 17040]"/>
    <x v="18"/>
    <s v="Experience: Jul-2021 to present Energy Conservation Projects, Commercial &amp; Private Building Energy Audits, Owned ESCO M&amp;V Program across the PNW.; Jul-2011 to present Developed and implemented Energy Awareness &amp; Management Plans "/>
    <s v="Experience: Jul-2011 to present Conducted ASHRAE Lvl I, II &amp; III Audits; Jul-2011 to present Peformed assessment and inventory of energy using equipment, occupancy patterns and building controls. "/>
    <x v="0"/>
    <s v="QP"/>
    <s v="QEA"/>
    <s v="P QEM"/>
    <s v="P QP"/>
    <s v="P QEA"/>
  </r>
  <r>
    <x v="33"/>
    <x v="27"/>
    <x v="15"/>
    <s v="www.elevatebcx.com"/>
    <x v="17"/>
    <x v="27"/>
    <x v="33"/>
    <s v="Yes"/>
    <x v="0"/>
    <x v="0"/>
    <m/>
    <d v="2025-11-07T00:00:00"/>
    <s v="Yes"/>
    <d v="2021-02-01T00:00:00"/>
    <s v="present"/>
    <s v="Commissioning Project Manager"/>
    <m/>
    <m/>
    <m/>
    <s v="Off"/>
    <m/>
    <m/>
    <m/>
    <m/>
    <m/>
    <m/>
    <m/>
    <m/>
    <m/>
    <m/>
    <m/>
    <m/>
    <m/>
    <m/>
    <m/>
    <m/>
    <m/>
    <m/>
    <m/>
    <m/>
    <m/>
    <m/>
    <m/>
    <s v="Off"/>
    <m/>
    <m/>
    <m/>
    <m/>
    <m/>
    <m/>
    <m/>
    <m/>
    <m/>
    <m/>
    <m/>
    <m/>
    <m/>
    <m/>
    <m/>
    <m/>
    <m/>
    <m/>
    <m/>
    <m/>
    <m/>
    <s v="Areas Served: All of Oregon"/>
    <s v="Certifications:"/>
    <s v="Certifications:"/>
    <x v="19"/>
    <s v="Experience:   "/>
    <s v="Experience:   "/>
    <x v="0"/>
    <s v="No"/>
    <s v="No"/>
    <s v="P QEM"/>
    <s v="No"/>
    <s v="No"/>
  </r>
  <r>
    <x v="34"/>
    <x v="28"/>
    <x v="14"/>
    <s v="UL.COM/SOLUTIONS"/>
    <x v="14"/>
    <x v="19"/>
    <x v="34"/>
    <s v="Yes"/>
    <x v="0"/>
    <x v="0"/>
    <m/>
    <m/>
    <s v="Yes"/>
    <m/>
    <m/>
    <m/>
    <m/>
    <m/>
    <m/>
    <s v="Yes"/>
    <m/>
    <m/>
    <m/>
    <m/>
    <m/>
    <m/>
    <m/>
    <m/>
    <m/>
    <m/>
    <m/>
    <m/>
    <m/>
    <n v="26287"/>
    <d v="2026-12-01T00:00:00"/>
    <s v="CxA AABC 1114-1240"/>
    <d v="2025-12-25T00:00:00"/>
    <m/>
    <m/>
    <s v="Colorado PE"/>
    <s v="0041525"/>
    <d v="2027-10-01T00:00:00"/>
    <m/>
    <s v="Yes"/>
    <d v="1995-08-01T00:00:00"/>
    <s v="present"/>
    <s v="Over 130 commercial, industrial, municipal, higher education, healthcare and hospitality facilities"/>
    <m/>
    <m/>
    <m/>
    <m/>
    <m/>
    <m/>
    <m/>
    <m/>
    <m/>
    <m/>
    <m/>
    <m/>
    <m/>
    <m/>
    <n v="26287"/>
    <d v="2025-12-26T00:00:00"/>
    <m/>
    <m/>
    <s v="Areas Served: All of Oregon"/>
    <s v="Certifications: [AEE-CEM # 26287] [BOC-Level II # CxA AABC 1114-1240] [Other-Colorado PE # 0041525]"/>
    <s v="Certifications: [AEE-CEM # 26287] [Other-Colorado PE # 0041525]"/>
    <x v="1"/>
    <s v="Experience:   "/>
    <s v="Experience: Aug-1995 to present Over 130 commercial, industrial, municipal, higher education, healthcare and hospitality facilities  "/>
    <x v="1"/>
    <s v="QP"/>
    <s v="QEA"/>
    <s v="No"/>
    <s v="P QP"/>
    <s v="P QEA"/>
  </r>
  <r>
    <x v="35"/>
    <x v="29"/>
    <x v="19"/>
    <s v="www.ainmanconsultingllc.com"/>
    <x v="21"/>
    <x v="28"/>
    <x v="35"/>
    <s v="Yes"/>
    <x v="0"/>
    <x v="0"/>
    <m/>
    <d v="2025-11-12T00:00:00"/>
    <s v="Yes"/>
    <d v="2011-06-01T00:00:00"/>
    <s v="present"/>
    <s v="Energy Management Consultant"/>
    <m/>
    <m/>
    <m/>
    <s v="Yes"/>
    <d v="2011-06-01T00:00:00"/>
    <s v="present"/>
    <s v="Energy Management Consultant"/>
    <m/>
    <m/>
    <m/>
    <m/>
    <m/>
    <m/>
    <m/>
    <m/>
    <m/>
    <m/>
    <n v="17930"/>
    <d v="2026-12-01T00:00:00"/>
    <m/>
    <m/>
    <m/>
    <m/>
    <m/>
    <m/>
    <m/>
    <m/>
    <s v="Yes"/>
    <d v="2011-06-01T00:00:00"/>
    <s v="present"/>
    <s v="Energy Management Consultant"/>
    <m/>
    <m/>
    <m/>
    <m/>
    <m/>
    <m/>
    <m/>
    <m/>
    <m/>
    <m/>
    <m/>
    <m/>
    <m/>
    <m/>
    <n v="17930"/>
    <d v="2026-12-01T00:00:00"/>
    <m/>
    <m/>
    <s v="Areas Served: All of Oregon"/>
    <s v="Certifications: [AEE-CEM # 17930]"/>
    <s v="Certifications: [AEE-CEM # 17930]"/>
    <x v="20"/>
    <s v="Experience: Jun-2011 to present Energy Management Consultant  "/>
    <s v="Experience: Jun-2011 to present Energy Management Consultant  "/>
    <x v="0"/>
    <s v="QP"/>
    <s v="QEA"/>
    <s v="P QEM"/>
    <s v="P QP"/>
    <s v="P QEA"/>
  </r>
  <r>
    <x v="36"/>
    <x v="30"/>
    <x v="20"/>
    <s v="https://fireflybp.com/"/>
    <x v="22"/>
    <x v="29"/>
    <x v="36"/>
    <s v="Yes"/>
    <x v="0"/>
    <x v="0"/>
    <m/>
    <m/>
    <s v="Yes"/>
    <d v="2017-04-01T00:00:00"/>
    <d v="2021-12-01T00:00:00"/>
    <s v="Audited residential, multifamily, commercial and industrial buildings for multiple utility implementation programs."/>
    <d v="2021-12-01T00:00:00"/>
    <s v="present"/>
    <s v="Performed sustainability and energy management consulting for large multiproperty portfolios."/>
    <s v="Yes"/>
    <d v="2025-04-17T00:00:00"/>
    <d v="2021-12-01T00:00:00"/>
    <s v="Audited residential, multifamily, commercial and industrial buildings for multiple utility implementation programs."/>
    <d v="2021-12-01T00:00:00"/>
    <s v="present"/>
    <s v="Performed sustainability and energy management consulting for large multiproperty portfolios."/>
    <m/>
    <m/>
    <m/>
    <m/>
    <m/>
    <m/>
    <m/>
    <n v="27694"/>
    <d v="2025-12-28T00:00:00"/>
    <m/>
    <m/>
    <m/>
    <m/>
    <m/>
    <m/>
    <m/>
    <m/>
    <s v="Yes"/>
    <d v="2017-04-01T00:00:00"/>
    <d v="2021-12-01T00:00:00"/>
    <s v="Audited residential, multifamily, commercial and industrial buildings for multiple utility implementation programs."/>
    <d v="2021-12-01T00:00:00"/>
    <s v="present"/>
    <s v="Performed sustainability and energy management consulting for large multiproperty portfolios."/>
    <m/>
    <m/>
    <m/>
    <m/>
    <m/>
    <m/>
    <m/>
    <m/>
    <m/>
    <m/>
    <m/>
    <n v="27694"/>
    <d v="2025-12-28T00:00:00"/>
    <m/>
    <m/>
    <s v="Areas Served: All of Oregon"/>
    <s v="Certifications: [AEE-CEM # 27694]"/>
    <s v="Certifications: [AEE-CEM # 27694]"/>
    <x v="21"/>
    <s v="Experience: Apr-2025 to Dec-2021 Audited residential, multifamily, commercial and industrial buildings for multiple utility implementation programs.; Dec-2021 to present Performed sustainability and energy management consulting for large multiproperty portfolios. "/>
    <s v="Experience: Apr-2017 to Dec-2021 Audited residential, multifamily, commercial and industrial buildings for multiple utility implementation programs.; Dec-2021 to present Performed sustainability and energy management consulting for large multiproperty portfolios. "/>
    <x v="0"/>
    <s v="QP"/>
    <s v="QEA"/>
    <s v="P QEM"/>
    <s v="P QP"/>
    <s v="P QEA"/>
  </r>
  <r>
    <x v="37"/>
    <x v="14"/>
    <x v="21"/>
    <s v="https://aesc-inc.com/"/>
    <x v="23"/>
    <x v="30"/>
    <x v="37"/>
    <s v="Yes"/>
    <x v="0"/>
    <x v="6"/>
    <m/>
    <d v="2025-11-11T00:00:00"/>
    <s v="Off"/>
    <m/>
    <m/>
    <m/>
    <m/>
    <m/>
    <m/>
    <s v="Yes"/>
    <d v="2025-11-22T00:00:00"/>
    <s v="present"/>
    <s v="Strategic energy mangement energy engineer and coach. "/>
    <m/>
    <m/>
    <m/>
    <m/>
    <m/>
    <m/>
    <m/>
    <m/>
    <m/>
    <m/>
    <n v="28394"/>
    <d v="2025-12-26T00:00:00"/>
    <m/>
    <m/>
    <m/>
    <m/>
    <m/>
    <m/>
    <m/>
    <m/>
    <s v="Off"/>
    <m/>
    <m/>
    <m/>
    <m/>
    <m/>
    <m/>
    <m/>
    <m/>
    <m/>
    <m/>
    <m/>
    <m/>
    <m/>
    <m/>
    <m/>
    <m/>
    <m/>
    <m/>
    <m/>
    <m/>
    <m/>
    <s v="Areas Served: All of Oregon"/>
    <s v="Certifications: [AEE-CEM # 28394]"/>
    <s v="Certifications:"/>
    <x v="1"/>
    <s v="Experience: Nov-2025 to present Strategic energy mangement energy engineer and coach.   "/>
    <s v="Experience:   "/>
    <x v="1"/>
    <s v="QP"/>
    <s v="No"/>
    <s v="No"/>
    <s v="P QP"/>
    <s v="No"/>
  </r>
  <r>
    <x v="38"/>
    <x v="31"/>
    <x v="22"/>
    <s v="ausenergy.com"/>
    <x v="24"/>
    <x v="31"/>
    <x v="38"/>
    <s v="Yes"/>
    <x v="0"/>
    <x v="0"/>
    <m/>
    <d v="2025-11-19T00:00:00"/>
    <s v="Yes"/>
    <d v="2008-12-01T00:00:00"/>
    <s v="present"/>
    <s v="Licensed energy broker and consultant serving commercial customers across the US, personally benchmarking over 730 buildings in Energy Star"/>
    <d v="2023-07-01T00:00:00"/>
    <s v="present"/>
    <s v="NJ Certified Energy Benchmarker - completed training required by the New Jersey Clean Energy Learning Center "/>
    <s v="Off"/>
    <m/>
    <m/>
    <m/>
    <m/>
    <m/>
    <m/>
    <m/>
    <m/>
    <m/>
    <m/>
    <m/>
    <m/>
    <m/>
    <m/>
    <m/>
    <m/>
    <m/>
    <m/>
    <m/>
    <m/>
    <m/>
    <m/>
    <m/>
    <s v="Off"/>
    <m/>
    <m/>
    <m/>
    <m/>
    <m/>
    <m/>
    <m/>
    <m/>
    <m/>
    <m/>
    <m/>
    <m/>
    <m/>
    <m/>
    <m/>
    <m/>
    <m/>
    <m/>
    <m/>
    <m/>
    <m/>
    <s v="Areas Served: All of Oregon"/>
    <s v="Certifications:"/>
    <s v="Certifications:"/>
    <x v="22"/>
    <s v="Experience:   "/>
    <s v="Experience:   "/>
    <x v="0"/>
    <s v="No"/>
    <s v="No"/>
    <s v="P QEM"/>
    <s v="No"/>
    <s v="No"/>
  </r>
  <r>
    <x v="39"/>
    <x v="14"/>
    <x v="21"/>
    <s v="https://aesc-inc.com/"/>
    <x v="23"/>
    <x v="32"/>
    <x v="39"/>
    <s v="Yes"/>
    <x v="0"/>
    <x v="6"/>
    <m/>
    <d v="2025-11-11T00:00:00"/>
    <s v="Yes"/>
    <d v="2020-01-01T00:00:00"/>
    <s v="present"/>
    <s v="Energy Engineer for AESC, inc."/>
    <m/>
    <m/>
    <m/>
    <s v="Yes"/>
    <d v="2020-01-01T00:00:00"/>
    <s v="present"/>
    <s v="Energy Engineer for AESC, inc."/>
    <m/>
    <m/>
    <m/>
    <m/>
    <m/>
    <m/>
    <m/>
    <m/>
    <s v="89527PE"/>
    <m/>
    <m/>
    <m/>
    <m/>
    <m/>
    <m/>
    <m/>
    <m/>
    <m/>
    <m/>
    <m/>
    <s v="Off"/>
    <m/>
    <m/>
    <m/>
    <m/>
    <m/>
    <m/>
    <m/>
    <m/>
    <m/>
    <m/>
    <m/>
    <m/>
    <m/>
    <m/>
    <m/>
    <m/>
    <m/>
    <m/>
    <m/>
    <m/>
    <m/>
    <s v="Areas Served: All of Oregon"/>
    <s v="Certifications: [OR PE Lic # 89527PE]"/>
    <s v="Certifications:"/>
    <x v="23"/>
    <s v="Experience: Jan-2020 to present Energy Engineer for AESC, inc.  "/>
    <s v="Experience:   "/>
    <x v="0"/>
    <s v="QP"/>
    <s v="No"/>
    <s v="P QEM"/>
    <s v="P QP"/>
    <s v="No"/>
  </r>
  <r>
    <x v="40"/>
    <x v="32"/>
    <x v="23"/>
    <s v="www.elliottenergyconsulting.com"/>
    <x v="25"/>
    <x v="33"/>
    <x v="40"/>
    <s v="Yes"/>
    <x v="0"/>
    <x v="4"/>
    <m/>
    <d v="2025-11-20T00:00:00"/>
    <s v="Off"/>
    <m/>
    <m/>
    <m/>
    <m/>
    <m/>
    <m/>
    <s v="Off"/>
    <m/>
    <m/>
    <m/>
    <m/>
    <m/>
    <m/>
    <m/>
    <m/>
    <m/>
    <m/>
    <m/>
    <m/>
    <m/>
    <m/>
    <m/>
    <m/>
    <m/>
    <m/>
    <m/>
    <m/>
    <m/>
    <m/>
    <m/>
    <s v="Yes"/>
    <d v="2025-06-25T00:00:00"/>
    <s v="present"/>
    <s v="Lead energy engineer of small auditing firm, helped design audit collection software"/>
    <d v="2025-01-21T00:00:00"/>
    <d v="2025-11-25T00:00:00"/>
    <s v="Owner of energy audit firm, specializing in ASHRAE Level 2 energy audits"/>
    <m/>
    <m/>
    <m/>
    <m/>
    <m/>
    <s v="PE in PA, License #PE093898"/>
    <d v="2025-09-27T00:00:00"/>
    <m/>
    <m/>
    <m/>
    <m/>
    <s v="License #25479"/>
    <d v="2025-12-31T00:00:00"/>
    <m/>
    <m/>
    <s v="Areas Served: "/>
    <s v="Certifications:"/>
    <s v="Certifications: [OR PE Lic # PE in PA, License #PE093898] [AEE-CEM # License #25479]"/>
    <x v="1"/>
    <s v="Experience:   "/>
    <s v="Experience: Jun-2025 to present Lead energy engineer of small auditing firm, helped design audit collection software; Jan-2025 to Nov-2025 Owner of energy audit firm, specializing in ASHRAE Level 2 energy audits "/>
    <x v="1"/>
    <s v="No"/>
    <s v="QEA"/>
    <s v="No"/>
    <s v="No"/>
    <s v="P QEA"/>
  </r>
  <r>
    <x v="41"/>
    <x v="33"/>
    <x v="24"/>
    <s v="https://www.clearesult.com/"/>
    <x v="26"/>
    <x v="34"/>
    <x v="41"/>
    <s v="Yes"/>
    <x v="0"/>
    <x v="11"/>
    <m/>
    <d v="2025-11-18T00:00:00"/>
    <s v="Off"/>
    <m/>
    <m/>
    <m/>
    <m/>
    <m/>
    <m/>
    <s v="Off"/>
    <m/>
    <m/>
    <m/>
    <m/>
    <m/>
    <m/>
    <m/>
    <m/>
    <m/>
    <m/>
    <m/>
    <m/>
    <m/>
    <m/>
    <m/>
    <m/>
    <m/>
    <m/>
    <m/>
    <m/>
    <m/>
    <m/>
    <m/>
    <s v="Yes"/>
    <d v="2009-10-01T00:00:00"/>
    <s v="present"/>
    <s v="Commercial building auditing, benchmarking, and energy analysis"/>
    <m/>
    <m/>
    <m/>
    <m/>
    <m/>
    <m/>
    <m/>
    <m/>
    <s v="70960PE"/>
    <d v="2026-12-01T00:00:00"/>
    <m/>
    <m/>
    <m/>
    <m/>
    <m/>
    <m/>
    <m/>
    <m/>
    <s v="Areas Served: All Oregon Areas"/>
    <s v="Certifications:"/>
    <s v="Certifications: [OR PE Lic # 70960PE]"/>
    <x v="1"/>
    <s v="Experience:   "/>
    <s v="Experience: Oct-2009 to present Commercial building auditing, benchmarking, and energy analysis  "/>
    <x v="1"/>
    <s v="No"/>
    <s v="QEA"/>
    <s v="No"/>
    <s v="No"/>
    <s v="P QEA"/>
  </r>
  <r>
    <x v="42"/>
    <x v="34"/>
    <x v="18"/>
    <s v="https://custom-energy.com/"/>
    <x v="27"/>
    <x v="35"/>
    <x v="42"/>
    <s v="Yes"/>
    <x v="0"/>
    <x v="6"/>
    <m/>
    <d v="2025-11-20T00:00:00"/>
    <s v="Yes"/>
    <d v="2024-02-01T00:00:00"/>
    <s v="present"/>
    <s v="Energy Auditor/Energy Engineer/Senior Energy Engineer/Technical Service Director"/>
    <d v="2006-06-01T00:00:00"/>
    <s v="present"/>
    <s v="Energy Auditor/Energy Engineer/Senior Energy Engineer"/>
    <s v="Yes"/>
    <d v="2024-02-01T00:00:00"/>
    <s v="present"/>
    <s v="Energy Auditor/Energy Engineer/Senior Energy Engineer/Technical Service Director"/>
    <d v="2006-06-01T00:00:00"/>
    <d v="2024-02-01T00:00:00"/>
    <s v="Energy Auditor/Energy Engineer/Senior Energy Engineer"/>
    <m/>
    <m/>
    <m/>
    <m/>
    <m/>
    <s v="107907PE"/>
    <d v="2027-12-01T00:00:00"/>
    <m/>
    <m/>
    <m/>
    <m/>
    <m/>
    <m/>
    <m/>
    <m/>
    <m/>
    <m/>
    <s v="Yes"/>
    <d v="2024-02-01T00:00:00"/>
    <s v="present"/>
    <s v="Energy Auditor/Energy Engineer/Senior Energy Engineer/Technical Service Director"/>
    <d v="2006-06-01T00:00:00"/>
    <d v="2024-02-01T00:00:00"/>
    <s v="Energy Auditor/Energy Engineer/Senior Energy Engineer"/>
    <m/>
    <m/>
    <m/>
    <m/>
    <m/>
    <s v="107907PE"/>
    <d v="2027-12-01T00:00:00"/>
    <m/>
    <m/>
    <m/>
    <m/>
    <m/>
    <m/>
    <m/>
    <m/>
    <s v="Areas Served: All of Oregon"/>
    <s v="Certifications: [OR PE Lic # 107907PE]"/>
    <s v="Certifications: [OR PE Lic # 107907PE]"/>
    <x v="24"/>
    <s v="Experience: Feb-2024 to present Energy Auditor/Energy Engineer/Senior Energy Engineer/Technical Service Director; Jun-2006 to Feb-2024 Energy Auditor/Energy Engineer/Senior Energy Engineer "/>
    <s v="Experience: Feb-2024 to present Energy Auditor/Energy Engineer/Senior Energy Engineer/Technical Service Director; Jun-2006 to Feb-2024 Energy Auditor/Energy Engineer/Senior Energy Engineer "/>
    <x v="0"/>
    <s v="QP"/>
    <s v="QEA"/>
    <s v="P QEM"/>
    <s v="P QP"/>
    <s v="P QEA"/>
  </r>
  <r>
    <x v="43"/>
    <x v="35"/>
    <x v="25"/>
    <s v="kp.org"/>
    <x v="28"/>
    <x v="36"/>
    <x v="43"/>
    <s v="Yes"/>
    <x v="1"/>
    <x v="12"/>
    <m/>
    <m/>
    <s v="Off"/>
    <m/>
    <m/>
    <m/>
    <m/>
    <m/>
    <m/>
    <s v="Yes"/>
    <d v="2020-01-01T00:00:00"/>
    <s v="present"/>
    <s v="Facilities Director"/>
    <m/>
    <m/>
    <m/>
    <m/>
    <m/>
    <m/>
    <m/>
    <m/>
    <m/>
    <m/>
    <n v="29096"/>
    <d v="2025-12-27T00:00:00"/>
    <m/>
    <m/>
    <m/>
    <m/>
    <m/>
    <m/>
    <m/>
    <m/>
    <s v="Off"/>
    <m/>
    <m/>
    <m/>
    <m/>
    <m/>
    <m/>
    <m/>
    <m/>
    <m/>
    <m/>
    <m/>
    <m/>
    <m/>
    <m/>
    <m/>
    <m/>
    <m/>
    <m/>
    <m/>
    <m/>
    <m/>
    <s v="Areas Served: NW"/>
    <s v="Certifications: [AEE-CEM # 29096]"/>
    <s v="Certifications:"/>
    <x v="1"/>
    <s v="Experience: Jan-2020 to present Facilities Director  "/>
    <s v="Experience:   "/>
    <x v="1"/>
    <s v="QP"/>
    <s v="No"/>
    <s v="No"/>
    <s v="No"/>
    <s v="No"/>
  </r>
  <r>
    <x v="44"/>
    <x v="14"/>
    <x v="21"/>
    <s v="https://aesc-inc.com/"/>
    <x v="23"/>
    <x v="37"/>
    <x v="44"/>
    <s v="Yes"/>
    <x v="0"/>
    <x v="6"/>
    <m/>
    <d v="2025-10-30T00:00:00"/>
    <s v="Yes"/>
    <d v="2014-07-01T00:00:00"/>
    <s v="present"/>
    <s v="Energy Engineer for Navigant/Guidehouse, Sazan Consulting, AESC-Inc"/>
    <m/>
    <m/>
    <m/>
    <s v="Off"/>
    <m/>
    <m/>
    <m/>
    <m/>
    <m/>
    <m/>
    <m/>
    <m/>
    <m/>
    <m/>
    <m/>
    <m/>
    <m/>
    <m/>
    <m/>
    <m/>
    <m/>
    <m/>
    <m/>
    <m/>
    <m/>
    <m/>
    <m/>
    <s v="Yes"/>
    <d v="2014-07-01T00:00:00"/>
    <s v="present"/>
    <s v="Energy Engineer for Navigant/Guidhouse, Sazan Consulting, AESC-Inc, Certified CEA and EIT"/>
    <m/>
    <m/>
    <m/>
    <m/>
    <m/>
    <m/>
    <m/>
    <m/>
    <m/>
    <m/>
    <m/>
    <m/>
    <n v="2968"/>
    <d v="2028-06-01T00:00:00"/>
    <m/>
    <m/>
    <m/>
    <m/>
    <s v="Areas Served: All of Oregon"/>
    <s v="Certifications:"/>
    <s v="Certifications: [AEE-CEA # 2968]"/>
    <x v="25"/>
    <s v="Experience:   "/>
    <s v="Experience: Jul-2014 to present Energy Engineer for Navigant/Guidhouse, Sazan Consulting, AESC-Inc, Certified CEA and EIT  "/>
    <x v="0"/>
    <s v="No"/>
    <s v="QEA"/>
    <s v="P QEM"/>
    <s v="No"/>
    <s v="P QEA"/>
  </r>
  <r>
    <x v="45"/>
    <x v="20"/>
    <x v="26"/>
    <s v="willdan.com"/>
    <x v="29"/>
    <x v="38"/>
    <x v="45"/>
    <s v="Yes"/>
    <x v="0"/>
    <x v="7"/>
    <m/>
    <d v="2025-11-26T00:00:00"/>
    <s v="Yes"/>
    <d v="2016-07-01T00:00:00"/>
    <s v="present"/>
    <s v="Performed ASHRAE Level II audits on dozens of commercial buildings, including calculating site EUI and weather normalized EUI. Analyzed energy performance using a variety of tools including eQuest, Carrier HAP, proprietary bin calculation Excel tools, BAS trend analysis."/>
    <d v="2017-05-01T00:00:00"/>
    <s v="present"/>
    <s v="Benchmarked dozens of commercial buildings in Energy Star Portfolio Manager."/>
    <s v="Yes"/>
    <d v="2016-07-01T00:00:00"/>
    <s v="present"/>
    <s v="Performed ASHRAE Level II audits on dozens of commercial buildings, including calculating site EUI and weather normalized EUI. Analyzed energy performance using a variety of tools including eQuest, Carrier HAP, proprietary bin calculation Excel tools, BAS trend analysis."/>
    <d v="2017-05-01T00:00:00"/>
    <d v="2025-11-01T00:00:00"/>
    <s v="Benchmarked dozens of commercial buildings in Energy Star Portfolio Manager."/>
    <d v="2020-01-01T00:00:00"/>
    <s v="present"/>
    <s v="Developed energy efficient designs for HVAC and lighting improvements including design drawings, sequences of operation, and energy code compliance calculations."/>
    <m/>
    <m/>
    <s v="097263PE"/>
    <d v="2025-12-01T00:00:00"/>
    <m/>
    <m/>
    <m/>
    <m/>
    <m/>
    <m/>
    <m/>
    <m/>
    <m/>
    <m/>
    <s v="Off"/>
    <d v="2016-07-01T00:00:00"/>
    <s v="present"/>
    <s v="Performed ASHRAE Level II audits on dozens of commercial buildings, including calculating site EUI and weather normalized EUI. Analyzed energy performance using a variety of tools including eQuest, Carrier HAP, proprietary bin calculation Excel tools, BAS trend analysis."/>
    <d v="2017-05-01T00:00:00"/>
    <d v="2025-11-01T00:00:00"/>
    <s v="Benchmarked dozens of commercial buildings in Energy Star Portfolio Manager."/>
    <d v="2020-01-01T00:00:00"/>
    <d v="2025-11-25T00:00:00"/>
    <s v="Developed energy efficient designs for HVAC and lighting improvements including design drawings, sequences of operation, and energy code compliance calculations."/>
    <m/>
    <m/>
    <s v="097263PE"/>
    <d v="2025-12-01T00:00:00"/>
    <m/>
    <m/>
    <m/>
    <m/>
    <m/>
    <m/>
    <m/>
    <m/>
    <s v="Areas Served: Entire state"/>
    <s v="Certifications: [OR PE Lic # 097263PE]"/>
    <s v="Certifications: [OR PE Lic # 097263PE]"/>
    <x v="26"/>
    <s v="Experience: Jul-2016 to present Performed ASHRAE Level II audits on dozens of commercial buildings, including calculating site EUI and weather normalized EUI. Analyzed energy performance using a variety of tools including eQuest, Carrier HAP, proprietary bin calculation Excel tools, BAS trend analysis.; May-2017 to Nov-2025 Benchmarked dozens of commercial buildings in Energy Star Portfolio Manager.; Jan-2020 to present Developed energy efficient designs for HVAC and lighting improvements including design drawings, sequences of operation, and energy code compliance calculations."/>
    <s v="Experience: Jul-2016 to present Performed ASHRAE Level II audits on dozens of commercial buildings, including calculating site EUI and weather normalized EUI. Analyzed energy performance using a variety of tools including eQuest, Carrier HAP, proprietary bin calculation Excel tools, BAS trend analysis.; May-2017 to Nov-2025 Benchmarked dozens of commercial buildings in Energy Star Portfolio Manager.; Jan-2020 to Nov-2025 Developed energy efficient designs for HVAC and lighting improvements including design drawings, sequences of operation, and energy code compliance calculations."/>
    <x v="0"/>
    <s v="QP"/>
    <s v="QEA"/>
    <s v="P QEM"/>
    <s v="P QP"/>
    <s v="P QEA"/>
  </r>
  <r>
    <x v="46"/>
    <x v="36"/>
    <x v="27"/>
    <s v="https://www.willdan.com"/>
    <x v="30"/>
    <x v="39"/>
    <x v="46"/>
    <s v="Yes"/>
    <x v="0"/>
    <x v="6"/>
    <m/>
    <d v="2025-11-26T00:00:00"/>
    <s v="Yes"/>
    <d v="2012-07-12T00:00:00"/>
    <s v="present"/>
    <s v="Over one hundred energy audits and various technical studies, all of which involved benchmarking, understanding building operations and management in various capacities."/>
    <m/>
    <m/>
    <m/>
    <s v="Yes"/>
    <d v="2012-07-12T00:00:00"/>
    <s v="present"/>
    <s v="Over one hundred energy audits and various technical studies, all of which involved benchmarking, understanding building operations and management in various capacities."/>
    <m/>
    <m/>
    <m/>
    <m/>
    <m/>
    <m/>
    <m/>
    <m/>
    <m/>
    <m/>
    <n v="27278"/>
    <d v="2025-12-28T00:00:00"/>
    <m/>
    <m/>
    <m/>
    <m/>
    <m/>
    <m/>
    <m/>
    <d v="2012-06-01T00:00:00"/>
    <s v="Yes"/>
    <d v="2025-07-12T00:00:00"/>
    <s v="present"/>
    <s v="Conducted detailed Level II energy audits on commercial and industrial buildings for Energy Trust, Oregon Department of Energy, WA Dept. of Enterprise Services, and Bonneville Power Administration. Calculated energy savings and summarized the economic benefits of potential measures in thorough technical analysis reports"/>
    <m/>
    <m/>
    <m/>
    <m/>
    <m/>
    <m/>
    <m/>
    <m/>
    <m/>
    <m/>
    <m/>
    <m/>
    <m/>
    <m/>
    <n v="27278"/>
    <d v="2025-12-28T00:00:00"/>
    <m/>
    <m/>
    <s v="Areas Served: All of Oregon"/>
    <s v="Certifications: [AEE-CEM # 27278] [LCC-Building Controls]"/>
    <s v="Certifications: [AEE-CEM # 27278]"/>
    <x v="27"/>
    <s v="Experience: Jul-2012 to present Over one hundred energy audits and various technical studies, all of which involved benchmarking, understanding building operations and management in various capacities.  "/>
    <s v="Experience: Jul-2025 to present Conducted detailed Level II energy audits on commercial and industrial buildings for Energy Trust, Oregon Department of Energy, WA Dept. of Enterprise Services, and Bonneville Power Administration. Calculated energy savings and summarized the economic benefits of potential measures in thorough technical analysis reports  "/>
    <x v="0"/>
    <s v="QP"/>
    <s v="QEA"/>
    <s v="P QEM"/>
    <s v="P QP"/>
    <s v="P QEA"/>
  </r>
  <r>
    <x v="47"/>
    <x v="37"/>
    <x v="28"/>
    <s v="https://www.alliant-systems.com/"/>
    <x v="31"/>
    <x v="40"/>
    <x v="47"/>
    <s v="Yes"/>
    <x v="0"/>
    <x v="0"/>
    <m/>
    <d v="2025-12-01T00:00:00"/>
    <s v="Yes"/>
    <d v="2017-09-17T00:00:00"/>
    <d v="2025-09-25T00:00:00"/>
    <s v="Facilities manager for the Oregon Humane Society. Developed the proventative maintenance program. Oversaw a team of 20 across mulitple buildings in both Portland and Salem. Managed capital and expense projects. Managed vendors.Maintained state and county energy compliance for veterinary hospital, animal shelter, and warehouses. "/>
    <m/>
    <m/>
    <m/>
    <s v="Off"/>
    <m/>
    <m/>
    <m/>
    <m/>
    <m/>
    <m/>
    <m/>
    <m/>
    <m/>
    <m/>
    <m/>
    <m/>
    <m/>
    <m/>
    <m/>
    <m/>
    <m/>
    <m/>
    <m/>
    <m/>
    <m/>
    <m/>
    <m/>
    <s v="Off"/>
    <m/>
    <m/>
    <m/>
    <m/>
    <m/>
    <m/>
    <m/>
    <m/>
    <m/>
    <m/>
    <m/>
    <m/>
    <m/>
    <m/>
    <m/>
    <m/>
    <m/>
    <m/>
    <m/>
    <m/>
    <m/>
    <s v="Areas Served: All of Oregon"/>
    <s v="Certifications:"/>
    <s v="Certifications:"/>
    <x v="28"/>
    <s v="Experience:   "/>
    <s v="Experience:   "/>
    <x v="0"/>
    <s v="No"/>
    <s v="No"/>
    <s v="P QEM"/>
    <s v="No"/>
    <s v="No"/>
  </r>
  <r>
    <x v="48"/>
    <x v="38"/>
    <x v="27"/>
    <s v="https://www.willdan.com/index"/>
    <x v="32"/>
    <x v="7"/>
    <x v="48"/>
    <s v="Yes"/>
    <x v="1"/>
    <x v="4"/>
    <m/>
    <d v="2025-11-26T00:00:00"/>
    <s v="Off"/>
    <m/>
    <m/>
    <m/>
    <m/>
    <m/>
    <m/>
    <s v="Off"/>
    <m/>
    <m/>
    <m/>
    <m/>
    <m/>
    <m/>
    <m/>
    <m/>
    <m/>
    <m/>
    <m/>
    <m/>
    <m/>
    <m/>
    <m/>
    <m/>
    <m/>
    <m/>
    <m/>
    <m/>
    <m/>
    <m/>
    <m/>
    <s v="Off"/>
    <m/>
    <m/>
    <m/>
    <m/>
    <m/>
    <m/>
    <m/>
    <m/>
    <m/>
    <m/>
    <m/>
    <m/>
    <m/>
    <m/>
    <m/>
    <m/>
    <m/>
    <m/>
    <m/>
    <m/>
    <m/>
    <s v="Areas Served: "/>
    <s v="Certifications:"/>
    <s v="Certifications:"/>
    <x v="1"/>
    <s v="Experience:   "/>
    <s v="Experience:   "/>
    <x v="1"/>
    <s v="No"/>
    <s v="No"/>
    <s v="No"/>
    <s v="No"/>
    <s v="No"/>
  </r>
  <r>
    <x v="49"/>
    <x v="39"/>
    <x v="29"/>
    <s v="httpe://www.trccompanies.com"/>
    <x v="33"/>
    <x v="41"/>
    <x v="49"/>
    <s v="Yes"/>
    <x v="1"/>
    <x v="13"/>
    <m/>
    <d v="2025-11-24T00:00:00"/>
    <s v="Yes"/>
    <d v="2019-11-01T00:00:00"/>
    <d v="2024-02-01T00:00:00"/>
    <s v="Trane Technologies - worked on commercial buildings on ongoing commissioning. RCx scoping and BAS optimization for various customers."/>
    <d v="2025-04-01T00:00:00"/>
    <s v="present"/>
    <s v="TRC project engineer working on ETP's commercial SEM program. "/>
    <s v="Yes"/>
    <d v="2025-04-01T00:00:00"/>
    <s v="present"/>
    <s v="TRC project engineer working on ETP's commercial SEM program. "/>
    <d v="2024-02-01T00:00:00"/>
    <d v="2025-04-01T00:00:00"/>
    <s v="Intel energy manager - working on developing and implementing energy efficiency work for OR Intel campuses (indistrial and commercial sites)"/>
    <d v="2019-11-01T00:00:00"/>
    <d v="2024-02-01T00:00:00"/>
    <s v="Trane Technologies - worked on commercial buildings on ongoing commissioning. RCx scoping and BAS optimization for various customers."/>
    <m/>
    <m/>
    <m/>
    <m/>
    <n v="25058"/>
    <d v="2027-12-01T00:00:00"/>
    <s v="CMVP/AEE 7246"/>
    <d v="2026-06-01T00:00:00"/>
    <m/>
    <m/>
    <m/>
    <m/>
    <m/>
    <m/>
    <s v="Yes"/>
    <d v="2025-04-01T00:00:00"/>
    <s v="present"/>
    <s v="TRC project engineer working on ETP's commercial SEM program. "/>
    <d v="2024-02-01T00:00:00"/>
    <d v="2025-04-01T00:00:00"/>
    <s v="Intel energy manager - working on developing and implementing energy efficiency work for OR Intel campuses (indistrial and commercial sites)"/>
    <d v="2019-11-01T00:00:00"/>
    <d v="2024-02-01T00:00:00"/>
    <s v="Trane Technologies - worked on commercial buildings on ongoing commissioning. RCx scoping and BAS optimization for various customers."/>
    <m/>
    <m/>
    <m/>
    <m/>
    <m/>
    <m/>
    <m/>
    <m/>
    <n v="25058"/>
    <d v="2027-12-01T00:00:00"/>
    <m/>
    <m/>
    <s v="Areas Served: All Oregon"/>
    <s v="Certifications: [AEE-CEM # 25058] [BOC-Level II # CMVP/AEE 7246]"/>
    <s v="Certifications: [AEE-CEM # 25058]"/>
    <x v="29"/>
    <s v="Experience: Apr-2025 to present TRC project engineer working on ETP's commercial SEM program. ; Feb-2024 to Apr-2025 Intel energy manager - working on developing and implementing energy efficiency work for OR Intel campuses (indistrial and commercial sites); Nov-2019 to Feb-2024 Trane Technologies - worked on commercial buildings on ongoing commissioning. RCx scoping and BAS optimization for various customers."/>
    <s v="Experience: Apr-2025 to present TRC project engineer working on ETP's commercial SEM program. ; Feb-2024 to Apr-2025 Intel energy manager - working on developing and implementing energy efficiency work for OR Intel campuses (indistrial and commercial sites); Nov-2019 to Feb-2024 Trane Technologies - worked on commercial buildings on ongoing commissioning. RCx scoping and BAS optimization for various customers."/>
    <x v="0"/>
    <s v="QP"/>
    <s v="QEA"/>
    <s v="No"/>
    <s v="No"/>
    <s v="No"/>
  </r>
  <r>
    <x v="50"/>
    <x v="40"/>
    <x v="30"/>
    <s v="www.fluentengineering.com"/>
    <x v="34"/>
    <x v="42"/>
    <x v="50"/>
    <s v="Yes"/>
    <x v="0"/>
    <x v="0"/>
    <m/>
    <m/>
    <s v="Off"/>
    <m/>
    <m/>
    <m/>
    <m/>
    <m/>
    <m/>
    <s v="Yes"/>
    <d v="2018-05-01T00:00:00"/>
    <s v="present"/>
    <s v="Professional mechanical engineer with design and analysis experience of commercial buildings including energy modeling and load calculations"/>
    <m/>
    <m/>
    <m/>
    <m/>
    <m/>
    <m/>
    <m/>
    <m/>
    <s v="76293PE"/>
    <d v="2025-06-26T00:00:00"/>
    <m/>
    <m/>
    <m/>
    <m/>
    <m/>
    <m/>
    <m/>
    <m/>
    <m/>
    <m/>
    <s v="Off"/>
    <m/>
    <m/>
    <m/>
    <m/>
    <m/>
    <m/>
    <m/>
    <m/>
    <m/>
    <m/>
    <m/>
    <m/>
    <m/>
    <m/>
    <m/>
    <m/>
    <m/>
    <m/>
    <m/>
    <m/>
    <m/>
    <s v="Areas Served: All of Oregon"/>
    <s v="Certifications: [OR PE Lic # 76293PE]"/>
    <s v="Certifications:"/>
    <x v="1"/>
    <s v="Experience: May-2018 to present Professional mechanical engineer with design and analysis experience of commercial buildings including energy modeling and load calculations  "/>
    <s v="Experience:   "/>
    <x v="1"/>
    <s v="QP"/>
    <s v="No"/>
    <s v="No"/>
    <s v="P QP"/>
    <s v="No"/>
  </r>
  <r>
    <x v="51"/>
    <x v="41"/>
    <x v="31"/>
    <s v="http://cascadeenergy.com"/>
    <x v="35"/>
    <x v="43"/>
    <x v="51"/>
    <s v="Yes"/>
    <x v="0"/>
    <x v="0"/>
    <m/>
    <d v="2025-12-03T00:00:00"/>
    <s v="Yes"/>
    <d v="2021-12-21T00:00:00"/>
    <s v="present"/>
    <s v="Energy efficiency engineering"/>
    <m/>
    <m/>
    <m/>
    <s v="Yes"/>
    <d v="2021-12-21T00:00:00"/>
    <s v="present"/>
    <s v="Energy efficiency engineering"/>
    <m/>
    <m/>
    <m/>
    <m/>
    <m/>
    <m/>
    <m/>
    <m/>
    <m/>
    <m/>
    <n v="29387"/>
    <d v="2025-06-28T00:00:00"/>
    <m/>
    <m/>
    <m/>
    <m/>
    <m/>
    <m/>
    <m/>
    <m/>
    <s v="Yes"/>
    <d v="2025-12-21T00:00:00"/>
    <s v="present"/>
    <s v="Energy efficiency engineering"/>
    <m/>
    <m/>
    <m/>
    <m/>
    <m/>
    <m/>
    <m/>
    <m/>
    <m/>
    <m/>
    <m/>
    <m/>
    <m/>
    <m/>
    <n v="29387"/>
    <d v="2025-06-28T00:00:00"/>
    <m/>
    <m/>
    <s v="Areas Served: All of Oregon"/>
    <s v="Certifications: [AEE-CEM # 29387]"/>
    <s v="Certifications: [AEE-CEM # 29387]"/>
    <x v="30"/>
    <s v="Experience: Dec-2021 to present Energy efficiency engineering  "/>
    <s v="Experience: Dec-2025 to present Energy efficiency engineering  "/>
    <x v="0"/>
    <s v="QP"/>
    <s v="QEA"/>
    <s v="P QEM"/>
    <s v="P QP"/>
    <s v="P QEA"/>
  </r>
  <r>
    <x v="52"/>
    <x v="42"/>
    <x v="31"/>
    <s v="http://cascadeenergy.com"/>
    <x v="36"/>
    <x v="44"/>
    <x v="52"/>
    <s v="Yes"/>
    <x v="0"/>
    <x v="0"/>
    <m/>
    <d v="2025-12-02T00:00:00"/>
    <s v="Yes"/>
    <d v="2014-09-01T00:00:00"/>
    <s v="present"/>
    <s v="Energy Engineer supporting commercial building energy auditing on behalf of PNW  utilities. "/>
    <m/>
    <m/>
    <m/>
    <s v="Yes"/>
    <d v="2014-09-01T00:00:00"/>
    <s v="present"/>
    <s v="Energy Engineer supporting commercial building energy auditing on behalf of PNW  utilities. "/>
    <m/>
    <m/>
    <m/>
    <m/>
    <m/>
    <m/>
    <m/>
    <m/>
    <m/>
    <m/>
    <n v="23261"/>
    <d v="2028-12-01T00:00:00"/>
    <m/>
    <m/>
    <m/>
    <m/>
    <m/>
    <m/>
    <m/>
    <m/>
    <s v="Yes"/>
    <d v="2014-09-01T00:00:00"/>
    <s v="present"/>
    <s v="Energy Engineer supporting commercial building energy auditing on behalf of PNW  utilities. "/>
    <m/>
    <m/>
    <m/>
    <m/>
    <m/>
    <m/>
    <m/>
    <m/>
    <m/>
    <m/>
    <m/>
    <m/>
    <m/>
    <m/>
    <n v="23261"/>
    <d v="2028-12-01T00:00:00"/>
    <m/>
    <m/>
    <s v="Areas Served: All of Oregon"/>
    <s v="Certifications: [AEE-CEM # 23261]"/>
    <s v="Certifications: [AEE-CEM # 23261]"/>
    <x v="31"/>
    <s v="Experience: Sep-2014 to present Energy Engineer supporting commercial building energy auditing on behalf of PNW  utilities.   "/>
    <s v="Experience: Sep-2014 to present Energy Engineer supporting commercial building energy auditing on behalf of PNW  utilities.   "/>
    <x v="0"/>
    <s v="QP"/>
    <s v="QEA"/>
    <s v="P QEM"/>
    <s v="P QP"/>
    <s v="P QEA"/>
  </r>
  <r>
    <x v="53"/>
    <x v="13"/>
    <x v="32"/>
    <m/>
    <x v="37"/>
    <x v="45"/>
    <x v="53"/>
    <s v="Off"/>
    <x v="1"/>
    <x v="14"/>
    <m/>
    <d v="2025-11-21T00:00:00"/>
    <s v="Off"/>
    <m/>
    <m/>
    <m/>
    <m/>
    <m/>
    <m/>
    <s v="Yes"/>
    <d v="2024-02-01T00:00:00"/>
    <s v="present"/>
    <s v="City of Hillsboro, Project Manager (Owner's Representative) managing the construction phase of the Houseless Shelter. Part of my role included review of submittals and ensuring those affecting the building envelope and energy use met the design standards set forth in the construction documents. Coordination with CxA to ensure proper operations of building systems &amp; equipment; and coordination with Energy Trust of Oreon and ODOE for GET program and ETO incentives/ hiring of testing agents and review tests. "/>
    <d v="2022-02-01T00:00:00"/>
    <d v="2023-02-01T00:00:00"/>
    <s v="SERA Architects, Senior Project Manager for the renovation of the Department of Admin. Services Executive Building in Salem. From SD to CD phase, I served as the PM for the $40M project. Improvements included updating the building to meet curret building &amp; energy codes. The original building was a 1930's Post Office &amp; was expanded in the 80's. The renovation included new curtain wall, energy effcient lighting &amp; HVAC systems all while meeting the SHPI requirements for existing windows from the Post Office facade and operational flexibility for a new hubrid workplace. "/>
    <d v="2017-02-01T00:00:00"/>
    <d v="2021-10-01T00:00:00"/>
    <s v="OTAK - Architecture, Public Studio Leader &amp; Project Manager - I worked on a variety of public projects all working towards sustainability goals for increased energy efficiency and resiliency, utilizing features from LEED, WELL and Green Globes. In this role, I also participated in the Net Zero Emerging Leaders program twice &amp; Managed an intern to assist with the firm's AIA 2030 commitment. Through this, the firm was able to develop an internal process that supported designing to specific EUI targets as well as reporting these measurements annually. "/>
    <n v="5748"/>
    <d v="2026-12-01T00:00:00"/>
    <m/>
    <m/>
    <m/>
    <m/>
    <m/>
    <m/>
    <m/>
    <m/>
    <m/>
    <m/>
    <m/>
    <m/>
    <s v="Off"/>
    <m/>
    <m/>
    <m/>
    <m/>
    <m/>
    <m/>
    <m/>
    <m/>
    <m/>
    <m/>
    <m/>
    <m/>
    <m/>
    <m/>
    <m/>
    <m/>
    <m/>
    <m/>
    <m/>
    <m/>
    <m/>
    <s v="Areas Served: Hillsboro, Beaverton, Portland, Salem"/>
    <s v="Certifications: [OR Arch Lic # 5748]"/>
    <s v="Certifications:"/>
    <x v="1"/>
    <s v="Experience: Feb-2024 to present City of Hillsboro, Project Manager (Owner's Representative) managing the construction phase of the Houseless Shelter. Part of my role included review of submittals and ensuring those affecting the building envelope and energy use met the design standards set forth in the construction documents. Coordination with CxA to ensure proper operations of building systems &amp; equipment; and coordination with Energy Trust of Oreon and ODOE for GET program and ETO incentives/ hiring of testing agents and review tests. ; Feb-2022 to Feb-2023 SERA Architects, Senior Project Manager for the renovation of the Department of Admin. Services Executive Building in Salem. From SD to CD phase, I served as the PM for the $40M project. Improvements included updating the building to meet curret building &amp; energy codes. The original building was a 1930's Post Office &amp; was expanded in the 80's. The renovation included new curtain wall, energy effcient lighting &amp; HVAC systems all while meeting the SHPI requirements for existing windows from the Post Office facade and operational flexibility for a new hubrid workplace. ; Feb-2017 to Oct-2021 OTAK - Architecture, Public Studio Leader &amp; Project Manager - I worked on a variety of public projects all working towards sustainability goals for increased energy efficiency and resiliency, utilizing features from LEED, WELL and Green Globes. In this role, I also participated in the Net Zero Emerging Leaders program twice &amp; Managed an intern to assist with the firm's AIA 2030 commitment. Through this, the firm was able to develop an internal process that supported designing to specific EUI targets as well as reporting these measurements annually. "/>
    <s v="Experience:   "/>
    <x v="1"/>
    <s v="QP"/>
    <s v="No"/>
    <s v="No"/>
    <s v="No"/>
    <s v="No"/>
  </r>
  <r>
    <x v="54"/>
    <x v="13"/>
    <x v="33"/>
    <s v="eeibuildingperformance.com"/>
    <x v="38"/>
    <x v="46"/>
    <x v="54"/>
    <s v="Yes"/>
    <x v="0"/>
    <x v="6"/>
    <m/>
    <d v="2025-12-04T00:00:00"/>
    <s v="Off"/>
    <d v="2015-06-15T00:00:00"/>
    <s v="present"/>
    <s v="Provided clients with expertise in energy management and controls modifications and operations to maximize energy efficient operations of their facility."/>
    <m/>
    <m/>
    <m/>
    <s v="Yes"/>
    <d v="2015-06-15T00:00:00"/>
    <s v="present"/>
    <s v="Served clients througout Oregon as a project manager for energy efficiency projects of new and existing buildings as a design engineer, certified commissioning professional, and energy advocate."/>
    <m/>
    <m/>
    <m/>
    <m/>
    <m/>
    <m/>
    <m/>
    <m/>
    <s v="93345PE"/>
    <d v="2025-06-27T00:00:00"/>
    <m/>
    <m/>
    <m/>
    <m/>
    <m/>
    <m/>
    <s v="Building Commissioning Association"/>
    <n v="1191"/>
    <d v="2027-08-27T00:00:00"/>
    <m/>
    <s v="Yes"/>
    <d v="2015-06-15T00:00:00"/>
    <s v="present"/>
    <s v="I have provided energy audits and life cycle analysis for over 10 years in existing buildings throughout Oregon. The net results were then rolled into energy efficiency improvement projects."/>
    <m/>
    <m/>
    <m/>
    <m/>
    <m/>
    <m/>
    <s v="93345PE"/>
    <d v="2027-06-27T00:00:00"/>
    <m/>
    <m/>
    <m/>
    <m/>
    <m/>
    <m/>
    <m/>
    <m/>
    <m/>
    <m/>
    <s v="Areas Served: All of Oregon"/>
    <s v="Certifications: [OR PE Lic # 93345PE] [Other-Building Commissioning Association # 1191]"/>
    <s v="Certifications: [OR Arch Lic # 93345PE] [Other-Building Commissioning Association # 1191]"/>
    <x v="32"/>
    <s v="Experience: Jun-2015 to present Served clients througout Oregon as a project manager for energy efficiency projects of new and existing buildings as a design engineer, certified commissioning professional, and energy advocate.  "/>
    <s v="Experience: Jun-2015 to present I have provided energy audits and life cycle analysis for over 10 years in existing buildings throughout Oregon. The net results were then rolled into energy efficiency improvement projects.  "/>
    <x v="0"/>
    <s v="QP"/>
    <s v="QEA"/>
    <s v="P QEM"/>
    <s v="P QP"/>
    <s v="P QEA"/>
  </r>
  <r>
    <x v="55"/>
    <x v="43"/>
    <x v="34"/>
    <s v="www.deschutescounty.org"/>
    <x v="39"/>
    <x v="47"/>
    <x v="55"/>
    <s v="Off"/>
    <x v="1"/>
    <x v="4"/>
    <m/>
    <d v="2025-12-05T00:00:00"/>
    <s v="Off"/>
    <m/>
    <m/>
    <m/>
    <m/>
    <m/>
    <m/>
    <s v="Yes"/>
    <d v="2010-09-01T00:00:00"/>
    <d v="2023-02-23T00:00:00"/>
    <s v="Commercial Architecture: Design professional and licensed architect on a variety of commercial buildings."/>
    <d v="2023-03-23T00:00:00"/>
    <s v="present"/>
    <s v="Management of design and construction of Deschutes County Facilities "/>
    <m/>
    <m/>
    <m/>
    <s v="ARI-12328"/>
    <d v="2026-12-26T00:00:00"/>
    <m/>
    <m/>
    <m/>
    <m/>
    <m/>
    <m/>
    <m/>
    <m/>
    <m/>
    <m/>
    <m/>
    <m/>
    <s v="Off"/>
    <m/>
    <m/>
    <m/>
    <m/>
    <m/>
    <m/>
    <m/>
    <m/>
    <m/>
    <m/>
    <m/>
    <m/>
    <m/>
    <m/>
    <m/>
    <m/>
    <m/>
    <m/>
    <m/>
    <m/>
    <m/>
    <s v="Areas Served: "/>
    <s v="Certifications: [OR Arch Lic # ARI-12328]"/>
    <s v="Certifications:"/>
    <x v="1"/>
    <s v="Experience: Sep-2010 to Feb-2023 Commercial Architecture: Design professional and licensed architect on a variety of commercial buildings.; Mar-2023 to present Management of design and construction of Deschutes County Facilities  "/>
    <s v="Experience:   "/>
    <x v="1"/>
    <s v="QP"/>
    <s v="No"/>
    <s v="No"/>
    <s v="No"/>
    <s v="No"/>
  </r>
  <r>
    <x v="56"/>
    <x v="44"/>
    <x v="33"/>
    <s v="https://eeibuildingperformance.com/"/>
    <x v="40"/>
    <x v="48"/>
    <x v="56"/>
    <s v="Yes"/>
    <x v="0"/>
    <x v="0"/>
    <m/>
    <d v="2025-12-04T00:00:00"/>
    <s v="Yes"/>
    <d v="2005-06-01T00:00:00"/>
    <s v="present"/>
    <s v="Commissioning Agent with Engineering Economics"/>
    <m/>
    <m/>
    <m/>
    <s v="Yes"/>
    <d v="2005-06-01T00:00:00"/>
    <s v="present"/>
    <s v="Commissioning Agent with Engineering Economics"/>
    <m/>
    <m/>
    <m/>
    <m/>
    <m/>
    <m/>
    <m/>
    <m/>
    <m/>
    <m/>
    <m/>
    <m/>
    <m/>
    <m/>
    <m/>
    <m/>
    <s v="ACG - CxA Certification"/>
    <s v="1009-563"/>
    <d v="2005-12-01T00:00:00"/>
    <m/>
    <s v="Yes"/>
    <d v="2005-06-01T00:00:00"/>
    <s v="present"/>
    <s v="Commissioning agent; perform energy audits for various organizations throughout my years of experience."/>
    <m/>
    <m/>
    <m/>
    <m/>
    <m/>
    <m/>
    <m/>
    <m/>
    <m/>
    <m/>
    <m/>
    <m/>
    <m/>
    <m/>
    <m/>
    <m/>
    <m/>
    <m/>
    <s v="Areas Served: All of Oregon"/>
    <s v="Certifications: [Other-ACG - CxA Certification # 1009-563]"/>
    <s v="Certifications: [Other-ACG - CxA Certification # 1009-563]"/>
    <x v="33"/>
    <s v="Experience: Jun-2005 to present Commissioning Agent with Engineering Economics  "/>
    <s v="Experience: Jun-2005 to present Commissioning agent; perform energy audits for various organizations throughout my years of experience.  "/>
    <x v="0"/>
    <s v="No"/>
    <s v="No"/>
    <s v="P QEM"/>
    <s v="No"/>
    <s v="No"/>
  </r>
  <r>
    <x v="57"/>
    <x v="45"/>
    <x v="34"/>
    <s v="www.deschutescounty.gov"/>
    <x v="41"/>
    <x v="49"/>
    <x v="57"/>
    <s v="Off"/>
    <x v="1"/>
    <x v="4"/>
    <m/>
    <d v="2025-12-04T00:00:00"/>
    <s v="Yes"/>
    <d v="2017-05-17T00:00:00"/>
    <d v="2024-08-24T00:00:00"/>
    <s v="Facilities Operations and Maintenance management- Lonza Pharmaceutical and Deschutes County"/>
    <d v="1995-08-01T00:00:00"/>
    <d v="1999-05-01T00:00:00"/>
    <s v="Chemical and Environmental Engineering BS- Colorado School of Mines"/>
    <s v="Off"/>
    <m/>
    <m/>
    <m/>
    <m/>
    <m/>
    <m/>
    <m/>
    <m/>
    <m/>
    <m/>
    <m/>
    <m/>
    <m/>
    <m/>
    <m/>
    <m/>
    <m/>
    <m/>
    <m/>
    <m/>
    <m/>
    <m/>
    <m/>
    <s v="Off"/>
    <m/>
    <m/>
    <m/>
    <m/>
    <m/>
    <m/>
    <m/>
    <m/>
    <m/>
    <m/>
    <m/>
    <m/>
    <m/>
    <m/>
    <m/>
    <m/>
    <m/>
    <m/>
    <m/>
    <m/>
    <m/>
    <s v="Areas Served: "/>
    <s v="Certifications:"/>
    <s v="Certifications:"/>
    <x v="34"/>
    <s v="Experience:   "/>
    <s v="Experience:   "/>
    <x v="0"/>
    <s v="No"/>
    <s v="No"/>
    <s v="No"/>
    <s v="No"/>
    <s v="No"/>
  </r>
  <r>
    <x v="58"/>
    <x v="46"/>
    <x v="35"/>
    <s v="https://eeibuildingperformance.com/"/>
    <x v="42"/>
    <x v="50"/>
    <x v="58"/>
    <s v="Yes"/>
    <x v="0"/>
    <x v="15"/>
    <m/>
    <d v="2025-12-04T00:00:00"/>
    <s v="Yes"/>
    <d v="2007-01-01T00:00:00"/>
    <s v="present"/>
    <s v="Building Commissioning, Energy Audits, Energy Star professional, Energy Modeling, With CH2M HILL, Summit Building Engineering and EEI"/>
    <m/>
    <m/>
    <m/>
    <s v="Yes"/>
    <d v="2007-01-07T00:00:00"/>
    <s v="present"/>
    <s v="Building Commissioning, Energy Audits, Energy Star professional, Energy Modeling, With CH2M HILL, Summit Building Engineering and EEI."/>
    <m/>
    <m/>
    <m/>
    <m/>
    <m/>
    <m/>
    <m/>
    <m/>
    <s v="70743PE"/>
    <d v="2026-12-31T00:00:00"/>
    <m/>
    <m/>
    <m/>
    <m/>
    <m/>
    <m/>
    <m/>
    <m/>
    <m/>
    <m/>
    <s v="Yes"/>
    <d v="2007-01-07T00:00:00"/>
    <s v="present"/>
    <s v="Building Commissioning, Energy Audits, Energy Star professional, Energy Modeling, With CH2M HILL, Summit Building Engineering and EEI."/>
    <m/>
    <m/>
    <m/>
    <m/>
    <m/>
    <m/>
    <m/>
    <m/>
    <s v="70743PE"/>
    <d v="2026-12-31T00:00:00"/>
    <m/>
    <m/>
    <m/>
    <m/>
    <m/>
    <m/>
    <m/>
    <m/>
    <s v="Areas Served: All Oregon (primarily Mult. Wash and Clackamas counties)"/>
    <s v="Certifications: [OR PE Lic # 70743PE]"/>
    <s v="Certifications: [OR PE Lic # 70743PE]"/>
    <x v="35"/>
    <s v="Experience: Jan-2007 to present Building Commissioning, Energy Audits, Energy Star professional, Energy Modeling, With CH2M HILL, Summit Building Engineering and EEI.  "/>
    <s v="Experience: Jan-2007 to present Building Commissioning, Energy Audits, Energy Star professional, Energy Modeling, With CH2M HILL, Summit Building Engineering and EEI.  "/>
    <x v="0"/>
    <s v="QP"/>
    <s v="QEA"/>
    <s v="P QEM"/>
    <s v="P QP"/>
    <s v="P QEA"/>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r>
    <x v="59"/>
    <x v="47"/>
    <x v="36"/>
    <m/>
    <x v="43"/>
    <x v="7"/>
    <x v="59"/>
    <m/>
    <x v="2"/>
    <x v="4"/>
    <m/>
    <m/>
    <m/>
    <m/>
    <m/>
    <m/>
    <m/>
    <m/>
    <m/>
    <m/>
    <m/>
    <m/>
    <m/>
    <m/>
    <m/>
    <m/>
    <m/>
    <m/>
    <m/>
    <m/>
    <m/>
    <m/>
    <m/>
    <m/>
    <m/>
    <m/>
    <m/>
    <m/>
    <m/>
    <m/>
    <m/>
    <m/>
    <m/>
    <m/>
    <m/>
    <m/>
    <m/>
    <m/>
    <m/>
    <m/>
    <m/>
    <m/>
    <m/>
    <m/>
    <m/>
    <m/>
    <m/>
    <m/>
    <m/>
    <m/>
    <m/>
    <m/>
    <m/>
    <m/>
    <m/>
    <s v="Areas Served: "/>
    <s v="Certifications:"/>
    <s v="Certifications:"/>
    <x v="1"/>
    <s v="Experience:   "/>
    <s v="Experience:   "/>
    <x v="1"/>
    <s v="No"/>
    <s v="No"/>
    <s v="No"/>
    <s v="No"/>
    <s v="No"/>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7">
  <r>
    <x v="0"/>
    <x v="0"/>
    <x v="0"/>
    <s v="mckinstry.com"/>
    <x v="0"/>
    <x v="0"/>
    <x v="0"/>
    <s v="Yes"/>
    <x v="0"/>
    <s v="All"/>
    <x v="0"/>
    <d v="2025-07-01T00:00:00"/>
    <s v="Yes"/>
    <d v="2017-12-01T00:00:00"/>
    <s v="present"/>
    <x v="0"/>
    <d v="2025-04-01T00:00:00"/>
    <s v="present"/>
    <x v="0"/>
    <s v="Yes"/>
    <d v="2024-08-01T00:00:00"/>
    <s v="present"/>
    <s v="Certified Energy Auditor - AEE"/>
    <d v="2011-04-01T00:00:00"/>
    <s v="present"/>
    <s v="Commissioning Engineer for 15 years"/>
    <m/>
    <m/>
    <m/>
    <m/>
    <m/>
    <m/>
    <m/>
    <n v="24351"/>
    <d v="2025-12-01T00:00:00"/>
    <m/>
    <m/>
    <m/>
    <m/>
    <m/>
    <m/>
    <m/>
    <m/>
    <s v="Yes"/>
    <d v="2024-08-01T00:00:00"/>
    <s v="present"/>
    <s v="Certified Energy Auditor - AEE"/>
    <d v="2011-04-01T00:00:00"/>
    <s v="present"/>
    <s v="Commissioning Engineer for 15 years"/>
    <m/>
    <m/>
    <m/>
    <m/>
    <m/>
    <m/>
    <m/>
    <m/>
    <m/>
    <n v="2931"/>
    <d v="2025-12-01T00:00:00"/>
    <n v="24351"/>
    <d v="2025-12-01T00:00:00"/>
    <m/>
    <m/>
    <x v="0"/>
    <x v="0"/>
    <x v="0"/>
    <s v="Experience: Dec-2017 to present Certified Energy Manager - AEE; Apr-2025 to present Commissioning Engineer for 15 years"/>
    <x v="0"/>
    <x v="0"/>
    <x v="0"/>
    <x v="0"/>
    <x v="0"/>
  </r>
  <r>
    <x v="1"/>
    <x v="1"/>
    <x v="1"/>
    <s v="https://www.energy350.com/"/>
    <x v="1"/>
    <x v="1"/>
    <x v="1"/>
    <s v="Yes"/>
    <x v="0"/>
    <s v="All"/>
    <x v="0"/>
    <d v="2025-08-27T00:00:00"/>
    <s v="Off"/>
    <m/>
    <m/>
    <x v="1"/>
    <m/>
    <m/>
    <x v="1"/>
    <s v="Off"/>
    <m/>
    <m/>
    <m/>
    <m/>
    <m/>
    <m/>
    <m/>
    <m/>
    <m/>
    <m/>
    <m/>
    <m/>
    <m/>
    <m/>
    <m/>
    <m/>
    <m/>
    <m/>
    <m/>
    <m/>
    <m/>
    <m/>
    <m/>
    <s v="Yes"/>
    <d v="2023-12-01T00:00:00"/>
    <s v="present"/>
    <s v="Associate Director at Energy 350. Responsibilities include overseeing energy efficiency studies and incentive program assistance for end users as well as measurement and verification for program administrators. Primary expertise is in building science, mechanical systems and identification and analysis of energy efficiency measures. Focus is on high quality, technical energy engineering and energy efficiency program support in the commercial and industrial sectors."/>
    <d v="2012-09-01T00:00:00"/>
    <d v="2023-08-01T00:00:00"/>
    <s v="Engineer 1, 2, Senior Engineer at Energy 350. Responsibilities include conducting energy efficiency studies and incentive program assistance for end users as well as measurement and verification for program administrators. Additionally, he has provided technical support for Retro-Commissioning and Measurement and Verification projects across the country. During his tenure at Energy 350, Ross has conducted over three hundred studies and identified, analyzed, measured, and verified hundreds of measures."/>
    <d v="2011-09-01T00:00:00"/>
    <d v="2012-09-01T00:00:00"/>
    <s v="Energy Engineer at Lockheed Martin. Evaluated energy savings analysis in a QA/QC role. Conducted analysis using spreadsheet analytical techniques as well as building simulation modeling. Conducted extensive eQuest models for large office buildings to reanalyze prescriptive insulation deemed savings and incentives. Created automated excel based energy savings and incentive tracking, forecasting, project management and reporting tools."/>
    <m/>
    <m/>
    <n v="92508"/>
    <d v="2025-12-01T00:00:00"/>
    <m/>
    <m/>
    <m/>
    <m/>
    <m/>
    <m/>
    <m/>
    <m/>
    <x v="0"/>
    <x v="1"/>
    <x v="1"/>
    <s v="Experience:  "/>
    <x v="1"/>
    <x v="1"/>
    <x v="1"/>
    <x v="1"/>
    <x v="0"/>
  </r>
  <r>
    <x v="2"/>
    <x v="1"/>
    <x v="1"/>
    <s v="https://www.energy350.com/"/>
    <x v="1"/>
    <x v="2"/>
    <x v="2"/>
    <s v="Yes"/>
    <x v="0"/>
    <s v="All"/>
    <x v="0"/>
    <d v="2025-07-01T00:00:00"/>
    <s v="Off"/>
    <m/>
    <m/>
    <x v="1"/>
    <m/>
    <m/>
    <x v="1"/>
    <s v="Off"/>
    <m/>
    <m/>
    <m/>
    <m/>
    <m/>
    <m/>
    <m/>
    <m/>
    <m/>
    <m/>
    <m/>
    <m/>
    <m/>
    <m/>
    <m/>
    <m/>
    <m/>
    <m/>
    <m/>
    <m/>
    <m/>
    <m/>
    <m/>
    <s v="Yes"/>
    <d v="2009-09-01T00:00:00"/>
    <s v="present"/>
    <s v="Commercial Building Energy Auditing"/>
    <m/>
    <m/>
    <m/>
    <m/>
    <m/>
    <m/>
    <m/>
    <m/>
    <s v="89371PE"/>
    <d v="2025-06-01T00:00:00"/>
    <m/>
    <m/>
    <m/>
    <m/>
    <n v="20239"/>
    <d v="2025-12-01T00:00:00"/>
    <n v="5634"/>
    <d v="2025-12-01T00:00:00"/>
    <x v="0"/>
    <x v="1"/>
    <x v="2"/>
    <s v="Experience:  "/>
    <x v="1"/>
    <x v="2"/>
    <x v="1"/>
    <x v="1"/>
    <x v="0"/>
  </r>
  <r>
    <x v="3"/>
    <x v="2"/>
    <x v="0"/>
    <s v="www.mckinstry.com"/>
    <x v="2"/>
    <x v="3"/>
    <x v="3"/>
    <s v="Yes"/>
    <x v="0"/>
    <s v="All"/>
    <x v="0"/>
    <d v="2025-07-01T00:00:00"/>
    <s v="Yes"/>
    <d v="1988-09-01T00:00:00"/>
    <d v="1991-05-01T00:00:00"/>
    <x v="2"/>
    <d v="1990-06-01T00:00:00"/>
    <s v="present"/>
    <x v="2"/>
    <s v="Yes"/>
    <d v="1988-09-01T00:00:00"/>
    <d v="1991-05-01T00:00:00"/>
    <s v="BSME, Portland State Univ"/>
    <d v="1990-06-01T00:00:00"/>
    <s v="present"/>
    <s v="Energy engineer in Portland for 35 yrs."/>
    <m/>
    <m/>
    <m/>
    <m/>
    <m/>
    <m/>
    <m/>
    <n v="6242"/>
    <d v="2025-12-01T00:00:00"/>
    <m/>
    <m/>
    <m/>
    <m/>
    <s v="BCCP"/>
    <n v="827"/>
    <d v="2025-12-01T00:00:00"/>
    <m/>
    <s v="Yes"/>
    <d v="1990-06-01T00:00:00"/>
    <s v="present"/>
    <s v="Energy engineer in Portland for 35 yrs."/>
    <m/>
    <m/>
    <m/>
    <m/>
    <m/>
    <m/>
    <m/>
    <m/>
    <m/>
    <m/>
    <m/>
    <m/>
    <m/>
    <m/>
    <n v="6242"/>
    <d v="2025-12-01T00:00:00"/>
    <m/>
    <m/>
    <x v="0"/>
    <x v="2"/>
    <x v="3"/>
    <s v="Experience: Sep-1988 to May-1991 BSME, Portland State Univ; Jun-1990 to present Energy engineer in Portland for 35 yrs."/>
    <x v="2"/>
    <x v="3"/>
    <x v="0"/>
    <x v="0"/>
    <x v="0"/>
  </r>
  <r>
    <x v="4"/>
    <x v="3"/>
    <x v="2"/>
    <s v="http://arris-consulting.com"/>
    <x v="3"/>
    <x v="4"/>
    <x v="4"/>
    <s v="Yes"/>
    <x v="0"/>
    <s v="All"/>
    <x v="0"/>
    <d v="2025-07-01T00:00:00"/>
    <s v="Yes"/>
    <d v="2019-03-01T00:00:00"/>
    <s v="present"/>
    <x v="3"/>
    <m/>
    <m/>
    <x v="1"/>
    <s v="Yes"/>
    <d v="2019-03-01T00:00:00"/>
    <s v="present"/>
    <s v="Have performed numerous energy models, building energy audits and energy benchmark studies while principal at Arris."/>
    <m/>
    <m/>
    <m/>
    <m/>
    <m/>
    <m/>
    <m/>
    <m/>
    <s v="78068PE"/>
    <d v="2025-12-01T00:00:00"/>
    <m/>
    <m/>
    <m/>
    <m/>
    <m/>
    <m/>
    <s v="ASHRAE BEMP"/>
    <n v="8088323"/>
    <d v="2026-12-01T00:00:00"/>
    <m/>
    <s v="Yes"/>
    <d v="2019-03-01T00:00:00"/>
    <s v="present"/>
    <s v="Have performed numerous energy models, building energy audits and energy benchmark studies while principal at Arris."/>
    <m/>
    <m/>
    <m/>
    <m/>
    <m/>
    <m/>
    <m/>
    <m/>
    <s v="78068PE"/>
    <d v="2025-12-01T00:00:00"/>
    <m/>
    <m/>
    <m/>
    <m/>
    <m/>
    <m/>
    <m/>
    <m/>
    <x v="0"/>
    <x v="3"/>
    <x v="4"/>
    <s v="Experience: Mar-2019 to present Have performed numerous energy models, building energy audits and energy benchmark studies while principal at Arris. "/>
    <x v="3"/>
    <x v="4"/>
    <x v="0"/>
    <x v="0"/>
    <x v="0"/>
  </r>
  <r>
    <x v="5"/>
    <x v="4"/>
    <x v="3"/>
    <s v="www.rweng.com"/>
    <x v="4"/>
    <x v="5"/>
    <x v="5"/>
    <s v="Yes"/>
    <x v="0"/>
    <s v="All"/>
    <x v="0"/>
    <d v="2025-07-02T00:00:00"/>
    <s v="Off"/>
    <m/>
    <m/>
    <x v="1"/>
    <m/>
    <m/>
    <x v="1"/>
    <s v="Off"/>
    <m/>
    <m/>
    <m/>
    <m/>
    <m/>
    <m/>
    <m/>
    <m/>
    <m/>
    <m/>
    <m/>
    <m/>
    <m/>
    <m/>
    <m/>
    <m/>
    <m/>
    <m/>
    <m/>
    <m/>
    <m/>
    <m/>
    <m/>
    <s v="Yes"/>
    <d v="1994-05-01T00:00:00"/>
    <s v="present"/>
    <s v="R&amp;W Engineering - Mechanical Engineer, Energy Analyst"/>
    <m/>
    <m/>
    <m/>
    <m/>
    <m/>
    <m/>
    <m/>
    <m/>
    <n v="19698"/>
    <d v="2025-12-01T00:00:00"/>
    <m/>
    <m/>
    <m/>
    <m/>
    <m/>
    <m/>
    <m/>
    <m/>
    <x v="0"/>
    <x v="1"/>
    <x v="5"/>
    <s v="Experience:  "/>
    <x v="1"/>
    <x v="5"/>
    <x v="1"/>
    <x v="1"/>
    <x v="0"/>
  </r>
  <r>
    <x v="6"/>
    <x v="5"/>
    <x v="3"/>
    <s v="www.rweng.com"/>
    <x v="4"/>
    <x v="5"/>
    <x v="6"/>
    <s v="Yes"/>
    <x v="0"/>
    <s v="All"/>
    <x v="0"/>
    <d v="2025-07-02T00:00:00"/>
    <s v="Yes"/>
    <d v="2022-05-01T00:00:00"/>
    <s v="present"/>
    <x v="4"/>
    <m/>
    <m/>
    <x v="1"/>
    <s v="Off"/>
    <m/>
    <m/>
    <m/>
    <m/>
    <m/>
    <m/>
    <m/>
    <m/>
    <m/>
    <m/>
    <m/>
    <m/>
    <m/>
    <m/>
    <m/>
    <m/>
    <m/>
    <m/>
    <m/>
    <m/>
    <m/>
    <m/>
    <m/>
    <s v="Off"/>
    <m/>
    <m/>
    <m/>
    <m/>
    <m/>
    <m/>
    <m/>
    <m/>
    <m/>
    <m/>
    <m/>
    <m/>
    <m/>
    <m/>
    <m/>
    <m/>
    <m/>
    <m/>
    <m/>
    <m/>
    <m/>
    <x v="0"/>
    <x v="1"/>
    <x v="6"/>
    <s v="Experience: May-2022 to present R&amp;W Engineering - Energy Analyst (commercial) "/>
    <x v="1"/>
    <x v="6"/>
    <x v="0"/>
    <x v="1"/>
    <x v="1"/>
  </r>
  <r>
    <x v="7"/>
    <x v="6"/>
    <x v="3"/>
    <s v="www.rweng.com"/>
    <x v="4"/>
    <x v="5"/>
    <x v="7"/>
    <s v="Yes"/>
    <x v="0"/>
    <s v="All"/>
    <x v="0"/>
    <d v="2025-07-02T00:00:00"/>
    <s v="Off"/>
    <m/>
    <m/>
    <x v="1"/>
    <m/>
    <m/>
    <x v="1"/>
    <s v="Off"/>
    <m/>
    <m/>
    <m/>
    <m/>
    <m/>
    <m/>
    <m/>
    <m/>
    <m/>
    <m/>
    <m/>
    <m/>
    <m/>
    <m/>
    <m/>
    <m/>
    <m/>
    <m/>
    <m/>
    <m/>
    <m/>
    <m/>
    <m/>
    <s v="Yes"/>
    <d v="1996-06-01T00:00:00"/>
    <s v="present"/>
    <s v="R&amp;W Engineering - Mechanical Engineer, Energy Analyst (commercial)"/>
    <m/>
    <m/>
    <m/>
    <m/>
    <m/>
    <m/>
    <m/>
    <m/>
    <n v="78630"/>
    <d v="2025-06-01T00:00:00"/>
    <m/>
    <m/>
    <m/>
    <m/>
    <m/>
    <m/>
    <m/>
    <m/>
    <x v="0"/>
    <x v="1"/>
    <x v="7"/>
    <s v="Experience:  "/>
    <x v="1"/>
    <x v="7"/>
    <x v="1"/>
    <x v="1"/>
    <x v="0"/>
  </r>
  <r>
    <x v="8"/>
    <x v="7"/>
    <x v="3"/>
    <s v="www.rweng.com"/>
    <x v="4"/>
    <x v="5"/>
    <x v="8"/>
    <s v="Yes"/>
    <x v="0"/>
    <s v="All"/>
    <x v="0"/>
    <d v="2025-07-02T00:00:00"/>
    <s v="Off"/>
    <m/>
    <m/>
    <x v="1"/>
    <m/>
    <m/>
    <x v="1"/>
    <s v="Yes"/>
    <d v="2015-01-01T00:00:00"/>
    <d v="2017-01-01T00:00:00"/>
    <s v="Premium Efficiency - Energy Analyst (residential)"/>
    <d v="2023-05-01T00:00:00"/>
    <s v="present"/>
    <s v="R&amp;W Engineering - Energy Analyst (commercial)"/>
    <m/>
    <m/>
    <m/>
    <m/>
    <m/>
    <m/>
    <m/>
    <m/>
    <m/>
    <m/>
    <m/>
    <m/>
    <m/>
    <m/>
    <m/>
    <m/>
    <d v="2025-06-01T00:00:00"/>
    <s v="Off"/>
    <m/>
    <m/>
    <m/>
    <m/>
    <m/>
    <m/>
    <m/>
    <m/>
    <m/>
    <m/>
    <m/>
    <m/>
    <m/>
    <m/>
    <m/>
    <m/>
    <m/>
    <m/>
    <m/>
    <m/>
    <m/>
    <x v="0"/>
    <x v="4"/>
    <x v="6"/>
    <s v="Experience:  "/>
    <x v="4"/>
    <x v="6"/>
    <x v="1"/>
    <x v="0"/>
    <x v="1"/>
  </r>
  <r>
    <x v="9"/>
    <x v="7"/>
    <x v="3"/>
    <s v="www.rweng.com"/>
    <x v="4"/>
    <x v="5"/>
    <x v="9"/>
    <s v="Yes"/>
    <x v="0"/>
    <s v="All"/>
    <x v="0"/>
    <d v="2025-07-02T00:00:00"/>
    <s v="Off"/>
    <m/>
    <m/>
    <x v="1"/>
    <m/>
    <m/>
    <x v="1"/>
    <s v="Yes"/>
    <d v="2023-01-01T00:00:00"/>
    <d v="2024-07-01T00:00:00"/>
    <s v="OR State Energy Auditor Internship"/>
    <d v="2023-06-01T00:00:00"/>
    <d v="2024-06-01T00:00:00"/>
    <s v="Portland Community College Facilities Energy Efficiency Program"/>
    <d v="2024-03-01T00:00:00"/>
    <s v="present"/>
    <s v="R&amp;W Engineering - Energy Analyst (commercial)"/>
    <m/>
    <m/>
    <m/>
    <m/>
    <m/>
    <m/>
    <m/>
    <m/>
    <m/>
    <m/>
    <m/>
    <m/>
    <m/>
    <d v="2025-06-01T00:00:00"/>
    <s v="Off"/>
    <m/>
    <m/>
    <m/>
    <m/>
    <m/>
    <m/>
    <m/>
    <m/>
    <m/>
    <m/>
    <m/>
    <m/>
    <m/>
    <m/>
    <m/>
    <m/>
    <m/>
    <m/>
    <m/>
    <m/>
    <m/>
    <x v="0"/>
    <x v="4"/>
    <x v="6"/>
    <s v="Experience:  "/>
    <x v="5"/>
    <x v="6"/>
    <x v="1"/>
    <x v="0"/>
    <x v="1"/>
  </r>
  <r>
    <x v="10"/>
    <x v="8"/>
    <x v="4"/>
    <s v="https://pacificcrestaffordablehousing.org/"/>
    <x v="5"/>
    <x v="6"/>
    <x v="10"/>
    <s v="Yes"/>
    <x v="1"/>
    <s v="Central Oregon (Pacific Crest portfolio)"/>
    <x v="0"/>
    <d v="2025-07-24T00:00:00"/>
    <s v="Yes"/>
    <d v="2024-01-01T00:00:00"/>
    <s v="present"/>
    <x v="5"/>
    <d v="2020-03-01T00:00:00"/>
    <s v="present"/>
    <x v="3"/>
    <s v="Off"/>
    <m/>
    <m/>
    <m/>
    <m/>
    <m/>
    <m/>
    <m/>
    <m/>
    <m/>
    <m/>
    <m/>
    <m/>
    <m/>
    <m/>
    <m/>
    <m/>
    <m/>
    <m/>
    <m/>
    <m/>
    <m/>
    <m/>
    <m/>
    <s v="Off"/>
    <m/>
    <m/>
    <m/>
    <m/>
    <m/>
    <m/>
    <m/>
    <m/>
    <m/>
    <m/>
    <m/>
    <m/>
    <m/>
    <m/>
    <m/>
    <m/>
    <m/>
    <m/>
    <m/>
    <m/>
    <m/>
    <x v="1"/>
    <x v="1"/>
    <x v="6"/>
    <s v="Experience: Jan-2024 to present Current lead for benchmarking Pacific Crest’s multifamily properties (11 buildings) in Energy Star Portfolio Manager. Worked with Pacific Power and Cascade Natural Gas to synch whole-building energy data with Portfolio Manager property profiles and troubleshoot issues. Received guidance and training in Portfolio Manager, when needed, from an experienced energy professional who has benchmarked and managed regulatory compliance for hundreds of buildings nationally.; Mar-2020 to present Worked on multiple Energy Trust of Oregon grants and programs including Commerical SEM program (Energy Champion, 2023-present) and Net Zero Fellowship program (Researcher, 2023-2024). Experience includes accessing and managing utility data; evaluating predicted versus actual building energy performance for new construction projects; life-cycle cost analysis of investments in energy efficiency and renewables; implementation of low-cost O&amp;M, organizational, and resident engagement efforts to reduce building energy use; and facilitating HVAC equipment upgrades for existing properties through Energy Trust incentive funding. "/>
    <x v="1"/>
    <x v="6"/>
    <x v="0"/>
    <x v="1"/>
    <x v="1"/>
  </r>
  <r>
    <x v="11"/>
    <x v="9"/>
    <x v="5"/>
    <s v="nwesi.com"/>
    <x v="6"/>
    <x v="7"/>
    <x v="11"/>
    <s v="Yes"/>
    <x v="0"/>
    <s v="All"/>
    <x v="0"/>
    <d v="2025-07-18T00:00:00"/>
    <s v="Yes"/>
    <d v="2007-07-01T00:00:00"/>
    <s v="present"/>
    <x v="6"/>
    <m/>
    <m/>
    <x v="1"/>
    <s v="Yes"/>
    <d v="2007-07-01T00:00:00"/>
    <s v="present"/>
    <s v="Commissioning of new construction and existing buildings"/>
    <m/>
    <m/>
    <m/>
    <m/>
    <m/>
    <m/>
    <m/>
    <m/>
    <s v="76707PE"/>
    <d v="2026-06-01T00:00:00"/>
    <m/>
    <m/>
    <m/>
    <m/>
    <s v="1012-E50"/>
    <d v="2025-12-01T00:00:00"/>
    <s v="Certified Commissioning Authority / ACG"/>
    <s v="110-596"/>
    <d v="2025-12-01T00:00:00"/>
    <m/>
    <s v="Yes"/>
    <d v="2010-10-01T00:00:00"/>
    <s v="present"/>
    <s v="Energy savings calculations for existing building commissioning and energy auditing"/>
    <m/>
    <m/>
    <m/>
    <m/>
    <m/>
    <m/>
    <m/>
    <m/>
    <s v="76707PE"/>
    <d v="2025-06-01T00:00:00"/>
    <m/>
    <m/>
    <n v="1620"/>
    <d v="2025-12-01T00:00:00"/>
    <m/>
    <m/>
    <s v="1012-E50"/>
    <d v="2025-12-01T00:00:00"/>
    <x v="0"/>
    <x v="5"/>
    <x v="8"/>
    <s v="Experience: Jul-2007 to present Commissioning of new construction and existing buildings "/>
    <x v="6"/>
    <x v="8"/>
    <x v="0"/>
    <x v="0"/>
    <x v="0"/>
  </r>
  <r>
    <x v="12"/>
    <x v="10"/>
    <x v="6"/>
    <s v="cbre.com"/>
    <x v="7"/>
    <x v="8"/>
    <x v="12"/>
    <s v="Yes"/>
    <x v="1"/>
    <s v="Portland and surrounding areas"/>
    <x v="0"/>
    <d v="2025-07-14T00:00:00"/>
    <s v="Yes"/>
    <d v="1994-09-01T00:00:00"/>
    <s v="present"/>
    <x v="7"/>
    <m/>
    <m/>
    <x v="1"/>
    <s v="Yes"/>
    <d v="1994-09-01T00:00:00"/>
    <s v="present"/>
    <s v="Continuously performed the duties of a CEM in healths care, municipal, k-12, higher ed, C&amp;I and other markets"/>
    <m/>
    <m/>
    <m/>
    <m/>
    <m/>
    <m/>
    <m/>
    <m/>
    <m/>
    <m/>
    <n v="3596"/>
    <d v="2025-12-01T00:00:00"/>
    <m/>
    <m/>
    <m/>
    <m/>
    <m/>
    <m/>
    <m/>
    <m/>
    <s v="Off"/>
    <d v="1994-09-01T00:00:00"/>
    <s v="present"/>
    <s v="Continuously performed the duties of a CEM in healths care, municipal, k-12, higher ed, C&amp;I and other markets"/>
    <m/>
    <m/>
    <m/>
    <m/>
    <m/>
    <m/>
    <m/>
    <m/>
    <m/>
    <m/>
    <m/>
    <m/>
    <m/>
    <m/>
    <n v="3596"/>
    <d v="2025-12-01T00:00:00"/>
    <m/>
    <m/>
    <x v="2"/>
    <x v="6"/>
    <x v="9"/>
    <s v="Experience: Sep-1994 to present Continuously performed the duties of a CEM in healths care, municipal, k-12, higher ed, C&amp;I and other markets "/>
    <x v="7"/>
    <x v="9"/>
    <x v="0"/>
    <x v="0"/>
    <x v="0"/>
  </r>
  <r>
    <x v="13"/>
    <x v="11"/>
    <x v="7"/>
    <s v="lanecc.edu"/>
    <x v="8"/>
    <x v="9"/>
    <x v="13"/>
    <s v="Yes"/>
    <x v="0"/>
    <s v="Willamette Valley and Oregon Coast"/>
    <x v="0"/>
    <d v="2025-07-16T00:00:00"/>
    <s v="Yes"/>
    <d v="2007-09-01T00:00:00"/>
    <s v="present"/>
    <x v="8"/>
    <m/>
    <m/>
    <x v="1"/>
    <s v="Yes"/>
    <d v="2007-09-01T00:00:00"/>
    <s v="present"/>
    <s v="Professional experience with the operations and energy management of commercial buildings."/>
    <m/>
    <m/>
    <m/>
    <m/>
    <m/>
    <m/>
    <m/>
    <m/>
    <m/>
    <m/>
    <n v="28410"/>
    <d v="2026-12-01T00:00:00"/>
    <n v="164423"/>
    <d v="2025-03-01T00:00:00"/>
    <m/>
    <m/>
    <s v="LEED AP"/>
    <n v="10801679"/>
    <d v="2027-04-01T00:00:00"/>
    <m/>
    <s v="Yes"/>
    <d v="2018-12-01T00:00:00"/>
    <s v="present"/>
    <s v="At least seven years of experience conducting various levels of energy audits in buildings."/>
    <m/>
    <m/>
    <m/>
    <m/>
    <m/>
    <m/>
    <m/>
    <m/>
    <m/>
    <m/>
    <m/>
    <m/>
    <m/>
    <m/>
    <n v="28410"/>
    <d v="2026-12-01T00:00:00"/>
    <m/>
    <m/>
    <x v="3"/>
    <x v="7"/>
    <x v="10"/>
    <s v="Experience: Sep-2007 to present Professional experience with the operations and energy management of commercial buildings. "/>
    <x v="8"/>
    <x v="10"/>
    <x v="0"/>
    <x v="0"/>
    <x v="0"/>
  </r>
  <r>
    <x v="14"/>
    <x v="12"/>
    <x v="8"/>
    <s v="https://www.mckinstry.com/"/>
    <x v="2"/>
    <x v="10"/>
    <x v="14"/>
    <s v="Yes"/>
    <x v="0"/>
    <s v="All"/>
    <x v="0"/>
    <d v="2025-08-22T00:00:00"/>
    <s v="Off"/>
    <m/>
    <m/>
    <x v="1"/>
    <m/>
    <m/>
    <x v="1"/>
    <s v="Yes"/>
    <d v="2014-03-01T00:00:00"/>
    <d v="2014-11-01T00:00:00"/>
    <s v="MECOP Internship at A-dec inc.  - Complete multiple energy related projects and energy audits around the 50 acre campus"/>
    <d v="2014-11-01T00:00:00"/>
    <s v="present"/>
    <s v="McKinstry - Perform FCAs, energy audits, model energy savings, and perform M&amp;V for tens of millions of square feet in OR, WA, &amp; ID."/>
    <m/>
    <m/>
    <m/>
    <m/>
    <m/>
    <m/>
    <m/>
    <n v="23840"/>
    <d v="2026-12-01T00:00:00"/>
    <m/>
    <m/>
    <m/>
    <m/>
    <s v="EI (Engineer Intern) - OSBEELS / CMVP - AEE"/>
    <s v="89075EI / 5448"/>
    <d v="2027-12-01T00:00:00"/>
    <m/>
    <s v="Yes"/>
    <d v="2014-03-01T00:00:00"/>
    <d v="2014-11-01T00:00:00"/>
    <s v="MECOP Internship at A-dec inc.  - Complete multiple energy related projects and energy audits around the 50 acre campus"/>
    <d v="2014-11-01T00:00:00"/>
    <s v="present"/>
    <s v="McKinstry - Perform FCAs, energy audits, model energy savings, and perform M&amp;V for tens of millions of square feet in OR, WA, &amp; ID."/>
    <m/>
    <m/>
    <m/>
    <m/>
    <m/>
    <m/>
    <m/>
    <m/>
    <m/>
    <m/>
    <m/>
    <n v="23840"/>
    <d v="2026-12-01T00:00:00"/>
    <m/>
    <m/>
    <x v="0"/>
    <x v="8"/>
    <x v="11"/>
    <s v="Experience:  "/>
    <x v="9"/>
    <x v="11"/>
    <x v="1"/>
    <x v="0"/>
    <x v="0"/>
  </r>
  <r>
    <x v="15"/>
    <x v="13"/>
    <x v="0"/>
    <s v="https://www.mckinstry.com/"/>
    <x v="2"/>
    <x v="11"/>
    <x v="15"/>
    <s v="Off"/>
    <x v="1"/>
    <m/>
    <x v="0"/>
    <d v="2025-09-02T00:00:00"/>
    <s v="Off"/>
    <m/>
    <m/>
    <x v="1"/>
    <m/>
    <m/>
    <x v="1"/>
    <s v="Yes"/>
    <d v="2021-09-01T00:00:00"/>
    <d v="2023-08-01T00:00:00"/>
    <s v="Master of Science in Environmental Science, Sustainable Development"/>
    <d v="2024-08-01T00:00:00"/>
    <s v="present"/>
    <s v="Project manager - Technical Services (built environment)"/>
    <m/>
    <m/>
    <m/>
    <m/>
    <m/>
    <m/>
    <m/>
    <n v="29702"/>
    <d v="2028-12-01T00:00:00"/>
    <m/>
    <m/>
    <m/>
    <m/>
    <m/>
    <m/>
    <m/>
    <m/>
    <s v="Off"/>
    <m/>
    <m/>
    <m/>
    <m/>
    <m/>
    <m/>
    <m/>
    <m/>
    <m/>
    <m/>
    <m/>
    <m/>
    <m/>
    <m/>
    <m/>
    <m/>
    <m/>
    <m/>
    <m/>
    <m/>
    <m/>
    <x v="4"/>
    <x v="9"/>
    <x v="6"/>
    <s v="Experience:  "/>
    <x v="10"/>
    <x v="6"/>
    <x v="1"/>
    <x v="0"/>
    <x v="1"/>
  </r>
  <r>
    <x v="16"/>
    <x v="14"/>
    <x v="1"/>
    <s v="https://www.energy350.com/"/>
    <x v="1"/>
    <x v="12"/>
    <x v="16"/>
    <s v="Yes"/>
    <x v="0"/>
    <s v="All"/>
    <x v="0"/>
    <d v="2025-08-27T00:00:00"/>
    <s v="Off"/>
    <m/>
    <m/>
    <x v="1"/>
    <m/>
    <m/>
    <x v="1"/>
    <s v="Off"/>
    <m/>
    <m/>
    <m/>
    <m/>
    <m/>
    <m/>
    <m/>
    <m/>
    <m/>
    <m/>
    <m/>
    <m/>
    <m/>
    <m/>
    <m/>
    <m/>
    <m/>
    <m/>
    <m/>
    <m/>
    <m/>
    <m/>
    <m/>
    <s v="Yes"/>
    <d v="2022-07-01T00:00:00"/>
    <s v="present"/>
    <s v="Senior Engineer - WA State CBPS experience. Benchmarks and ASHRAE Level ii audits. Energy efficiency studies, utility analysis, energy savings analysis, cost savings analysis, EEM development. "/>
    <d v="2014-06-01T00:00:00"/>
    <d v="2022-07-01T00:00:00"/>
    <s v="Energy engineer and energy analyst. Energy efficiency studies, utility analysis, energy savings analysis, cost and savings analysis, EEM development, M&amp;V. Smart building analytics and fault detection diagnostics."/>
    <d v="2020-05-01T00:00:00"/>
    <s v="present"/>
    <s v="Licensed Professional Engineer in Washington State (still active). License number: 20104994."/>
    <m/>
    <m/>
    <m/>
    <m/>
    <m/>
    <m/>
    <m/>
    <m/>
    <n v="22807"/>
    <d v="2027-12-01T00:00:00"/>
    <m/>
    <m/>
    <x v="0"/>
    <x v="1"/>
    <x v="12"/>
    <s v="Experience:  "/>
    <x v="1"/>
    <x v="12"/>
    <x v="1"/>
    <x v="1"/>
    <x v="0"/>
  </r>
  <r>
    <x v="17"/>
    <x v="12"/>
    <x v="1"/>
    <s v="https://www.energy350.com/"/>
    <x v="1"/>
    <x v="13"/>
    <x v="17"/>
    <s v="Yes"/>
    <x v="0"/>
    <s v="Portland, Beaverton, Hillsboro, Salem, Eugene, Corvallis, Bend, Redmond, Sunriver, Roseburg, Ashland"/>
    <x v="0"/>
    <d v="2025-08-27T00:00:00"/>
    <s v="Off"/>
    <m/>
    <m/>
    <x v="1"/>
    <m/>
    <m/>
    <x v="1"/>
    <s v="Off"/>
    <m/>
    <m/>
    <m/>
    <m/>
    <m/>
    <m/>
    <m/>
    <m/>
    <m/>
    <m/>
    <m/>
    <m/>
    <m/>
    <m/>
    <m/>
    <m/>
    <m/>
    <m/>
    <m/>
    <m/>
    <m/>
    <m/>
    <m/>
    <s v="Yes"/>
    <d v="2018-06-01T00:00:00"/>
    <s v="present"/>
    <s v="Conducted lvl I &amp; lvl II ASHRAE energy audits on commercial buildings, including providing analysis and writing technical reports on results."/>
    <m/>
    <m/>
    <m/>
    <m/>
    <m/>
    <m/>
    <m/>
    <m/>
    <s v="100229PE"/>
    <d v="2026-12-01T00:00:00"/>
    <m/>
    <m/>
    <m/>
    <m/>
    <m/>
    <m/>
    <m/>
    <m/>
    <x v="5"/>
    <x v="1"/>
    <x v="13"/>
    <s v="Experience:  "/>
    <x v="1"/>
    <x v="13"/>
    <x v="1"/>
    <x v="1"/>
    <x v="0"/>
  </r>
  <r>
    <x v="18"/>
    <x v="15"/>
    <x v="9"/>
    <s v="https://www.ptrenergy.com/"/>
    <x v="9"/>
    <x v="14"/>
    <x v="18"/>
    <s v="Yes"/>
    <x v="0"/>
    <m/>
    <x v="0"/>
    <d v="2025-09-23T00:00:00"/>
    <s v="Yes"/>
    <d v="2023-09-01T00:00:00"/>
    <s v="present"/>
    <x v="9"/>
    <d v="2018-09-01T00:00:00"/>
    <d v="2023-09-01T00:00:00"/>
    <x v="4"/>
    <s v="Yes"/>
    <d v="2023-09-01T00:00:00"/>
    <s v="present"/>
    <s v="Director - utiltiy benchmarking - oversee utility benchmarking for various scopes such as energy audits, ENERGY STAR certification, GRESB reporting, and local ordinances"/>
    <d v="2018-09-01T00:00:00"/>
    <d v="2023-09-01T00:00:00"/>
    <s v="Technical Manager - oversee ASHRAE level I, II, &amp; III energy and water audits for multifamily and commercial industrial properties"/>
    <m/>
    <m/>
    <m/>
    <m/>
    <m/>
    <m/>
    <m/>
    <n v="25081"/>
    <d v="2027-12-31T00:00:00"/>
    <m/>
    <m/>
    <m/>
    <m/>
    <m/>
    <m/>
    <m/>
    <m/>
    <s v="Yes"/>
    <d v="2023-09-01T00:00:00"/>
    <s v="present"/>
    <s v="Director - utiltiy benchmarking - oversee utility benchmarking for various scopes such as energy audits, ENERGY STAR certification, GRESB reporting, and local ordinances"/>
    <d v="2018-09-01T00:00:00"/>
    <d v="2023-09-01T00:00:00"/>
    <s v="Technical Manager - oversee ASHRAE level I, II, &amp; III energy and water audits for multifamily and commercial industrial properties"/>
    <m/>
    <m/>
    <m/>
    <m/>
    <m/>
    <m/>
    <m/>
    <m/>
    <m/>
    <m/>
    <m/>
    <n v="25081"/>
    <d v="2027-12-31T00:00:00"/>
    <m/>
    <m/>
    <x v="4"/>
    <x v="10"/>
    <x v="14"/>
    <s v="Experience: Sep-2023 to present Director - utility benchmarking - oversee utility benchmarking for various scopes such as energy audits, ENERGY STAR certification, GRESB reporting, and local ordinances; Sep-2018 to Sep-2023 Technical Manager - oversee ASHRAE level I, II, &amp; III energy and water audits for multifamily and commercial industrial properties"/>
    <x v="11"/>
    <x v="14"/>
    <x v="0"/>
    <x v="0"/>
    <x v="0"/>
  </r>
  <r>
    <x v="19"/>
    <x v="16"/>
    <x v="10"/>
    <s v="https://macmiller.com/"/>
    <x v="10"/>
    <x v="15"/>
    <x v="19"/>
    <s v="Yes"/>
    <x v="0"/>
    <s v="All of Oregon"/>
    <x v="0"/>
    <d v="2025-10-28T00:00:00"/>
    <s v="Yes"/>
    <d v="2013-03-01T00:00:00"/>
    <s v="present"/>
    <x v="10"/>
    <m/>
    <m/>
    <x v="1"/>
    <s v="Yes"/>
    <d v="2013-03-01T00:00:00"/>
    <s v="present"/>
    <s v="Benchmarking, Energy Assessments, Energy Auditing, Demand Response Installations, Performance Contracting Project Development, Building Automation Systems service and installation, Building Performance Standards Certified Benchmarking, Energy Management Plan development and Operations and Maintenance Plan development.   "/>
    <m/>
    <m/>
    <m/>
    <m/>
    <m/>
    <m/>
    <m/>
    <m/>
    <m/>
    <m/>
    <n v="23865"/>
    <d v="2026-12-01T00:00:00"/>
    <m/>
    <m/>
    <m/>
    <m/>
    <m/>
    <m/>
    <m/>
    <m/>
    <s v="Yes"/>
    <d v="2013-03-01T00:00:00"/>
    <s v="present"/>
    <s v="Benchmarking, Energy Assessments, Energy Auditing, Demand Response Installations, Performance Contracting Project Development, Building Automation Systems service and installation, Building Performance Standards Certified Benchmarking, Energy Management Plan development and Operations and Maintenance Plan development.   "/>
    <m/>
    <m/>
    <m/>
    <m/>
    <m/>
    <m/>
    <m/>
    <m/>
    <m/>
    <m/>
    <m/>
    <m/>
    <m/>
    <m/>
    <s v="Certification ID 23865, ID 98301"/>
    <d v="2026-12-01T00:00:00"/>
    <m/>
    <m/>
    <x v="0"/>
    <x v="11"/>
    <x v="15"/>
    <s v="Experience: Mar-2013 to present Benchmarking, Energy Assessments, Energy Auditing, Demand Response Installations, Performance Contracting Project Development, Building Automation Systems service and installation, Building Performance Standards Certified Benchmarking, Energy Management Plan development and Operations and Maintenance Plan development.    "/>
    <x v="12"/>
    <x v="15"/>
    <x v="0"/>
    <x v="0"/>
    <x v="0"/>
  </r>
  <r>
    <x v="20"/>
    <x v="17"/>
    <x v="11"/>
    <s v="www.insightenergyconsulting.io"/>
    <x v="11"/>
    <x v="16"/>
    <x v="20"/>
    <s v="Yes"/>
    <x v="0"/>
    <s v="All of Oregon"/>
    <x v="0"/>
    <m/>
    <s v="Yes"/>
    <d v="2011-01-01T00:00:00"/>
    <s v="present"/>
    <x v="11"/>
    <m/>
    <m/>
    <x v="1"/>
    <s v="Yes"/>
    <d v="2011-01-01T00:00:00"/>
    <s v="present"/>
    <s v="I lead a national team of engineers helping clients navigate building-energy ordinances—including Washington's Clean Buildings Performance Standard (CBPS), Seattle Building Tune-Ups, Los Angeles EBEWE, San José Beyond Benchmarking, and Energize Denver—reducing compliance costs and preventing penalties. With over 15 years delivering ASHRAE Level I–III energy audits, water audits, retro-commissioning, benchmarking, and third-party verification, I translate complex regulations into clear compliance roadmaps with milestones, cost projections, and required documentation. As a Certified Energy Manager (CEM®), Certified Building Analyst, and ICP-trained professional, I'm an approved Tune-Up Specialist in Seattle and Philadelphia, and a qualified vendor for CBPS, San José, Denver, and other municipal programs."/>
    <m/>
    <m/>
    <m/>
    <m/>
    <m/>
    <m/>
    <m/>
    <m/>
    <m/>
    <m/>
    <n v="28433"/>
    <d v="2025-12-26T00:00:00"/>
    <m/>
    <m/>
    <m/>
    <m/>
    <m/>
    <s v="ICP Investor Ready Energy Efficiency™ Certification Training – USGBC "/>
    <m/>
    <m/>
    <s v="Yes"/>
    <d v="2011-01-01T00:00:00"/>
    <s v="present"/>
    <s v="I lead a national team of engineers helping clients navigate building-energy ordinances—including Washington's Clean Buildings Performance Standard (CBPS), Seattle Building Tune-Ups, Los Angeles EBEWE, San José Beyond Benchmarking, and Energize Denver—reducing compliance costs and preventing penalties. With over 15 years delivering ASHRAE Level I–III energy audits, water audits, retro-commissioning, benchmarking, and third-party verification, I translate complex regulations into clear compliance roadmaps with milestones, cost projections, and required documentation. As a Certified Energy Manager (CEM®), Certified Building Analyst, and ICP-trained professional, I'm an approved Tune-Up Specialist in Seattle and Philadelphia, and a qualified vendor for CBPS, San José, Denver, and other municipal programs."/>
    <m/>
    <m/>
    <m/>
    <m/>
    <m/>
    <m/>
    <m/>
    <m/>
    <m/>
    <m/>
    <m/>
    <m/>
    <m/>
    <m/>
    <n v="28433"/>
    <d v="2025-12-26T00:00:00"/>
    <s v="ICP Investor Ready Energy Efficiency™ Certification Training – USGBC "/>
    <m/>
    <x v="0"/>
    <x v="12"/>
    <x v="16"/>
    <s v="Experience: Jan-2011 to present I lead a national team of engineers helping clients navigate building-energy ordinances—including Washington's Clean Buildings Performance Standard (CBPS), Seattle Building Tune-Ups, Los Angeles EBEWE, San José Beyond Benchmarking, and Energize Denver—reducing compliance costs and preventing penalties. With over 15 years delivering ASHRAE Level I–III energy audits, water audits, retro-commissioning, benchmarking, and third-party verification, I translate complex regulations into clear compliance roadmaps with milestones, cost projections, and required documentation. As a Certified Energy Manager (CEM®), Certified Building Analyst, and ICP-trained professional, I'm an approved Tune-Up Specialist in Seattle and Philadelphia, and a qualified vendor for CBPS, San José, Denver, and other municipal programs. "/>
    <x v="13"/>
    <x v="16"/>
    <x v="0"/>
    <x v="0"/>
    <x v="0"/>
  </r>
  <r>
    <x v="21"/>
    <x v="18"/>
    <x v="12"/>
    <s v="clearesult.com"/>
    <x v="12"/>
    <x v="17"/>
    <x v="21"/>
    <s v="Yes"/>
    <x v="0"/>
    <s v="Entire state"/>
    <x v="0"/>
    <d v="2025-11-05T00:00:00"/>
    <s v="Off"/>
    <m/>
    <m/>
    <x v="1"/>
    <m/>
    <m/>
    <x v="1"/>
    <s v="Off"/>
    <m/>
    <m/>
    <m/>
    <m/>
    <m/>
    <m/>
    <m/>
    <m/>
    <m/>
    <m/>
    <m/>
    <m/>
    <m/>
    <m/>
    <m/>
    <m/>
    <m/>
    <m/>
    <m/>
    <m/>
    <m/>
    <m/>
    <m/>
    <s v="Yes"/>
    <d v="2018-02-01T00:00:00"/>
    <d v="2019-06-01T00:00:00"/>
    <s v="Industrial and commercial energy audits, utility bill analysis, benchmarking, measure analysis and report preparation."/>
    <d v="2019-07-01T00:00:00"/>
    <s v="present"/>
    <s v="Industrial and commercial energy audits, demand response audits, utility bill analysis, benchmarking, measure analysis and report preparation."/>
    <m/>
    <m/>
    <m/>
    <m/>
    <m/>
    <s v="87903PE"/>
    <d v="2026-06-01T00:00:00"/>
    <m/>
    <m/>
    <m/>
    <m/>
    <m/>
    <m/>
    <m/>
    <m/>
    <x v="6"/>
    <x v="1"/>
    <x v="17"/>
    <s v="Experience:  "/>
    <x v="1"/>
    <x v="17"/>
    <x v="1"/>
    <x v="1"/>
    <x v="0"/>
  </r>
  <r>
    <x v="22"/>
    <x v="19"/>
    <x v="13"/>
    <s v="https://www.clearesult.com/"/>
    <x v="13"/>
    <x v="18"/>
    <x v="22"/>
    <s v="Yes"/>
    <x v="0"/>
    <s v="Statewide"/>
    <x v="0"/>
    <m/>
    <s v="Yes"/>
    <d v="2014-11-01T00:00:00"/>
    <s v="present"/>
    <x v="12"/>
    <m/>
    <m/>
    <x v="1"/>
    <s v="Yes"/>
    <d v="2014-11-01T00:00:00"/>
    <s v="present"/>
    <s v="Building energy efficiency engineering: ASHRAE level II audits, building energy modeling, architectural and mechanical plan review, custom efficiency calculations, efficiency calculation tool development, site installation verifications, etc."/>
    <m/>
    <m/>
    <m/>
    <m/>
    <m/>
    <m/>
    <m/>
    <m/>
    <s v="92294PE"/>
    <m/>
    <m/>
    <m/>
    <m/>
    <m/>
    <m/>
    <m/>
    <m/>
    <m/>
    <m/>
    <m/>
    <s v="Yes"/>
    <d v="2014-11-01T00:00:00"/>
    <s v="present"/>
    <s v="Building energy efficiency engineering: ASHRAE level II audits, building energy modeling, architectural and mechanical plan review, custom efficiency calculations, efficiency calculation tool development, site installation verifications, etc."/>
    <m/>
    <m/>
    <m/>
    <m/>
    <m/>
    <m/>
    <m/>
    <m/>
    <s v="92294PE"/>
    <m/>
    <m/>
    <m/>
    <m/>
    <m/>
    <m/>
    <m/>
    <m/>
    <m/>
    <x v="7"/>
    <x v="13"/>
    <x v="18"/>
    <s v="Experience: Nov-2014 to present Building energy efficiency engineering: ASHRAE level II audits, building energy modeling, architectural and mechanical plan review, custom efficiency calculations, efficiency calculation tool development, site installation verifications, etc. "/>
    <x v="14"/>
    <x v="18"/>
    <x v="0"/>
    <x v="0"/>
    <x v="0"/>
  </r>
  <r>
    <x v="23"/>
    <x v="20"/>
    <x v="14"/>
    <s v="UL.COM/SOLUTIONS"/>
    <x v="14"/>
    <x v="19"/>
    <x v="23"/>
    <s v="Yes"/>
    <x v="0"/>
    <s v="All"/>
    <x v="0"/>
    <d v="2025-11-06T00:00:00"/>
    <s v="Off"/>
    <m/>
    <m/>
    <x v="1"/>
    <m/>
    <m/>
    <x v="1"/>
    <s v="Off"/>
    <m/>
    <m/>
    <m/>
    <m/>
    <m/>
    <m/>
    <m/>
    <m/>
    <m/>
    <m/>
    <m/>
    <m/>
    <m/>
    <m/>
    <m/>
    <m/>
    <m/>
    <m/>
    <m/>
    <m/>
    <m/>
    <m/>
    <m/>
    <s v="Yes"/>
    <d v="2020-01-01T00:00:00"/>
    <s v="present"/>
    <s v="Over 20 commercial and residential facilities"/>
    <m/>
    <m/>
    <m/>
    <m/>
    <m/>
    <m/>
    <m/>
    <m/>
    <m/>
    <m/>
    <m/>
    <m/>
    <n v="2978"/>
    <d v="2028-12-28T00:00:00"/>
    <n v="26631"/>
    <d v="2025-12-27T00:00:00"/>
    <m/>
    <m/>
    <x v="0"/>
    <x v="1"/>
    <x v="19"/>
    <s v="Experience:  "/>
    <x v="1"/>
    <x v="19"/>
    <x v="1"/>
    <x v="1"/>
    <x v="0"/>
  </r>
  <r>
    <x v="24"/>
    <x v="19"/>
    <x v="13"/>
    <s v="https://www.clearesult.com/"/>
    <x v="13"/>
    <x v="20"/>
    <x v="24"/>
    <s v="Yes"/>
    <x v="0"/>
    <s v="Statewide"/>
    <x v="0"/>
    <d v="2025-11-03T00:00:00"/>
    <s v="Yes"/>
    <d v="2021-04-01T00:00:00"/>
    <d v="2025-03-25T00:00:00"/>
    <x v="13"/>
    <d v="2025-04-25T00:00:00"/>
    <s v="present"/>
    <x v="5"/>
    <s v="Yes"/>
    <d v="2021-04-01T00:00:00"/>
    <d v="2025-03-01T00:00:00"/>
    <s v="Energy Engineer at EME Group, a Salas O'Brien Company, performing energy audits, decarbonization studies and providing technical services."/>
    <d v="2025-04-25T00:00:00"/>
    <s v="present"/>
    <s v="Energy Engineer at CLEAResult performing energy audits, decarbonization studies and providing technical services."/>
    <m/>
    <m/>
    <m/>
    <m/>
    <m/>
    <m/>
    <m/>
    <n v="28932"/>
    <d v="2025-12-27T00:00:00"/>
    <m/>
    <m/>
    <m/>
    <m/>
    <s v="BEAP / ASHRAE"/>
    <n v="8517504"/>
    <d v="2027-12-01T00:00:00"/>
    <m/>
    <s v="Yes"/>
    <d v="2021-04-01T00:00:00"/>
    <d v="2025-03-01T00:00:00"/>
    <s v="Energy Engineer at EME Group, a Salas O'Brien Company, performing energy audits, decarbonization studies and providing technical services."/>
    <d v="2025-04-25T00:00:00"/>
    <s v="present"/>
    <s v="Energy Engineer at CLEAResult performing energy audits, decarbonization studies and providing technical services."/>
    <m/>
    <m/>
    <m/>
    <m/>
    <m/>
    <m/>
    <m/>
    <n v="8517504"/>
    <d v="2027-12-01T00:00:00"/>
    <m/>
    <m/>
    <n v="28932"/>
    <d v="2025-12-27T00:00:00"/>
    <m/>
    <m/>
    <x v="7"/>
    <x v="14"/>
    <x v="20"/>
    <s v="Experience: Apr-2021 to Mar-2025 Energy Engineer at EME Group, a Salas O'Brien Company, performing energy audits, decarbonization studies and providing technical services.; Apr-2025 to present Energy Engineer at CLEAResult performing energy audits, decarbonization studies and providing technical services."/>
    <x v="15"/>
    <x v="20"/>
    <x v="0"/>
    <x v="0"/>
    <x v="0"/>
  </r>
  <r>
    <x v="25"/>
    <x v="21"/>
    <x v="14"/>
    <s v="UL.COM/SOLUTIONS"/>
    <x v="14"/>
    <x v="19"/>
    <x v="25"/>
    <s v="Yes"/>
    <x v="0"/>
    <s v="All"/>
    <x v="0"/>
    <d v="2025-11-04T00:00:00"/>
    <s v="Off"/>
    <m/>
    <m/>
    <x v="1"/>
    <m/>
    <m/>
    <x v="1"/>
    <s v="Off"/>
    <m/>
    <m/>
    <m/>
    <m/>
    <m/>
    <m/>
    <m/>
    <m/>
    <m/>
    <m/>
    <m/>
    <m/>
    <m/>
    <m/>
    <m/>
    <m/>
    <m/>
    <m/>
    <m/>
    <m/>
    <m/>
    <m/>
    <m/>
    <s v="Yes"/>
    <d v="2008-06-01T00:00:00"/>
    <s v="present"/>
    <s v="Over 200 commercial, multifamily, hospitality and industrial facilities"/>
    <m/>
    <m/>
    <m/>
    <m/>
    <m/>
    <m/>
    <m/>
    <m/>
    <m/>
    <m/>
    <m/>
    <m/>
    <n v="2637"/>
    <d v="2028-12-26T00:00:00"/>
    <n v="24890"/>
    <d v="2025-12-27T00:00:00"/>
    <m/>
    <m/>
    <x v="0"/>
    <x v="1"/>
    <x v="21"/>
    <s v="Experience:  "/>
    <x v="1"/>
    <x v="21"/>
    <x v="1"/>
    <x v="1"/>
    <x v="0"/>
  </r>
  <r>
    <x v="26"/>
    <x v="12"/>
    <x v="15"/>
    <s v="www.elevatebcx.com "/>
    <x v="15"/>
    <x v="21"/>
    <x v="26"/>
    <s v="Yes"/>
    <x v="0"/>
    <s v="All"/>
    <x v="0"/>
    <d v="2025-10-28T00:00:00"/>
    <s v="Off"/>
    <m/>
    <m/>
    <x v="1"/>
    <m/>
    <m/>
    <x v="1"/>
    <s v="Off"/>
    <m/>
    <m/>
    <m/>
    <m/>
    <m/>
    <m/>
    <m/>
    <m/>
    <m/>
    <m/>
    <m/>
    <m/>
    <m/>
    <m/>
    <m/>
    <m/>
    <m/>
    <m/>
    <m/>
    <m/>
    <m/>
    <m/>
    <m/>
    <s v="Yes"/>
    <d v="2024-07-01T00:00:00"/>
    <s v="present"/>
    <s v="Elevate BCx: Conducting commercial energy audits, including for WA CBPS compliance"/>
    <d v="2023-06-23T00:00:00"/>
    <d v="2024-06-24T00:00:00"/>
    <s v="Burch Energy: Conducting commercial energy audits, including WA CBPS"/>
    <d v="2002-02-01T00:00:00"/>
    <d v="2023-05-01T00:00:00"/>
    <s v="Willdan: Conducting commercial energy audits, managing upgrades, measuring savings. "/>
    <m/>
    <m/>
    <m/>
    <m/>
    <m/>
    <m/>
    <m/>
    <m/>
    <n v="7662"/>
    <d v="2027-12-31T00:00:00"/>
    <m/>
    <m/>
    <x v="0"/>
    <x v="1"/>
    <x v="22"/>
    <s v="Experience:  "/>
    <x v="1"/>
    <x v="22"/>
    <x v="1"/>
    <x v="1"/>
    <x v="0"/>
  </r>
  <r>
    <x v="27"/>
    <x v="22"/>
    <x v="14"/>
    <s v="UL.COM/SOLUTIONS"/>
    <x v="14"/>
    <x v="19"/>
    <x v="27"/>
    <s v="Yes"/>
    <x v="0"/>
    <s v="All"/>
    <x v="0"/>
    <d v="2025-11-07T00:00:00"/>
    <s v="Off"/>
    <m/>
    <m/>
    <x v="1"/>
    <m/>
    <m/>
    <x v="1"/>
    <s v="Yes"/>
    <d v="2009-08-01T00:00:00"/>
    <s v="present"/>
    <s v="Have calculated energy use intensity targets, performed CBECS peer benchmarking, reviewed Energy Star Portolio Manager data"/>
    <m/>
    <m/>
    <m/>
    <m/>
    <m/>
    <m/>
    <m/>
    <m/>
    <m/>
    <m/>
    <n v="20375"/>
    <d v="2025-12-31T00:00:00"/>
    <m/>
    <m/>
    <m/>
    <m/>
    <m/>
    <m/>
    <m/>
    <m/>
    <s v="Yes"/>
    <d v="2009-08-01T00:00:00"/>
    <s v="present"/>
    <s v="Over 150 commercial, multifamily, hospitality and light industrial facilities"/>
    <m/>
    <m/>
    <m/>
    <m/>
    <m/>
    <m/>
    <m/>
    <m/>
    <m/>
    <m/>
    <m/>
    <m/>
    <m/>
    <m/>
    <n v="20375"/>
    <d v="2025-12-25T00:00:00"/>
    <m/>
    <m/>
    <x v="0"/>
    <x v="15"/>
    <x v="23"/>
    <s v="Experience:  "/>
    <x v="16"/>
    <x v="23"/>
    <x v="1"/>
    <x v="0"/>
    <x v="0"/>
  </r>
  <r>
    <x v="28"/>
    <x v="23"/>
    <x v="16"/>
    <s v="lclark.edu"/>
    <x v="16"/>
    <x v="22"/>
    <x v="28"/>
    <s v="Yes"/>
    <x v="0"/>
    <s v="Multnomah County"/>
    <x v="0"/>
    <s v="11.12.25"/>
    <s v="Yes"/>
    <d v="2010-11-01T00:00:00"/>
    <s v="present"/>
    <x v="14"/>
    <m/>
    <m/>
    <x v="1"/>
    <s v="Off"/>
    <m/>
    <m/>
    <m/>
    <m/>
    <m/>
    <m/>
    <m/>
    <m/>
    <m/>
    <m/>
    <m/>
    <m/>
    <m/>
    <m/>
    <m/>
    <m/>
    <m/>
    <m/>
    <m/>
    <m/>
    <m/>
    <m/>
    <m/>
    <s v="Off"/>
    <m/>
    <m/>
    <m/>
    <m/>
    <m/>
    <m/>
    <m/>
    <m/>
    <m/>
    <m/>
    <m/>
    <m/>
    <m/>
    <m/>
    <m/>
    <m/>
    <m/>
    <m/>
    <m/>
    <m/>
    <m/>
    <x v="8"/>
    <x v="1"/>
    <x v="6"/>
    <s v="Experience: Nov-2010 to present Sustainability manager engaged in building operations and energy management including serving as the strategic energy management champion for 8 + years. "/>
    <x v="1"/>
    <x v="6"/>
    <x v="0"/>
    <x v="1"/>
    <x v="1"/>
  </r>
  <r>
    <x v="29"/>
    <x v="18"/>
    <x v="15"/>
    <s v="www.elevatebcx.com"/>
    <x v="17"/>
    <x v="23"/>
    <x v="29"/>
    <s v="Yes"/>
    <x v="0"/>
    <s v="All"/>
    <x v="0"/>
    <d v="2025-11-07T00:00:00"/>
    <s v="Yes"/>
    <d v="2021-11-01T00:00:00"/>
    <d v="2024-12-01T00:00:00"/>
    <x v="15"/>
    <d v="2025-01-01T00:00:00"/>
    <s v="present"/>
    <x v="6"/>
    <s v="Yes"/>
    <d v="2021-11-01T00:00:00"/>
    <d v="2024-12-01T00:00:00"/>
    <s v="Facilities Mechanical Engineer"/>
    <d v="2025-01-01T00:00:00"/>
    <s v="present"/>
    <s v="Energy Engineer and commissioning of new and existing building"/>
    <d v="2014-09-01T00:00:00"/>
    <d v="2019-05-01T00:00:00"/>
    <s v="BS Mechanical Engineering"/>
    <m/>
    <m/>
    <s v="105259PE"/>
    <d v="2027-12-01T00:00:00"/>
    <m/>
    <m/>
    <m/>
    <m/>
    <m/>
    <m/>
    <m/>
    <m/>
    <m/>
    <m/>
    <s v="Off"/>
    <m/>
    <m/>
    <m/>
    <m/>
    <m/>
    <m/>
    <m/>
    <m/>
    <m/>
    <s v="105259PE"/>
    <d v="2027-12-27T00:00:00"/>
    <m/>
    <m/>
    <m/>
    <m/>
    <m/>
    <m/>
    <m/>
    <m/>
    <m/>
    <m/>
    <x v="0"/>
    <x v="16"/>
    <x v="24"/>
    <s v="Experience: Nov-2021 to Dec-2024 Facilities Mechanical Engineer; Jan-2025 to present Energy Engineer and commissioning of new and existing building"/>
    <x v="17"/>
    <x v="6"/>
    <x v="0"/>
    <x v="0"/>
    <x v="0"/>
  </r>
  <r>
    <x v="30"/>
    <x v="24"/>
    <x v="10"/>
    <s v="https://macmiller.com/"/>
    <x v="18"/>
    <x v="24"/>
    <x v="30"/>
    <s v="Yes"/>
    <x v="0"/>
    <s v="All"/>
    <x v="0"/>
    <d v="2025-10-28T00:00:00"/>
    <s v="Yes"/>
    <d v="2021-02-01T00:00:00"/>
    <d v="2025-06-25T00:00:00"/>
    <x v="16"/>
    <d v="2025-06-25T00:00:00"/>
    <s v="present"/>
    <x v="7"/>
    <s v="Yes"/>
    <d v="2021-02-01T00:00:00"/>
    <d v="2025-06-25T00:00:00"/>
    <s v="UMC (University Mechanical Contractors) WA Public ESCO and Private Building Performance clients - WA State Parks, K-12 schools  private), non-profit hospitals, private assisted living, retail, "/>
    <d v="2025-06-25T00:00:00"/>
    <s v="present"/>
    <s v="MacDonald Miller Facility Solutions - Public and Private Performance Contracting - WA Department of Veteran Affairs, Dept of Natural Resources, K12 schools, hospitals, Port buildings "/>
    <m/>
    <m/>
    <m/>
    <m/>
    <m/>
    <m/>
    <m/>
    <n v="26632"/>
    <d v="2027-12-01T00:00:00"/>
    <m/>
    <m/>
    <m/>
    <m/>
    <m/>
    <m/>
    <m/>
    <m/>
    <s v="Off"/>
    <m/>
    <m/>
    <m/>
    <m/>
    <m/>
    <m/>
    <m/>
    <m/>
    <m/>
    <m/>
    <m/>
    <m/>
    <m/>
    <m/>
    <m/>
    <m/>
    <m/>
    <m/>
    <m/>
    <m/>
    <m/>
    <x v="0"/>
    <x v="17"/>
    <x v="6"/>
    <s v="Experience: Feb-2021 to Jun-2025 UMC (University Mechanical Contractors) WA ESCO and Building Performance clients; Jun-2025 to present MacDonald Miller Facility Solutions (WA/OR) - Public and Private Performance Contracting"/>
    <x v="18"/>
    <x v="6"/>
    <x v="0"/>
    <x v="0"/>
    <x v="1"/>
  </r>
  <r>
    <x v="31"/>
    <x v="25"/>
    <x v="17"/>
    <s v="kp.org"/>
    <x v="19"/>
    <x v="25"/>
    <x v="31"/>
    <s v="Yes"/>
    <x v="1"/>
    <s v="n/a"/>
    <x v="0"/>
    <d v="2025-11-12T00:00:00"/>
    <s v="Yes"/>
    <d v="2005-08-01T00:00:00"/>
    <s v="present"/>
    <x v="17"/>
    <m/>
    <m/>
    <x v="1"/>
    <s v="Yes"/>
    <d v="2005-08-01T00:00:00"/>
    <s v="present"/>
    <s v="Kaiser Permanente Engineering"/>
    <m/>
    <m/>
    <m/>
    <m/>
    <m/>
    <m/>
    <m/>
    <m/>
    <m/>
    <m/>
    <n v="25882"/>
    <d v="2025-12-01T00:00:00"/>
    <m/>
    <m/>
    <m/>
    <m/>
    <m/>
    <m/>
    <m/>
    <m/>
    <s v="Yes"/>
    <d v="2005-08-01T00:00:00"/>
    <s v="present"/>
    <s v="Kaiser Permanente Engineering"/>
    <m/>
    <m/>
    <m/>
    <m/>
    <m/>
    <m/>
    <m/>
    <m/>
    <m/>
    <m/>
    <m/>
    <m/>
    <m/>
    <m/>
    <n v="25882"/>
    <d v="2025-12-01T00:00:00"/>
    <m/>
    <m/>
    <x v="9"/>
    <x v="18"/>
    <x v="25"/>
    <s v="Experience: Aug-2005 to present Kaiser Permanente Engineering "/>
    <x v="19"/>
    <x v="24"/>
    <x v="0"/>
    <x v="0"/>
    <x v="0"/>
  </r>
  <r>
    <x v="32"/>
    <x v="26"/>
    <x v="18"/>
    <s v="https://custom-energy.com/"/>
    <x v="20"/>
    <x v="26"/>
    <x v="32"/>
    <s v="Yes"/>
    <x v="0"/>
    <s v="All of Oregon"/>
    <x v="0"/>
    <d v="2025-11-07T00:00:00"/>
    <s v="Yes"/>
    <d v="2011-06-01T00:00:00"/>
    <s v="present"/>
    <x v="18"/>
    <d v="2011-06-01T00:00:00"/>
    <s v="present"/>
    <x v="8"/>
    <s v="Yes"/>
    <d v="2021-07-01T00:00:00"/>
    <s v="present"/>
    <s v="Energy Conservation Projects, Commercial &amp; Private Building Energy Audits, Owned ESCO M&amp;V Program across the PNW."/>
    <d v="2011-07-01T00:00:00"/>
    <s v="present"/>
    <s v="Developed and implemented Energy Awareness &amp; Management Plans"/>
    <m/>
    <m/>
    <m/>
    <m/>
    <m/>
    <m/>
    <m/>
    <n v="17040"/>
    <d v="2026-12-01T00:00:00"/>
    <m/>
    <m/>
    <m/>
    <m/>
    <m/>
    <m/>
    <m/>
    <m/>
    <s v="Yes"/>
    <d v="2011-07-01T00:00:00"/>
    <s v="present"/>
    <s v="Conducted ASHRAE Lvl I, II &amp; III Audits"/>
    <d v="2011-07-01T00:00:00"/>
    <s v="present"/>
    <s v="Peformed assessment and inventory of energy using equipment, occupancy patterns and building controls."/>
    <m/>
    <m/>
    <m/>
    <m/>
    <m/>
    <m/>
    <m/>
    <m/>
    <m/>
    <m/>
    <m/>
    <n v="17040"/>
    <d v="2026-12-01T00:00:00"/>
    <m/>
    <m/>
    <x v="0"/>
    <x v="19"/>
    <x v="26"/>
    <s v="Experience: Jun-2011 to present Energy benchmarking and WA CBPS Benchmarking and Compliance; Jun-2011 to present Analyze facility utility usage pattern to establish baselines and track reductions from implementing EEMs. "/>
    <x v="20"/>
    <x v="25"/>
    <x v="0"/>
    <x v="0"/>
    <x v="0"/>
  </r>
  <r>
    <x v="33"/>
    <x v="27"/>
    <x v="15"/>
    <s v="www.elevatebcx.com"/>
    <x v="17"/>
    <x v="27"/>
    <x v="33"/>
    <s v="Yes"/>
    <x v="0"/>
    <s v="All"/>
    <x v="0"/>
    <d v="2025-11-07T00:00:00"/>
    <s v="Yes"/>
    <d v="2021-02-01T00:00:00"/>
    <s v="present"/>
    <x v="19"/>
    <m/>
    <m/>
    <x v="1"/>
    <s v="Off"/>
    <m/>
    <m/>
    <m/>
    <m/>
    <m/>
    <m/>
    <m/>
    <m/>
    <m/>
    <m/>
    <m/>
    <m/>
    <m/>
    <m/>
    <m/>
    <m/>
    <m/>
    <m/>
    <m/>
    <m/>
    <m/>
    <m/>
    <m/>
    <s v="Off"/>
    <m/>
    <m/>
    <m/>
    <m/>
    <m/>
    <m/>
    <m/>
    <m/>
    <m/>
    <m/>
    <m/>
    <m/>
    <m/>
    <m/>
    <m/>
    <m/>
    <m/>
    <m/>
    <m/>
    <m/>
    <m/>
    <x v="0"/>
    <x v="1"/>
    <x v="6"/>
    <s v="Experience: Feb-2021 to present Commissioning Project Manager "/>
    <x v="1"/>
    <x v="6"/>
    <x v="0"/>
    <x v="1"/>
    <x v="1"/>
  </r>
  <r>
    <x v="34"/>
    <x v="28"/>
    <x v="14"/>
    <s v="UL.COM/SOLUTIONS"/>
    <x v="14"/>
    <x v="19"/>
    <x v="34"/>
    <s v="Yes"/>
    <x v="0"/>
    <s v="All"/>
    <x v="0"/>
    <m/>
    <s v="Yes"/>
    <m/>
    <m/>
    <x v="1"/>
    <m/>
    <m/>
    <x v="1"/>
    <s v="Yes"/>
    <m/>
    <m/>
    <m/>
    <m/>
    <m/>
    <m/>
    <m/>
    <m/>
    <m/>
    <m/>
    <m/>
    <m/>
    <m/>
    <n v="26287"/>
    <d v="2026-12-01T00:00:00"/>
    <s v="CxA AABC 1114-1240"/>
    <d v="2025-12-25T00:00:00"/>
    <m/>
    <m/>
    <s v="Colorado PE"/>
    <s v="0041525"/>
    <d v="2027-10-01T00:00:00"/>
    <m/>
    <s v="Yes"/>
    <d v="1995-08-01T00:00:00"/>
    <s v="present"/>
    <s v="Over 130 commercial, industrial, municipal, higher education, healthcare and hospitality facilities"/>
    <m/>
    <m/>
    <m/>
    <m/>
    <m/>
    <m/>
    <m/>
    <m/>
    <m/>
    <m/>
    <m/>
    <m/>
    <m/>
    <m/>
    <n v="26287"/>
    <d v="2025-12-26T00:00:00"/>
    <m/>
    <m/>
    <x v="0"/>
    <x v="20"/>
    <x v="27"/>
    <s v="Experience:  "/>
    <x v="1"/>
    <x v="26"/>
    <x v="1"/>
    <x v="0"/>
    <x v="0"/>
  </r>
  <r>
    <x v="35"/>
    <x v="29"/>
    <x v="19"/>
    <s v="www.ainmanconsultingllc.com"/>
    <x v="21"/>
    <x v="28"/>
    <x v="35"/>
    <s v="Yes"/>
    <x v="0"/>
    <s v="All"/>
    <x v="0"/>
    <d v="2025-11-12T00:00:00"/>
    <s v="Yes"/>
    <d v="2011-06-01T00:00:00"/>
    <s v="present"/>
    <x v="20"/>
    <m/>
    <m/>
    <x v="1"/>
    <s v="Yes"/>
    <d v="2011-06-01T00:00:00"/>
    <s v="present"/>
    <s v="Energy Management Consultant"/>
    <m/>
    <m/>
    <m/>
    <m/>
    <m/>
    <m/>
    <m/>
    <m/>
    <m/>
    <m/>
    <n v="17930"/>
    <d v="2026-12-01T00:00:00"/>
    <m/>
    <m/>
    <m/>
    <m/>
    <m/>
    <m/>
    <m/>
    <m/>
    <s v="Yes"/>
    <d v="2011-06-01T00:00:00"/>
    <s v="present"/>
    <s v="Energy Management Consultant"/>
    <m/>
    <m/>
    <m/>
    <m/>
    <m/>
    <m/>
    <m/>
    <m/>
    <m/>
    <m/>
    <m/>
    <m/>
    <m/>
    <m/>
    <n v="17930"/>
    <d v="2026-12-01T00:00:00"/>
    <m/>
    <m/>
    <x v="0"/>
    <x v="21"/>
    <x v="28"/>
    <s v="Experience: Jun-2011 to present Energy Management Consultant "/>
    <x v="21"/>
    <x v="27"/>
    <x v="0"/>
    <x v="0"/>
    <x v="0"/>
  </r>
  <r>
    <x v="36"/>
    <x v="30"/>
    <x v="20"/>
    <s v="https://fireflybp.com/"/>
    <x v="22"/>
    <x v="29"/>
    <x v="36"/>
    <s v="Yes"/>
    <x v="0"/>
    <s v="All"/>
    <x v="0"/>
    <m/>
    <s v="Yes"/>
    <d v="2017-04-01T00:00:00"/>
    <d v="2021-12-01T00:00:00"/>
    <x v="21"/>
    <d v="2021-12-01T00:00:00"/>
    <s v="present"/>
    <x v="9"/>
    <s v="Yes"/>
    <d v="2025-04-17T00:00:00"/>
    <d v="2021-12-01T00:00:00"/>
    <s v="Audited residential, multifamily, commercial and industrial buildings for multiple utility implementation programs."/>
    <d v="2021-12-01T00:00:00"/>
    <s v="present"/>
    <s v="Performed sustainability and energy management consulting for large multiproperty portfolios."/>
    <m/>
    <m/>
    <m/>
    <m/>
    <m/>
    <m/>
    <m/>
    <n v="27694"/>
    <d v="2025-12-28T00:00:00"/>
    <m/>
    <m/>
    <m/>
    <m/>
    <m/>
    <m/>
    <m/>
    <m/>
    <s v="Yes"/>
    <d v="2017-04-01T00:00:00"/>
    <d v="2021-12-01T00:00:00"/>
    <s v="Audited residential, multifamily, commercial and industrial buildings for multiple utility implementation programs."/>
    <d v="2021-12-01T00:00:00"/>
    <s v="present"/>
    <s v="Performed sustainability and energy management consulting for large multiproperty portfolios."/>
    <m/>
    <m/>
    <m/>
    <m/>
    <m/>
    <m/>
    <m/>
    <m/>
    <m/>
    <m/>
    <m/>
    <n v="27694"/>
    <d v="2025-12-28T00:00:00"/>
    <m/>
    <m/>
    <x v="0"/>
    <x v="22"/>
    <x v="29"/>
    <s v="Experience: Apr-2017 to Dec-2021 Audited residential, multifamily, commercial and industrial buildings for multiple utility implementation programs.; Dec-2021 to present Performed sustainability and energy management consulting for large multiproperty portfolios."/>
    <x v="22"/>
    <x v="28"/>
    <x v="0"/>
    <x v="0"/>
    <x v="0"/>
  </r>
  <r>
    <x v="37"/>
    <x v="14"/>
    <x v="21"/>
    <s v="https://aesc-inc.com/"/>
    <x v="23"/>
    <x v="30"/>
    <x v="37"/>
    <s v="Yes"/>
    <x v="0"/>
    <s v="All of Oregon"/>
    <x v="0"/>
    <d v="2025-11-11T00:00:00"/>
    <s v="Off"/>
    <m/>
    <m/>
    <x v="1"/>
    <m/>
    <m/>
    <x v="1"/>
    <s v="Yes"/>
    <d v="2025-11-22T00:00:00"/>
    <s v="present"/>
    <s v="Strategic energy mangement energy engineer and coach. "/>
    <m/>
    <m/>
    <m/>
    <m/>
    <m/>
    <m/>
    <m/>
    <m/>
    <m/>
    <m/>
    <n v="28394"/>
    <d v="2025-12-26T00:00:00"/>
    <m/>
    <m/>
    <m/>
    <m/>
    <m/>
    <m/>
    <m/>
    <m/>
    <s v="Off"/>
    <m/>
    <m/>
    <m/>
    <m/>
    <m/>
    <m/>
    <m/>
    <m/>
    <m/>
    <m/>
    <m/>
    <m/>
    <m/>
    <m/>
    <m/>
    <m/>
    <m/>
    <m/>
    <m/>
    <m/>
    <m/>
    <x v="0"/>
    <x v="23"/>
    <x v="6"/>
    <s v="Experience:  "/>
    <x v="23"/>
    <x v="6"/>
    <x v="1"/>
    <x v="0"/>
    <x v="1"/>
  </r>
  <r>
    <x v="38"/>
    <x v="31"/>
    <x v="22"/>
    <s v="ausenergy.com"/>
    <x v="24"/>
    <x v="31"/>
    <x v="38"/>
    <s v="Yes"/>
    <x v="0"/>
    <s v="All"/>
    <x v="0"/>
    <d v="2025-11-19T00:00:00"/>
    <s v="Yes"/>
    <d v="2008-12-01T00:00:00"/>
    <s v="present"/>
    <x v="22"/>
    <d v="2023-07-01T00:00:00"/>
    <s v="present"/>
    <x v="10"/>
    <s v="Off"/>
    <m/>
    <m/>
    <m/>
    <m/>
    <m/>
    <m/>
    <m/>
    <m/>
    <m/>
    <m/>
    <m/>
    <m/>
    <m/>
    <m/>
    <m/>
    <m/>
    <m/>
    <m/>
    <m/>
    <m/>
    <m/>
    <m/>
    <m/>
    <s v="Off"/>
    <m/>
    <m/>
    <m/>
    <m/>
    <m/>
    <m/>
    <m/>
    <m/>
    <m/>
    <m/>
    <m/>
    <m/>
    <m/>
    <m/>
    <m/>
    <m/>
    <m/>
    <m/>
    <m/>
    <m/>
    <m/>
    <x v="0"/>
    <x v="1"/>
    <x v="6"/>
    <s v="Experience: Dec-2008 to present Licensed energy broker and consultant serving commercial customers across the US, personally benchmarking over 730 buildings in Energy Star; Jul-2023 to present NJ Certified Energy Benchmarker - completed training required by the New Jersey Clean Energy Learning Center "/>
    <x v="1"/>
    <x v="6"/>
    <x v="0"/>
    <x v="1"/>
    <x v="1"/>
  </r>
  <r>
    <x v="39"/>
    <x v="14"/>
    <x v="21"/>
    <s v="https://aesc-inc.com/"/>
    <x v="23"/>
    <x v="32"/>
    <x v="39"/>
    <s v="Yes"/>
    <x v="0"/>
    <s v="All of Oregon"/>
    <x v="0"/>
    <d v="2025-11-11T00:00:00"/>
    <s v="Yes"/>
    <d v="2020-01-01T00:00:00"/>
    <s v="present"/>
    <x v="23"/>
    <m/>
    <m/>
    <x v="1"/>
    <s v="Yes"/>
    <d v="2020-01-01T00:00:00"/>
    <s v="present"/>
    <s v="Energy Engineer for AESC, inc."/>
    <m/>
    <m/>
    <m/>
    <m/>
    <m/>
    <m/>
    <m/>
    <m/>
    <s v="89527PE"/>
    <m/>
    <m/>
    <m/>
    <m/>
    <m/>
    <m/>
    <m/>
    <m/>
    <m/>
    <m/>
    <m/>
    <s v="Off"/>
    <m/>
    <m/>
    <m/>
    <m/>
    <m/>
    <m/>
    <m/>
    <m/>
    <m/>
    <m/>
    <m/>
    <m/>
    <m/>
    <m/>
    <m/>
    <m/>
    <m/>
    <m/>
    <m/>
    <m/>
    <m/>
    <x v="0"/>
    <x v="24"/>
    <x v="6"/>
    <s v="Experience: Jan-2020 to present Energy Engineer for AESC, inc. "/>
    <x v="24"/>
    <x v="6"/>
    <x v="0"/>
    <x v="0"/>
    <x v="1"/>
  </r>
  <r>
    <x v="40"/>
    <x v="32"/>
    <x v="23"/>
    <s v="www.elliottenergyconsulting.com"/>
    <x v="25"/>
    <x v="33"/>
    <x v="40"/>
    <s v="Yes"/>
    <x v="0"/>
    <m/>
    <x v="0"/>
    <d v="2025-11-20T00:00:00"/>
    <s v="Off"/>
    <m/>
    <m/>
    <x v="1"/>
    <m/>
    <m/>
    <x v="1"/>
    <s v="Off"/>
    <m/>
    <m/>
    <m/>
    <m/>
    <m/>
    <m/>
    <m/>
    <m/>
    <m/>
    <m/>
    <m/>
    <m/>
    <m/>
    <m/>
    <m/>
    <m/>
    <m/>
    <m/>
    <m/>
    <m/>
    <m/>
    <m/>
    <m/>
    <s v="Yes"/>
    <d v="2025-06-25T00:00:00"/>
    <s v="present"/>
    <s v="Lead energy engineer of small auditing firm, helped design audit collection software"/>
    <d v="2025-01-21T00:00:00"/>
    <d v="2025-11-25T00:00:00"/>
    <s v="Owner of energy audit firm, specializing in ASHRAE Level 2 energy audits"/>
    <m/>
    <m/>
    <m/>
    <m/>
    <m/>
    <s v="PE in PA, License #PE093898"/>
    <d v="2025-09-27T00:00:00"/>
    <m/>
    <m/>
    <m/>
    <m/>
    <s v="License #25479"/>
    <d v="2025-12-31T00:00:00"/>
    <m/>
    <m/>
    <x v="4"/>
    <x v="1"/>
    <x v="30"/>
    <s v="Experience:  "/>
    <x v="1"/>
    <x v="29"/>
    <x v="1"/>
    <x v="1"/>
    <x v="0"/>
  </r>
  <r>
    <x v="41"/>
    <x v="33"/>
    <x v="24"/>
    <s v="https://www.clearesult.com/"/>
    <x v="26"/>
    <x v="34"/>
    <x v="41"/>
    <s v="Yes"/>
    <x v="0"/>
    <s v="All Oregon Areas"/>
    <x v="0"/>
    <d v="2025-11-18T00:00:00"/>
    <s v="Off"/>
    <m/>
    <m/>
    <x v="1"/>
    <m/>
    <m/>
    <x v="1"/>
    <s v="Off"/>
    <m/>
    <m/>
    <m/>
    <m/>
    <m/>
    <m/>
    <m/>
    <m/>
    <m/>
    <m/>
    <m/>
    <m/>
    <m/>
    <m/>
    <m/>
    <m/>
    <m/>
    <m/>
    <m/>
    <m/>
    <m/>
    <m/>
    <m/>
    <s v="Yes"/>
    <d v="2009-10-01T00:00:00"/>
    <s v="present"/>
    <s v="Commercial building auditing, benchmarking, and energy analysis"/>
    <m/>
    <m/>
    <m/>
    <m/>
    <m/>
    <m/>
    <m/>
    <m/>
    <s v="70960PE"/>
    <d v="2026-12-01T00:00:00"/>
    <m/>
    <m/>
    <m/>
    <m/>
    <m/>
    <m/>
    <m/>
    <m/>
    <x v="10"/>
    <x v="1"/>
    <x v="31"/>
    <s v="Experience:  "/>
    <x v="1"/>
    <x v="30"/>
    <x v="1"/>
    <x v="1"/>
    <x v="0"/>
  </r>
  <r>
    <x v="42"/>
    <x v="34"/>
    <x v="18"/>
    <s v="https://custom-energy.com/"/>
    <x v="27"/>
    <x v="35"/>
    <x v="42"/>
    <s v="Yes"/>
    <x v="0"/>
    <s v="All of Oregon"/>
    <x v="0"/>
    <d v="2025-11-20T00:00:00"/>
    <s v="Yes"/>
    <d v="2024-02-01T00:00:00"/>
    <s v="present"/>
    <x v="24"/>
    <d v="2006-06-01T00:00:00"/>
    <s v="present"/>
    <x v="11"/>
    <s v="Yes"/>
    <d v="2024-02-01T00:00:00"/>
    <s v="present"/>
    <s v="Energy Auditor/Energy Engineer/Senior Energy Engineer/Technical Service Director"/>
    <d v="2006-06-01T00:00:00"/>
    <d v="2024-02-01T00:00:00"/>
    <s v="Energy Auditor/Energy Engineer/Senior Energy Engineer"/>
    <m/>
    <m/>
    <m/>
    <m/>
    <m/>
    <s v="107907PE"/>
    <d v="2027-12-01T00:00:00"/>
    <m/>
    <m/>
    <m/>
    <m/>
    <m/>
    <m/>
    <m/>
    <m/>
    <m/>
    <m/>
    <s v="Yes"/>
    <d v="2024-02-01T00:00:00"/>
    <s v="present"/>
    <s v="Energy Auditor/Energy Engineer/Senior Energy Engineer/Technical Service Director"/>
    <d v="2006-06-01T00:00:00"/>
    <d v="2024-02-01T00:00:00"/>
    <s v="Energy Auditor/Energy Engineer/Senior Energy Engineer"/>
    <m/>
    <m/>
    <m/>
    <m/>
    <m/>
    <s v="107907PE"/>
    <d v="2027-12-01T00:00:00"/>
    <m/>
    <m/>
    <m/>
    <m/>
    <m/>
    <m/>
    <m/>
    <m/>
    <x v="0"/>
    <x v="25"/>
    <x v="32"/>
    <s v="Experience: Feb-2024 to present Energy Auditor/Energy Engineer/Senior Energy Engineer/Technical Service Director; Jun-2006 to present Energy Auditor/Energy Engineer/Senior Energy Engineer"/>
    <x v="25"/>
    <x v="31"/>
    <x v="0"/>
    <x v="0"/>
    <x v="0"/>
  </r>
  <r>
    <x v="43"/>
    <x v="35"/>
    <x v="25"/>
    <s v="kp.org"/>
    <x v="28"/>
    <x v="36"/>
    <x v="43"/>
    <s v="Yes"/>
    <x v="1"/>
    <s v="NW"/>
    <x v="0"/>
    <m/>
    <s v="Off"/>
    <m/>
    <m/>
    <x v="1"/>
    <m/>
    <m/>
    <x v="1"/>
    <s v="Yes"/>
    <d v="2020-01-01T00:00:00"/>
    <s v="present"/>
    <s v="Facilities Director"/>
    <m/>
    <m/>
    <m/>
    <m/>
    <m/>
    <m/>
    <m/>
    <m/>
    <m/>
    <m/>
    <n v="29096"/>
    <d v="2025-12-27T00:00:00"/>
    <m/>
    <m/>
    <m/>
    <m/>
    <m/>
    <m/>
    <m/>
    <m/>
    <s v="Off"/>
    <m/>
    <m/>
    <m/>
    <m/>
    <m/>
    <m/>
    <m/>
    <m/>
    <m/>
    <m/>
    <m/>
    <m/>
    <m/>
    <m/>
    <m/>
    <m/>
    <m/>
    <m/>
    <m/>
    <m/>
    <m/>
    <x v="11"/>
    <x v="26"/>
    <x v="6"/>
    <s v="Experience:  "/>
    <x v="26"/>
    <x v="6"/>
    <x v="1"/>
    <x v="0"/>
    <x v="1"/>
  </r>
  <r>
    <x v="44"/>
    <x v="14"/>
    <x v="21"/>
    <s v="https://aesc-inc.com/"/>
    <x v="23"/>
    <x v="37"/>
    <x v="44"/>
    <s v="Yes"/>
    <x v="0"/>
    <s v="All of Oregon"/>
    <x v="0"/>
    <d v="2025-10-30T00:00:00"/>
    <s v="Yes"/>
    <d v="2014-07-01T00:00:00"/>
    <s v="present"/>
    <x v="25"/>
    <m/>
    <m/>
    <x v="1"/>
    <s v="Off"/>
    <m/>
    <m/>
    <m/>
    <m/>
    <m/>
    <m/>
    <m/>
    <m/>
    <m/>
    <m/>
    <m/>
    <m/>
    <m/>
    <m/>
    <m/>
    <m/>
    <m/>
    <m/>
    <m/>
    <m/>
    <m/>
    <m/>
    <m/>
    <s v="Yes"/>
    <d v="2014-07-01T00:00:00"/>
    <s v="present"/>
    <s v="Energy Engineer for Navigant/Guidhouse, Sazan Consulting, AESC-Inc, Certified CEA and EIT"/>
    <m/>
    <m/>
    <m/>
    <m/>
    <m/>
    <m/>
    <m/>
    <m/>
    <m/>
    <m/>
    <m/>
    <m/>
    <n v="2968"/>
    <d v="2028-06-01T00:00:00"/>
    <m/>
    <m/>
    <m/>
    <m/>
    <x v="0"/>
    <x v="1"/>
    <x v="33"/>
    <s v="Experience: Jul-2014 to present Energy Engineer for Navigant/Guidehouse, Sazan Consulting, AESC-Inc "/>
    <x v="1"/>
    <x v="32"/>
    <x v="0"/>
    <x v="1"/>
    <x v="0"/>
  </r>
  <r>
    <x v="45"/>
    <x v="20"/>
    <x v="26"/>
    <s v="willdan.com"/>
    <x v="29"/>
    <x v="38"/>
    <x v="45"/>
    <s v="Yes"/>
    <x v="0"/>
    <s v="Entire state"/>
    <x v="0"/>
    <d v="2025-11-26T00:00:00"/>
    <s v="Yes"/>
    <d v="2016-07-01T00:00:00"/>
    <s v="present"/>
    <x v="26"/>
    <d v="2017-05-01T00:00:00"/>
    <s v="present"/>
    <x v="12"/>
    <s v="Yes"/>
    <d v="2016-07-01T00:00:00"/>
    <s v="present"/>
    <s v="Performed ASHRAE Level II audits on dozens of commercial buildings, including calculating site EUI and weather normalized EUI. Analyzed energy performance using a variety of tools including eQuest, Carrier HAP, proprietary bin calculation Excel tools, BAS trend analysis."/>
    <d v="2017-05-01T00:00:00"/>
    <d v="2025-11-01T00:00:00"/>
    <s v="Benchmarked dozens of commercial buildings in Energy Star Portfolio Manager."/>
    <d v="2020-01-01T00:00:00"/>
    <s v="present"/>
    <s v="Developed energy efficient designs for HVAC and lighting improvements including design drawings, sequences of operation, and energy code compliance calculations."/>
    <m/>
    <m/>
    <s v="097263PE"/>
    <d v="2025-12-01T00:00:00"/>
    <m/>
    <m/>
    <m/>
    <m/>
    <m/>
    <m/>
    <m/>
    <m/>
    <m/>
    <m/>
    <s v="Off"/>
    <d v="2016-07-01T00:00:00"/>
    <s v="present"/>
    <s v="Performed ASHRAE Level II audits on dozens of commercial buildings, including calculating site EUI and weather normalized EUI. Analyzed energy performance using a variety of tools including eQuest, Carrier HAP, proprietary bin calculation Excel tools, BAS trend analysis."/>
    <d v="2017-05-01T00:00:00"/>
    <d v="2025-11-01T00:00:00"/>
    <s v="Benchmarked dozens of commercial buildings in Energy Star Portfolio Manager."/>
    <d v="2020-01-01T00:00:00"/>
    <d v="2025-11-25T00:00:00"/>
    <s v="Developed energy efficient designs for HVAC and lighting improvements including design drawings, sequences of operation, and energy code compliance calculations."/>
    <m/>
    <m/>
    <s v="097263PE"/>
    <d v="2025-12-01T00:00:00"/>
    <m/>
    <m/>
    <m/>
    <m/>
    <m/>
    <m/>
    <m/>
    <m/>
    <x v="6"/>
    <x v="27"/>
    <x v="34"/>
    <s v="Experience: Jul-2016 to present Performed ASHRAE Level II audits on dozens of commercial buildings, including calculating site EUI and weather normalized EUI. Analyzed energy performance using a variety of tools including eQuest, Carrier HAP, proprietary bin calculation Excel tools, BAS trend analysis.; May-2017 to present Benchmarked dozens of commercial buildings in Energy Star Portfolio Manager."/>
    <x v="27"/>
    <x v="33"/>
    <x v="0"/>
    <x v="0"/>
    <x v="0"/>
  </r>
  <r>
    <x v="46"/>
    <x v="36"/>
    <x v="27"/>
    <s v="https://www.willdan.com"/>
    <x v="30"/>
    <x v="39"/>
    <x v="46"/>
    <s v="Yes"/>
    <x v="0"/>
    <s v="All of Oregon"/>
    <x v="0"/>
    <d v="2025-11-26T00:00:00"/>
    <s v="Yes"/>
    <d v="2012-07-12T00:00:00"/>
    <s v="present"/>
    <x v="27"/>
    <m/>
    <m/>
    <x v="1"/>
    <s v="Yes"/>
    <d v="2012-07-12T00:00:00"/>
    <s v="present"/>
    <s v="Over one hundred energy audits and various technical studies, all of which involved benchmarking, understanding building operations and management in various capacities."/>
    <m/>
    <m/>
    <m/>
    <m/>
    <m/>
    <m/>
    <m/>
    <m/>
    <m/>
    <m/>
    <n v="27278"/>
    <d v="2025-12-28T00:00:00"/>
    <m/>
    <m/>
    <m/>
    <m/>
    <m/>
    <m/>
    <m/>
    <d v="2012-06-01T00:00:00"/>
    <s v="Yes"/>
    <d v="2025-07-12T00:00:00"/>
    <s v="present"/>
    <s v="Conducted detailed Level II energy audits on commercial and industrial buildings for Energy Trust, Oregon Department of Energy, WA Dept. of Enterprise Services, and Bonneville Power Administration. Calculated energy savings and summarized the economic benefits of potential measures in thorough technical analysis reports"/>
    <m/>
    <m/>
    <m/>
    <m/>
    <m/>
    <m/>
    <m/>
    <m/>
    <m/>
    <m/>
    <m/>
    <m/>
    <m/>
    <m/>
    <n v="27278"/>
    <d v="2025-12-28T00:00:00"/>
    <m/>
    <m/>
    <x v="0"/>
    <x v="28"/>
    <x v="35"/>
    <s v="Experience: Jul-2012 to present Over one hundred energy audits and various technical studies, all of which involved benchmarking, understanding building operations and management in various capacities. "/>
    <x v="28"/>
    <x v="34"/>
    <x v="0"/>
    <x v="0"/>
    <x v="0"/>
  </r>
  <r>
    <x v="47"/>
    <x v="37"/>
    <x v="28"/>
    <s v="https://www.alliant-systems.com/"/>
    <x v="31"/>
    <x v="40"/>
    <x v="47"/>
    <s v="Yes"/>
    <x v="0"/>
    <s v="All"/>
    <x v="0"/>
    <d v="2025-12-01T00:00:00"/>
    <s v="Yes"/>
    <d v="2017-09-17T00:00:00"/>
    <d v="2025-09-25T00:00:00"/>
    <x v="28"/>
    <m/>
    <m/>
    <x v="1"/>
    <s v="Off"/>
    <m/>
    <m/>
    <m/>
    <m/>
    <m/>
    <m/>
    <m/>
    <m/>
    <m/>
    <m/>
    <m/>
    <m/>
    <m/>
    <m/>
    <m/>
    <m/>
    <m/>
    <m/>
    <m/>
    <m/>
    <m/>
    <m/>
    <m/>
    <s v="Off"/>
    <m/>
    <m/>
    <m/>
    <m/>
    <m/>
    <m/>
    <m/>
    <m/>
    <m/>
    <m/>
    <m/>
    <m/>
    <m/>
    <m/>
    <m/>
    <m/>
    <m/>
    <m/>
    <m/>
    <m/>
    <m/>
    <x v="0"/>
    <x v="1"/>
    <x v="6"/>
    <s v="Experience: Sep-2017 to Sep-2025 Facilities manager for the Oregon Humane Society. Developed the proventative maintenance program. Oversaw a team of 20 across mulitple buildings in both Portland and Salem. Managed capital and expense projects. Managed vendors.Maintained state and county energy compliance for veterinary hospital, animal shelter, and warehouses.  "/>
    <x v="1"/>
    <x v="6"/>
    <x v="0"/>
    <x v="1"/>
    <x v="1"/>
  </r>
  <r>
    <x v="48"/>
    <x v="38"/>
    <x v="27"/>
    <s v="https://www.willdan.com/index"/>
    <x v="32"/>
    <x v="7"/>
    <x v="48"/>
    <s v="Yes"/>
    <x v="1"/>
    <m/>
    <x v="0"/>
    <d v="2025-11-26T00:00:00"/>
    <s v="Off"/>
    <m/>
    <m/>
    <x v="1"/>
    <m/>
    <m/>
    <x v="1"/>
    <s v="Off"/>
    <m/>
    <m/>
    <m/>
    <m/>
    <m/>
    <m/>
    <m/>
    <m/>
    <m/>
    <m/>
    <m/>
    <m/>
    <m/>
    <m/>
    <m/>
    <m/>
    <m/>
    <m/>
    <m/>
    <m/>
    <m/>
    <m/>
    <m/>
    <s v="Off"/>
    <m/>
    <m/>
    <m/>
    <m/>
    <m/>
    <m/>
    <m/>
    <m/>
    <m/>
    <m/>
    <m/>
    <m/>
    <m/>
    <m/>
    <m/>
    <m/>
    <m/>
    <m/>
    <m/>
    <m/>
    <m/>
    <x v="4"/>
    <x v="1"/>
    <x v="6"/>
    <s v="Experience:  "/>
    <x v="1"/>
    <x v="6"/>
    <x v="1"/>
    <x v="1"/>
    <x v="1"/>
  </r>
  <r>
    <x v="49"/>
    <x v="39"/>
    <x v="29"/>
    <s v="httpe://www.trccompanies.com"/>
    <x v="33"/>
    <x v="41"/>
    <x v="49"/>
    <s v="Yes"/>
    <x v="1"/>
    <s v="All Oregon"/>
    <x v="0"/>
    <d v="2025-11-24T00:00:00"/>
    <s v="Yes"/>
    <d v="2019-11-01T00:00:00"/>
    <d v="2024-02-01T00:00:00"/>
    <x v="29"/>
    <d v="2025-04-01T00:00:00"/>
    <s v="present"/>
    <x v="13"/>
    <s v="Yes"/>
    <d v="2025-04-01T00:00:00"/>
    <s v="present"/>
    <s v="TRC project engineer working on ETP's commercial SEM program. "/>
    <d v="2024-02-01T00:00:00"/>
    <d v="2025-04-01T00:00:00"/>
    <s v="Intel energy manager - working on developing and implementing energy efficiency work for OR Intel campuses (indistrial and commercial sites)"/>
    <d v="2019-11-01T00:00:00"/>
    <d v="2024-02-01T00:00:00"/>
    <s v="Trane Technologies - worked on commercial buildings on ongoing commissioning. RCx scoping and BAS optimization for various customers."/>
    <m/>
    <m/>
    <m/>
    <m/>
    <n v="25058"/>
    <d v="2027-12-01T00:00:00"/>
    <s v="CMVP/AEE 7246"/>
    <d v="2026-06-01T00:00:00"/>
    <m/>
    <m/>
    <m/>
    <m/>
    <m/>
    <m/>
    <s v="Yes"/>
    <d v="2025-04-01T00:00:00"/>
    <s v="present"/>
    <s v="TRC project engineer working on ETP's commercial SEM program. "/>
    <d v="2024-02-01T00:00:00"/>
    <d v="2025-04-01T00:00:00"/>
    <s v="Intel energy manager - working on developing and implementing energy efficiency work for OR Intel campuses (indistrial and commercial sites)"/>
    <d v="2019-11-01T00:00:00"/>
    <d v="2024-02-01T00:00:00"/>
    <s v="Trane Technologies - worked on commercial buildings on ongoing commissioning. RCx scoping and BAS optimization for various customers."/>
    <m/>
    <m/>
    <m/>
    <m/>
    <m/>
    <m/>
    <m/>
    <m/>
    <n v="25058"/>
    <d v="2027-12-01T00:00:00"/>
    <m/>
    <m/>
    <x v="12"/>
    <x v="29"/>
    <x v="36"/>
    <s v="Experience: Nov-2019 to Feb-2024 Trane Technologies - worked on commercial buildings on ongoing commissioning. RCx scoping and BAS optimization for various customers.; Apr-2025 to present TRC project engineer working on ETP's commercial SEM program. "/>
    <x v="29"/>
    <x v="35"/>
    <x v="0"/>
    <x v="0"/>
    <x v="0"/>
  </r>
  <r>
    <x v="50"/>
    <x v="40"/>
    <x v="30"/>
    <s v="www.fluentengineering.com"/>
    <x v="34"/>
    <x v="42"/>
    <x v="50"/>
    <s v="Yes"/>
    <x v="0"/>
    <s v="All"/>
    <x v="0"/>
    <m/>
    <s v="Off"/>
    <m/>
    <m/>
    <x v="1"/>
    <m/>
    <m/>
    <x v="1"/>
    <s v="Yes"/>
    <d v="2018-05-01T00:00:00"/>
    <s v="present"/>
    <s v="Professional mechanical engineer with design and analysis experience of commercial buildings including energy modeling and load calculations"/>
    <m/>
    <m/>
    <m/>
    <m/>
    <m/>
    <m/>
    <m/>
    <m/>
    <s v="76293PE"/>
    <d v="2025-06-26T00:00:00"/>
    <m/>
    <m/>
    <m/>
    <m/>
    <m/>
    <m/>
    <m/>
    <m/>
    <m/>
    <m/>
    <s v="Off"/>
    <m/>
    <m/>
    <m/>
    <m/>
    <m/>
    <m/>
    <m/>
    <m/>
    <m/>
    <m/>
    <m/>
    <m/>
    <m/>
    <m/>
    <m/>
    <m/>
    <m/>
    <m/>
    <m/>
    <m/>
    <m/>
    <x v="0"/>
    <x v="30"/>
    <x v="6"/>
    <s v="Experience:  "/>
    <x v="30"/>
    <x v="6"/>
    <x v="1"/>
    <x v="0"/>
    <x v="1"/>
  </r>
  <r>
    <x v="51"/>
    <x v="41"/>
    <x v="31"/>
    <s v="http://cascadeenergy.com"/>
    <x v="35"/>
    <x v="43"/>
    <x v="51"/>
    <s v="Yes"/>
    <x v="0"/>
    <s v="All"/>
    <x v="0"/>
    <d v="2025-12-03T00:00:00"/>
    <s v="Yes"/>
    <d v="2021-12-21T00:00:00"/>
    <s v="present"/>
    <x v="30"/>
    <m/>
    <m/>
    <x v="1"/>
    <s v="Yes"/>
    <d v="2021-12-21T00:00:00"/>
    <s v="present"/>
    <s v="Energy efficiency engineering"/>
    <m/>
    <m/>
    <m/>
    <m/>
    <m/>
    <m/>
    <m/>
    <m/>
    <m/>
    <m/>
    <n v="29387"/>
    <d v="2025-06-28T00:00:00"/>
    <m/>
    <m/>
    <m/>
    <m/>
    <m/>
    <m/>
    <m/>
    <m/>
    <s v="Yes"/>
    <d v="2025-12-21T00:00:00"/>
    <s v="present"/>
    <s v="Energy efficiency engineering"/>
    <m/>
    <m/>
    <m/>
    <m/>
    <m/>
    <m/>
    <m/>
    <m/>
    <m/>
    <m/>
    <m/>
    <m/>
    <m/>
    <m/>
    <n v="29387"/>
    <d v="2025-06-28T00:00:00"/>
    <m/>
    <m/>
    <x v="0"/>
    <x v="31"/>
    <x v="37"/>
    <s v="Experience: Dec-2021 to present Energy efficiency engineering "/>
    <x v="31"/>
    <x v="36"/>
    <x v="0"/>
    <x v="0"/>
    <x v="0"/>
  </r>
  <r>
    <x v="52"/>
    <x v="42"/>
    <x v="31"/>
    <s v="http://cascadeenergy.com"/>
    <x v="36"/>
    <x v="44"/>
    <x v="52"/>
    <s v="Yes"/>
    <x v="0"/>
    <s v="All"/>
    <x v="0"/>
    <d v="2025-12-02T00:00:00"/>
    <s v="Yes"/>
    <d v="2014-09-01T00:00:00"/>
    <s v="present"/>
    <x v="31"/>
    <m/>
    <m/>
    <x v="1"/>
    <s v="Yes"/>
    <d v="2014-09-01T00:00:00"/>
    <s v="present"/>
    <s v="Energy Engineer supporting commercial building energy auditing on behalf of PNW  utilities. "/>
    <m/>
    <m/>
    <m/>
    <m/>
    <m/>
    <m/>
    <m/>
    <m/>
    <m/>
    <m/>
    <n v="23261"/>
    <d v="2028-12-01T00:00:00"/>
    <m/>
    <m/>
    <m/>
    <m/>
    <m/>
    <m/>
    <m/>
    <m/>
    <s v="Yes"/>
    <d v="2014-09-01T00:00:00"/>
    <s v="present"/>
    <s v="Energy Engineer supporting commercial building energy auditing on behalf of PNW  utilities. "/>
    <m/>
    <m/>
    <m/>
    <m/>
    <m/>
    <m/>
    <m/>
    <m/>
    <m/>
    <m/>
    <m/>
    <m/>
    <m/>
    <m/>
    <n v="23261"/>
    <d v="2028-12-01T00:00:00"/>
    <m/>
    <m/>
    <x v="0"/>
    <x v="32"/>
    <x v="38"/>
    <s v="Experience: Sep-2014 to present Energy Engineer supporting commercial building energy auditing on behalf of PNW  utilities.  "/>
    <x v="32"/>
    <x v="37"/>
    <x v="0"/>
    <x v="0"/>
    <x v="0"/>
  </r>
  <r>
    <x v="53"/>
    <x v="13"/>
    <x v="32"/>
    <m/>
    <x v="37"/>
    <x v="45"/>
    <x v="53"/>
    <s v="Off"/>
    <x v="1"/>
    <s v="Hillsboro, Beaverton, Portland, Salem"/>
    <x v="0"/>
    <d v="2025-11-21T00:00:00"/>
    <s v="Off"/>
    <m/>
    <m/>
    <x v="1"/>
    <m/>
    <m/>
    <x v="1"/>
    <s v="Yes"/>
    <d v="2024-02-01T00:00:00"/>
    <s v="present"/>
    <s v="City of Hillsboro, Project Manager (Owner's Representative) managing the construction phase of the Houseless Shelter. Part of my role included review of submittals and ensuring those affecting the building envelope and energy use met the design standards set forth in the construction documents. Coordination with CxA to ensure proper operations of building systems &amp; equipment; and coordination with Energy Trust of Oreon and ODOE for GET program and ETO incentives/ hiring of testing agents and review tests. "/>
    <d v="2022-02-01T00:00:00"/>
    <d v="2023-02-01T00:00:00"/>
    <s v="SERA Architects, Senior Project Manager for the renovation of the Department of Admin. Services Executive Building in Salem. From SD to CD phase, I served as the PM for the $40M project. Improvements included updating the building to meet curret building &amp; energy codes. The original building was a 1930's Post Office &amp; was expanded in the 80's. The renovation included new curtain wall, energy effcient lighting &amp; HVAC systems all while meeting the SHPI requirements for existing windows from the Post Office facade and operational flexibility for a new hubrid workplace. "/>
    <d v="2017-02-01T00:00:00"/>
    <d v="2021-10-01T00:00:00"/>
    <s v="OTAK - Architecture, Public Studio Leader &amp; Project Manager - I worked on a variety of public projects all working towards sustainability goals for increased energy efficiency and resiliency, utilizing features from LEED, WELL and Green Globes. In this role, I also participated in the Net Zero Emerging Leaders program twice &amp; Managed an intern to assist with the firm's AIA 2030 commitment. Through this, the firm was able to develop an internal process that supported designing to specific EUI targets as well as reporting these measurements annually. "/>
    <n v="5748"/>
    <d v="2026-12-01T00:00:00"/>
    <m/>
    <m/>
    <m/>
    <m/>
    <m/>
    <m/>
    <m/>
    <m/>
    <m/>
    <m/>
    <m/>
    <m/>
    <s v="Off"/>
    <m/>
    <m/>
    <m/>
    <m/>
    <m/>
    <m/>
    <m/>
    <m/>
    <m/>
    <m/>
    <m/>
    <m/>
    <m/>
    <m/>
    <m/>
    <m/>
    <m/>
    <m/>
    <m/>
    <m/>
    <m/>
    <x v="13"/>
    <x v="33"/>
    <x v="6"/>
    <s v="Experience:  "/>
    <x v="33"/>
    <x v="6"/>
    <x v="1"/>
    <x v="0"/>
    <x v="1"/>
  </r>
  <r>
    <x v="54"/>
    <x v="13"/>
    <x v="33"/>
    <s v="eeibuildingperformance.com"/>
    <x v="38"/>
    <x v="46"/>
    <x v="54"/>
    <s v="Yes"/>
    <x v="0"/>
    <s v="All of Oregon"/>
    <x v="0"/>
    <d v="2025-12-04T00:00:00"/>
    <s v="Off"/>
    <d v="2015-06-15T00:00:00"/>
    <s v="present"/>
    <x v="32"/>
    <m/>
    <m/>
    <x v="1"/>
    <s v="Yes"/>
    <d v="2015-06-15T00:00:00"/>
    <s v="present"/>
    <s v="Served clients througout Oregon as a project manager for energy efficiency projects of new and existing buildings as a design engineer, certified commissioning professional, and energy advocate."/>
    <m/>
    <m/>
    <m/>
    <m/>
    <m/>
    <m/>
    <m/>
    <m/>
    <s v="93345PE"/>
    <d v="2025-06-27T00:00:00"/>
    <m/>
    <m/>
    <m/>
    <m/>
    <m/>
    <m/>
    <s v="Building Commissioning Association"/>
    <n v="1191"/>
    <d v="2027-08-27T00:00:00"/>
    <m/>
    <s v="Yes"/>
    <d v="2015-06-15T00:00:00"/>
    <s v="present"/>
    <s v="I have provided energy audits and life cycle analysis for over 10 years in existing buildings throughout Oregon. The net results were then rolled into energy efficiency improvement projects."/>
    <m/>
    <m/>
    <m/>
    <m/>
    <m/>
    <m/>
    <s v="93345PE"/>
    <d v="2027-06-27T00:00:00"/>
    <m/>
    <m/>
    <m/>
    <m/>
    <m/>
    <m/>
    <m/>
    <m/>
    <m/>
    <m/>
    <x v="0"/>
    <x v="34"/>
    <x v="39"/>
    <s v="Experience: Jun-2015 to present Provided clients with expertise in energy management and controls modifications and operations to maximize energy efficient operations of their facility. "/>
    <x v="34"/>
    <x v="38"/>
    <x v="0"/>
    <x v="0"/>
    <x v="0"/>
  </r>
  <r>
    <x v="55"/>
    <x v="43"/>
    <x v="34"/>
    <s v="www.deschutescounty.org"/>
    <x v="39"/>
    <x v="47"/>
    <x v="55"/>
    <s v="Off"/>
    <x v="1"/>
    <m/>
    <x v="0"/>
    <d v="2025-12-05T00:00:00"/>
    <s v="Off"/>
    <m/>
    <m/>
    <x v="1"/>
    <m/>
    <m/>
    <x v="1"/>
    <s v="Yes"/>
    <d v="2010-09-01T00:00:00"/>
    <d v="2023-02-23T00:00:00"/>
    <s v="Commercial Architecture: Design professional and licensed architect on a variety of commercial buildings."/>
    <d v="2023-03-23T00:00:00"/>
    <s v="present"/>
    <s v="Management of design and construction of Deschutes County Facilities "/>
    <m/>
    <m/>
    <m/>
    <s v="ARI-12328"/>
    <d v="2026-12-26T00:00:00"/>
    <m/>
    <m/>
    <m/>
    <m/>
    <m/>
    <m/>
    <m/>
    <m/>
    <m/>
    <m/>
    <m/>
    <m/>
    <s v="Off"/>
    <m/>
    <m/>
    <m/>
    <m/>
    <m/>
    <m/>
    <m/>
    <m/>
    <m/>
    <m/>
    <m/>
    <m/>
    <m/>
    <m/>
    <m/>
    <m/>
    <m/>
    <m/>
    <m/>
    <m/>
    <m/>
    <x v="4"/>
    <x v="35"/>
    <x v="6"/>
    <s v="Experience:  "/>
    <x v="35"/>
    <x v="6"/>
    <x v="1"/>
    <x v="0"/>
    <x v="1"/>
  </r>
  <r>
    <x v="56"/>
    <x v="44"/>
    <x v="33"/>
    <s v="https://eeibuildingperformance.com/"/>
    <x v="40"/>
    <x v="48"/>
    <x v="56"/>
    <s v="Yes"/>
    <x v="0"/>
    <s v="All"/>
    <x v="0"/>
    <d v="2025-12-04T00:00:00"/>
    <s v="Yes"/>
    <d v="2005-06-01T00:00:00"/>
    <s v="present"/>
    <x v="33"/>
    <m/>
    <m/>
    <x v="1"/>
    <s v="Yes"/>
    <d v="2005-06-01T00:00:00"/>
    <s v="present"/>
    <s v="Commissioning Agent with Engineering Economics"/>
    <m/>
    <m/>
    <m/>
    <m/>
    <m/>
    <m/>
    <m/>
    <m/>
    <m/>
    <m/>
    <m/>
    <m/>
    <m/>
    <m/>
    <m/>
    <m/>
    <s v="ACG - CxA Certification"/>
    <s v="1009-563"/>
    <d v="2005-12-01T00:00:00"/>
    <m/>
    <s v="Yes"/>
    <d v="2005-06-01T00:00:00"/>
    <s v="present"/>
    <s v="Commissioning agent; perform energy audits for various organizations throughout my years of experience."/>
    <m/>
    <m/>
    <m/>
    <m/>
    <m/>
    <m/>
    <m/>
    <m/>
    <m/>
    <m/>
    <m/>
    <m/>
    <m/>
    <m/>
    <m/>
    <m/>
    <m/>
    <m/>
    <x v="0"/>
    <x v="36"/>
    <x v="40"/>
    <s v="Experience: Jun-2005 to present Commissioning Agent with Engineering Economics "/>
    <x v="36"/>
    <x v="39"/>
    <x v="0"/>
    <x v="1"/>
    <x v="1"/>
  </r>
  <r>
    <x v="57"/>
    <x v="45"/>
    <x v="34"/>
    <s v="www.deschutescounty.gov"/>
    <x v="41"/>
    <x v="49"/>
    <x v="57"/>
    <s v="Off"/>
    <x v="1"/>
    <m/>
    <x v="0"/>
    <d v="2025-12-04T00:00:00"/>
    <s v="Yes"/>
    <d v="2017-05-17T00:00:00"/>
    <d v="2024-08-24T00:00:00"/>
    <x v="34"/>
    <d v="1995-08-01T00:00:00"/>
    <d v="1999-05-01T00:00:00"/>
    <x v="14"/>
    <s v="Off"/>
    <m/>
    <m/>
    <m/>
    <m/>
    <m/>
    <m/>
    <m/>
    <m/>
    <m/>
    <m/>
    <m/>
    <m/>
    <m/>
    <m/>
    <m/>
    <m/>
    <m/>
    <m/>
    <m/>
    <m/>
    <m/>
    <m/>
    <m/>
    <s v="Off"/>
    <m/>
    <m/>
    <m/>
    <m/>
    <m/>
    <m/>
    <m/>
    <m/>
    <m/>
    <m/>
    <m/>
    <m/>
    <m/>
    <m/>
    <m/>
    <m/>
    <m/>
    <m/>
    <m/>
    <m/>
    <m/>
    <x v="4"/>
    <x v="1"/>
    <x v="6"/>
    <s v="Experience: May-2017 to Aug-2024 Facilities Operations and Maintenance management- Lonza Pharmaceutical and Deschutes County; Aug-1995 to May-1999 Chemical and Environmental Engineering BS- Colorado School of Mines"/>
    <x v="1"/>
    <x v="6"/>
    <x v="0"/>
    <x v="1"/>
    <x v="1"/>
  </r>
  <r>
    <x v="58"/>
    <x v="46"/>
    <x v="35"/>
    <s v="https://eeibuildingperformance.com/"/>
    <x v="42"/>
    <x v="50"/>
    <x v="58"/>
    <s v="Yes"/>
    <x v="0"/>
    <s v="All Oregon (primarily Mult. Wash and Clackamas counties)"/>
    <x v="0"/>
    <d v="2025-12-04T00:00:00"/>
    <s v="Yes"/>
    <d v="2007-01-01T00:00:00"/>
    <s v="present"/>
    <x v="35"/>
    <m/>
    <m/>
    <x v="1"/>
    <s v="Yes"/>
    <d v="2007-01-07T00:00:00"/>
    <s v="present"/>
    <s v="Building Commissioning, Energy Audits, Energy Star professional, Energy Modeling, With CH2M HILL, Summit Building Engineering and EEI."/>
    <m/>
    <m/>
    <m/>
    <m/>
    <m/>
    <m/>
    <m/>
    <m/>
    <s v="70743PE"/>
    <d v="2026-12-31T00:00:00"/>
    <m/>
    <m/>
    <m/>
    <m/>
    <m/>
    <m/>
    <m/>
    <m/>
    <m/>
    <m/>
    <s v="Yes"/>
    <d v="2007-01-07T00:00:00"/>
    <s v="present"/>
    <s v="Building Commissioning, Energy Audits, Energy Star professional, Energy Modeling, With CH2M HILL, Summit Building Engineering and EEI."/>
    <m/>
    <m/>
    <m/>
    <m/>
    <m/>
    <m/>
    <m/>
    <m/>
    <s v="70743PE"/>
    <d v="2026-12-31T00:00:00"/>
    <m/>
    <m/>
    <m/>
    <m/>
    <m/>
    <m/>
    <m/>
    <m/>
    <x v="14"/>
    <x v="37"/>
    <x v="41"/>
    <s v="Experience: Jan-2007 to present Building Commissioning, Energy Audits, Energy Star professional, Energy Modeling, With CH2M HILL, Summit Building Engineering and EEI "/>
    <x v="37"/>
    <x v="40"/>
    <x v="0"/>
    <x v="0"/>
    <x v="0"/>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4"/>
    <x v="1"/>
    <x v="6"/>
    <s v="Experience:  "/>
    <x v="1"/>
    <x v="6"/>
    <x v="1"/>
    <x v="1"/>
    <x v="1"/>
  </r>
  <r>
    <x v="59"/>
    <x v="47"/>
    <x v="36"/>
    <m/>
    <x v="43"/>
    <x v="7"/>
    <x v="59"/>
    <m/>
    <x v="2"/>
    <m/>
    <x v="0"/>
    <m/>
    <m/>
    <m/>
    <m/>
    <x v="1"/>
    <m/>
    <m/>
    <x v="1"/>
    <m/>
    <m/>
    <m/>
    <m/>
    <m/>
    <m/>
    <m/>
    <m/>
    <m/>
    <m/>
    <m/>
    <m/>
    <m/>
    <m/>
    <m/>
    <m/>
    <m/>
    <m/>
    <m/>
    <m/>
    <m/>
    <m/>
    <m/>
    <m/>
    <m/>
    <m/>
    <m/>
    <m/>
    <m/>
    <m/>
    <m/>
    <m/>
    <m/>
    <m/>
    <m/>
    <m/>
    <m/>
    <m/>
    <m/>
    <m/>
    <m/>
    <m/>
    <m/>
    <m/>
    <m/>
    <m/>
    <x v="15"/>
    <x v="38"/>
    <x v="42"/>
    <m/>
    <x v="38"/>
    <x v="41"/>
    <x v="2"/>
    <x v="2"/>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C518101-EBED-423E-82EC-5B9E7FABCA36}" name="PivotTable2" cacheId="27" applyNumberFormats="0" applyBorderFormats="0" applyFontFormats="0" applyPatternFormats="0" applyAlignmentFormats="0" applyWidthHeightFormats="1" dataCaption="Values" updatedVersion="8" minRefreshableVersion="3" showDrill="0" rowGrandTotals="0" colGrandTotals="0" itemPrintTitles="1" createdVersion="8" indent="0" compact="0" compactData="0" multipleFieldFilters="0" fieldListSortAscending="1">
  <location ref="A4:H34" firstHeaderRow="1" firstDataRow="1" firstDataCol="8" rowPageCount="2" colPageCount="1"/>
  <pivotFields count="77">
    <pivotField axis="axisRow" compact="0" outline="0" showAll="0" defaultSubtotal="0">
      <items count="60">
        <item x="35"/>
        <item x="28"/>
        <item x="53"/>
        <item x="4"/>
        <item x="16"/>
        <item x="10"/>
        <item x="31"/>
        <item x="41"/>
        <item x="0"/>
        <item x="22"/>
        <item x="42"/>
        <item x="14"/>
        <item x="36"/>
        <item x="30"/>
        <item x="49"/>
        <item x="54"/>
        <item x="5"/>
        <item x="56"/>
        <item x="55"/>
        <item x="44"/>
        <item x="23"/>
        <item x="24"/>
        <item x="51"/>
        <item x="52"/>
        <item x="32"/>
        <item x="38"/>
        <item x="50"/>
        <item x="6"/>
        <item x="43"/>
        <item x="47"/>
        <item x="15"/>
        <item x="48"/>
        <item x="13"/>
        <item x="8"/>
        <item x="25"/>
        <item x="7"/>
        <item x="9"/>
        <item x="21"/>
        <item x="45"/>
        <item x="37"/>
        <item x="19"/>
        <item x="3"/>
        <item x="18"/>
        <item x="26"/>
        <item x="1"/>
        <item x="33"/>
        <item x="27"/>
        <item x="2"/>
        <item x="58"/>
        <item x="17"/>
        <item x="29"/>
        <item x="57"/>
        <item x="40"/>
        <item x="34"/>
        <item x="12"/>
        <item x="46"/>
        <item x="39"/>
        <item x="11"/>
        <item x="20"/>
        <item x="59"/>
      </items>
    </pivotField>
    <pivotField axis="axisRow" compact="0" outline="0" showAll="0" defaultSubtotal="0">
      <items count="48">
        <item x="1"/>
        <item x="16"/>
        <item x="37"/>
        <item x="43"/>
        <item x="30"/>
        <item x="11"/>
        <item x="25"/>
        <item x="27"/>
        <item x="15"/>
        <item x="17"/>
        <item x="24"/>
        <item x="7"/>
        <item x="5"/>
        <item x="18"/>
        <item x="19"/>
        <item x="33"/>
        <item x="10"/>
        <item x="41"/>
        <item x="45"/>
        <item x="22"/>
        <item x="32"/>
        <item x="29"/>
        <item x="6"/>
        <item x="3"/>
        <item x="21"/>
        <item x="38"/>
        <item x="20"/>
        <item x="13"/>
        <item x="46"/>
        <item x="9"/>
        <item x="36"/>
        <item x="12"/>
        <item x="14"/>
        <item x="28"/>
        <item x="44"/>
        <item x="23"/>
        <item x="8"/>
        <item x="2"/>
        <item x="42"/>
        <item x="0"/>
        <item x="35"/>
        <item x="39"/>
        <item x="34"/>
        <item x="26"/>
        <item x="40"/>
        <item x="4"/>
        <item x="31"/>
        <item x="47"/>
      </items>
    </pivotField>
    <pivotField axis="axisRow" compact="0" outline="0" showAll="0" defaultSubtotal="0">
      <items count="37">
        <item x="19"/>
        <item x="21"/>
        <item x="28"/>
        <item x="22"/>
        <item x="2"/>
        <item x="31"/>
        <item x="6"/>
        <item x="32"/>
        <item x="12"/>
        <item x="13"/>
        <item x="24"/>
        <item x="18"/>
        <item x="34"/>
        <item x="35"/>
        <item x="15"/>
        <item x="23"/>
        <item x="1"/>
        <item x="33"/>
        <item x="20"/>
        <item x="30"/>
        <item x="11"/>
        <item x="25"/>
        <item x="17"/>
        <item x="7"/>
        <item x="16"/>
        <item x="10"/>
        <item x="0"/>
        <item x="8"/>
        <item x="5"/>
        <item x="4"/>
        <item x="9"/>
        <item x="3"/>
        <item x="29"/>
        <item x="14"/>
        <item x="27"/>
        <item x="26"/>
        <item x="36"/>
      </items>
    </pivotField>
    <pivotField compact="0" outline="0" showAll="0" defaultSubtotal="0"/>
    <pivotField axis="axisRow" compact="0" outline="0" showAll="0" defaultSubtotal="0">
      <items count="44">
        <item x="17"/>
        <item x="15"/>
        <item x="1"/>
        <item x="35"/>
        <item x="11"/>
        <item x="10"/>
        <item x="2"/>
        <item x="0"/>
        <item x="21"/>
        <item x="42"/>
        <item x="18"/>
        <item x="12"/>
        <item x="26"/>
        <item x="13"/>
        <item x="34"/>
        <item x="9"/>
        <item x="40"/>
        <item x="23"/>
        <item x="3"/>
        <item x="20"/>
        <item x="27"/>
        <item x="7"/>
        <item x="14"/>
        <item x="31"/>
        <item x="22"/>
        <item x="8"/>
        <item x="37"/>
        <item x="38"/>
        <item x="5"/>
        <item x="19"/>
        <item x="28"/>
        <item x="24"/>
        <item x="16"/>
        <item x="36"/>
        <item x="25"/>
        <item x="33"/>
        <item x="29"/>
        <item x="32"/>
        <item x="30"/>
        <item x="6"/>
        <item x="4"/>
        <item x="39"/>
        <item x="41"/>
        <item x="43"/>
      </items>
    </pivotField>
    <pivotField axis="axisRow" compact="0" outline="0" showAll="0" defaultSubtotal="0">
      <items count="51">
        <item x="46"/>
        <item x="1"/>
        <item x="17"/>
        <item x="15"/>
        <item x="28"/>
        <item x="50"/>
        <item x="3"/>
        <item x="0"/>
        <item x="34"/>
        <item x="40"/>
        <item x="13"/>
        <item x="35"/>
        <item x="26"/>
        <item x="6"/>
        <item x="12"/>
        <item x="19"/>
        <item x="24"/>
        <item x="33"/>
        <item x="29"/>
        <item x="31"/>
        <item x="14"/>
        <item x="43"/>
        <item x="22"/>
        <item x="36"/>
        <item x="5"/>
        <item x="42"/>
        <item x="45"/>
        <item x="23"/>
        <item x="4"/>
        <item x="39"/>
        <item x="25"/>
        <item x="38"/>
        <item x="21"/>
        <item x="32"/>
        <item x="18"/>
        <item x="44"/>
        <item x="48"/>
        <item x="11"/>
        <item x="9"/>
        <item x="47"/>
        <item x="30"/>
        <item x="49"/>
        <item x="10"/>
        <item x="2"/>
        <item x="16"/>
        <item x="20"/>
        <item x="8"/>
        <item x="27"/>
        <item x="37"/>
        <item x="41"/>
        <item x="7"/>
      </items>
    </pivotField>
    <pivotField axis="axisRow" compact="0" outline="0" showAll="0" defaultSubtotal="0">
      <items count="60">
        <item x="28"/>
        <item x="35"/>
        <item x="53"/>
        <item x="4"/>
        <item x="16"/>
        <item x="31"/>
        <item x="10"/>
        <item x="41"/>
        <item x="0"/>
        <item x="22"/>
        <item x="12"/>
        <item x="42"/>
        <item x="14"/>
        <item x="30"/>
        <item x="54"/>
        <item x="49"/>
        <item x="36"/>
        <item x="5"/>
        <item x="56"/>
        <item x="55"/>
        <item x="44"/>
        <item x="23"/>
        <item x="24"/>
        <item x="51"/>
        <item x="52"/>
        <item x="38"/>
        <item x="50"/>
        <item x="32"/>
        <item x="47"/>
        <item x="43"/>
        <item x="15"/>
        <item x="6"/>
        <item x="48"/>
        <item x="13"/>
        <item x="25"/>
        <item x="21"/>
        <item x="7"/>
        <item x="8"/>
        <item x="9"/>
        <item x="37"/>
        <item x="45"/>
        <item x="19"/>
        <item x="3"/>
        <item x="18"/>
        <item x="26"/>
        <item x="1"/>
        <item x="33"/>
        <item x="27"/>
        <item x="29"/>
        <item x="57"/>
        <item x="2"/>
        <item x="58"/>
        <item x="17"/>
        <item x="40"/>
        <item x="34"/>
        <item x="46"/>
        <item x="39"/>
        <item x="11"/>
        <item x="20"/>
        <item x="59"/>
      </items>
    </pivotField>
    <pivotField compact="0" outline="0" showAll="0" defaultSubtotal="0"/>
    <pivotField axis="axisPage" compact="0" outline="0" multipleItemSelectionAllowed="1" showAll="0" defaultSubtotal="0">
      <items count="3">
        <item h="1" x="1"/>
        <item x="0"/>
        <item h="1" x="2"/>
      </items>
    </pivotField>
    <pivotField axis="axisRow" compact="0" outline="0" showAll="0" defaultSubtotal="0">
      <items count="16">
        <item x="0"/>
        <item x="6"/>
        <item x="13"/>
        <item x="15"/>
        <item x="11"/>
        <item x="1"/>
        <item x="7"/>
        <item x="14"/>
        <item x="9"/>
        <item x="10"/>
        <item x="12"/>
        <item x="2"/>
        <item x="5"/>
        <item x="8"/>
        <item x="3"/>
        <item x="4"/>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Row" compact="0" outline="0" showAll="0" defaultSubtotal="0">
      <items count="36">
        <item x="1"/>
        <item x="21"/>
        <item x="13"/>
        <item x="17"/>
        <item x="22"/>
        <item x="0"/>
        <item x="30"/>
        <item x="16"/>
        <item x="19"/>
        <item x="24"/>
        <item x="35"/>
        <item x="11"/>
        <item x="23"/>
        <item x="5"/>
        <item x="6"/>
        <item x="27"/>
        <item x="25"/>
        <item x="26"/>
        <item x="33"/>
        <item x="18"/>
        <item x="20"/>
        <item x="32"/>
        <item x="10"/>
        <item x="3"/>
        <item x="34"/>
        <item x="4"/>
        <item x="14"/>
        <item x="12"/>
        <item x="29"/>
        <item x="15"/>
        <item x="2"/>
        <item x="7"/>
        <item x="8"/>
        <item x="31"/>
        <item x="28"/>
        <item x="9"/>
      </items>
    </pivotField>
    <pivotField compact="0" outline="0" showAll="0" defaultSubtotal="0"/>
    <pivotField compact="0" outline="0" showAll="0" defaultSubtotal="0"/>
    <pivotField axis="axisPage" compact="0" outline="0" multipleItemSelectionAllowed="1" showAll="0" defaultSubtotal="0">
      <items count="2">
        <item h="1" x="1"/>
        <item x="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8">
    <field x="0"/>
    <field x="1"/>
    <field x="2"/>
    <field x="4"/>
    <field x="5"/>
    <field x="6"/>
    <field x="9"/>
    <field x="68"/>
  </rowFields>
  <rowItems count="30">
    <i>
      <x/>
      <x v="21"/>
      <x/>
      <x v="8"/>
      <x v="4"/>
      <x v="1"/>
      <x/>
      <x v="20"/>
    </i>
    <i>
      <x v="1"/>
      <x v="35"/>
      <x v="24"/>
      <x v="32"/>
      <x v="22"/>
      <x/>
      <x v="8"/>
      <x v="26"/>
    </i>
    <i>
      <x v="3"/>
      <x v="23"/>
      <x v="4"/>
      <x v="18"/>
      <x v="28"/>
      <x v="3"/>
      <x/>
      <x v="23"/>
    </i>
    <i>
      <x v="8"/>
      <x v="39"/>
      <x v="26"/>
      <x v="7"/>
      <x v="7"/>
      <x v="8"/>
      <x/>
      <x v="5"/>
    </i>
    <i>
      <x v="9"/>
      <x v="14"/>
      <x v="9"/>
      <x v="13"/>
      <x v="34"/>
      <x v="9"/>
      <x v="13"/>
      <x v="27"/>
    </i>
    <i>
      <x v="10"/>
      <x v="42"/>
      <x v="11"/>
      <x v="20"/>
      <x v="11"/>
      <x v="11"/>
      <x v="1"/>
      <x v="9"/>
    </i>
    <i>
      <x v="12"/>
      <x v="4"/>
      <x v="18"/>
      <x v="24"/>
      <x v="18"/>
      <x v="16"/>
      <x/>
      <x v="1"/>
    </i>
    <i>
      <x v="13"/>
      <x v="10"/>
      <x v="25"/>
      <x v="10"/>
      <x v="16"/>
      <x v="13"/>
      <x/>
      <x v="7"/>
    </i>
    <i>
      <x v="15"/>
      <x v="27"/>
      <x v="17"/>
      <x v="27"/>
      <x/>
      <x v="14"/>
      <x v="1"/>
      <x v="21"/>
    </i>
    <i>
      <x v="17"/>
      <x v="34"/>
      <x v="17"/>
      <x v="16"/>
      <x v="36"/>
      <x v="18"/>
      <x/>
      <x v="18"/>
    </i>
    <i>
      <x v="19"/>
      <x v="32"/>
      <x v="1"/>
      <x v="17"/>
      <x v="48"/>
      <x v="20"/>
      <x v="1"/>
      <x v="16"/>
    </i>
    <i>
      <x v="21"/>
      <x v="14"/>
      <x v="9"/>
      <x v="13"/>
      <x v="45"/>
      <x v="22"/>
      <x v="13"/>
      <x v="2"/>
    </i>
    <i>
      <x v="22"/>
      <x v="17"/>
      <x v="5"/>
      <x v="3"/>
      <x v="21"/>
      <x v="23"/>
      <x/>
      <x v="6"/>
    </i>
    <i>
      <x v="23"/>
      <x v="38"/>
      <x v="5"/>
      <x v="33"/>
      <x v="35"/>
      <x v="24"/>
      <x/>
      <x v="33"/>
    </i>
    <i>
      <x v="24"/>
      <x v="43"/>
      <x v="11"/>
      <x v="19"/>
      <x v="12"/>
      <x v="27"/>
      <x v="1"/>
      <x v="19"/>
    </i>
    <i>
      <x v="25"/>
      <x v="46"/>
      <x v="3"/>
      <x v="31"/>
      <x v="19"/>
      <x v="25"/>
      <x/>
      <x v="4"/>
    </i>
    <i>
      <x v="27"/>
      <x v="12"/>
      <x v="31"/>
      <x v="40"/>
      <x v="24"/>
      <x v="31"/>
      <x/>
      <x v="25"/>
    </i>
    <i>
      <x v="29"/>
      <x v="2"/>
      <x v="2"/>
      <x v="23"/>
      <x v="9"/>
      <x v="28"/>
      <x/>
      <x v="34"/>
    </i>
    <i>
      <x v="32"/>
      <x v="5"/>
      <x v="23"/>
      <x v="25"/>
      <x v="38"/>
      <x v="33"/>
      <x v="14"/>
      <x v="32"/>
    </i>
    <i>
      <x v="38"/>
      <x v="26"/>
      <x v="35"/>
      <x v="36"/>
      <x v="31"/>
      <x v="40"/>
      <x v="6"/>
      <x v="17"/>
    </i>
    <i>
      <x v="40"/>
      <x v="1"/>
      <x v="25"/>
      <x v="5"/>
      <x v="3"/>
      <x v="41"/>
      <x v="1"/>
      <x v="22"/>
    </i>
    <i>
      <x v="41"/>
      <x v="37"/>
      <x v="26"/>
      <x v="6"/>
      <x v="6"/>
      <x v="42"/>
      <x/>
      <x v="30"/>
    </i>
    <i>
      <x v="42"/>
      <x v="8"/>
      <x v="30"/>
      <x v="15"/>
      <x v="20"/>
      <x v="43"/>
      <x v="15"/>
      <x v="35"/>
    </i>
    <i>
      <x v="45"/>
      <x v="7"/>
      <x v="14"/>
      <x/>
      <x v="47"/>
      <x v="46"/>
      <x/>
      <x v="8"/>
    </i>
    <i>
      <x v="48"/>
      <x v="28"/>
      <x v="13"/>
      <x v="9"/>
      <x v="5"/>
      <x v="51"/>
      <x v="3"/>
      <x v="10"/>
    </i>
    <i>
      <x v="50"/>
      <x v="13"/>
      <x v="14"/>
      <x/>
      <x v="27"/>
      <x v="48"/>
      <x/>
      <x v="29"/>
    </i>
    <i>
      <x v="55"/>
      <x v="30"/>
      <x v="34"/>
      <x v="38"/>
      <x v="29"/>
      <x v="55"/>
      <x v="1"/>
      <x v="15"/>
    </i>
    <i>
      <x v="56"/>
      <x v="32"/>
      <x v="1"/>
      <x v="17"/>
      <x v="33"/>
      <x v="56"/>
      <x v="1"/>
      <x v="12"/>
    </i>
    <i>
      <x v="57"/>
      <x v="29"/>
      <x v="28"/>
      <x v="39"/>
      <x v="50"/>
      <x v="57"/>
      <x/>
      <x v="14"/>
    </i>
    <i>
      <x v="58"/>
      <x v="9"/>
      <x v="20"/>
      <x v="4"/>
      <x v="44"/>
      <x v="58"/>
      <x v="1"/>
      <x v="11"/>
    </i>
  </rowItems>
  <colItems count="1">
    <i/>
  </colItems>
  <pageFields count="2">
    <pageField fld="71" hier="-1"/>
    <pageField fld="8" hier="-1"/>
  </pageFields>
  <formats count="542">
    <format dxfId="685">
      <pivotArea field="68" type="button" dataOnly="0" labelOnly="1" outline="0" axis="axisRow" fieldPosition="7"/>
    </format>
    <format dxfId="684">
      <pivotArea dataOnly="0" labelOnly="1" outline="0" fieldPosition="0">
        <references count="8">
          <reference field="0" count="1" selected="0">
            <x v="0"/>
          </reference>
          <reference field="1" count="1" selected="0">
            <x v="21"/>
          </reference>
          <reference field="2" count="1" selected="0">
            <x v="0"/>
          </reference>
          <reference field="4" count="1" selected="0">
            <x v="8"/>
          </reference>
          <reference field="5" count="1" selected="0">
            <x v="4"/>
          </reference>
          <reference field="6" count="1" selected="0">
            <x v="1"/>
          </reference>
          <reference field="9" count="1" selected="0">
            <x v="0"/>
          </reference>
          <reference field="68" count="1">
            <x v="20"/>
          </reference>
        </references>
      </pivotArea>
    </format>
    <format dxfId="683">
      <pivotArea dataOnly="0" labelOnly="1" outline="0" fieldPosition="0">
        <references count="8">
          <reference field="0" count="1" selected="0">
            <x v="1"/>
          </reference>
          <reference field="1" count="1" selected="0">
            <x v="35"/>
          </reference>
          <reference field="2" count="1" selected="0">
            <x v="24"/>
          </reference>
          <reference field="4" count="1" selected="0">
            <x v="32"/>
          </reference>
          <reference field="5" count="1" selected="0">
            <x v="22"/>
          </reference>
          <reference field="6" count="1" selected="0">
            <x v="0"/>
          </reference>
          <reference field="9" count="1" selected="0">
            <x v="8"/>
          </reference>
          <reference field="68" count="1">
            <x v="26"/>
          </reference>
        </references>
      </pivotArea>
    </format>
    <format dxfId="682">
      <pivotArea dataOnly="0" labelOnly="1" outline="0" fieldPosition="0">
        <references count="8">
          <reference field="0" count="1" selected="0">
            <x v="3"/>
          </reference>
          <reference field="1" count="1" selected="0">
            <x v="23"/>
          </reference>
          <reference field="2" count="1" selected="0">
            <x v="4"/>
          </reference>
          <reference field="4" count="1" selected="0">
            <x v="18"/>
          </reference>
          <reference field="5" count="1" selected="0">
            <x v="28"/>
          </reference>
          <reference field="6" count="1" selected="0">
            <x v="3"/>
          </reference>
          <reference field="9" count="1" selected="0">
            <x v="0"/>
          </reference>
          <reference field="68" count="1">
            <x v="23"/>
          </reference>
        </references>
      </pivotArea>
    </format>
    <format dxfId="681">
      <pivotArea dataOnly="0" labelOnly="1" outline="0" fieldPosition="0">
        <references count="8">
          <reference field="0" count="1" selected="0">
            <x v="8"/>
          </reference>
          <reference field="1" count="1" selected="0">
            <x v="39"/>
          </reference>
          <reference field="2" count="1" selected="0">
            <x v="26"/>
          </reference>
          <reference field="4" count="1" selected="0">
            <x v="7"/>
          </reference>
          <reference field="5" count="1" selected="0">
            <x v="7"/>
          </reference>
          <reference field="6" count="1" selected="0">
            <x v="8"/>
          </reference>
          <reference field="9" count="1" selected="0">
            <x v="0"/>
          </reference>
          <reference field="68" count="1">
            <x v="5"/>
          </reference>
        </references>
      </pivotArea>
    </format>
    <format dxfId="680">
      <pivotArea dataOnly="0" labelOnly="1" outline="0" fieldPosition="0">
        <references count="8">
          <reference field="0" count="1" selected="0">
            <x v="9"/>
          </reference>
          <reference field="1" count="1" selected="0">
            <x v="14"/>
          </reference>
          <reference field="2" count="1" selected="0">
            <x v="9"/>
          </reference>
          <reference field="4" count="1" selected="0">
            <x v="13"/>
          </reference>
          <reference field="5" count="1" selected="0">
            <x v="34"/>
          </reference>
          <reference field="6" count="1" selected="0">
            <x v="9"/>
          </reference>
          <reference field="9" count="1" selected="0">
            <x v="13"/>
          </reference>
          <reference field="68" count="1">
            <x v="27"/>
          </reference>
        </references>
      </pivotArea>
    </format>
    <format dxfId="679">
      <pivotArea dataOnly="0" labelOnly="1" outline="0" fieldPosition="0">
        <references count="8">
          <reference field="0" count="1" selected="0">
            <x v="10"/>
          </reference>
          <reference field="1" count="1" selected="0">
            <x v="42"/>
          </reference>
          <reference field="2" count="1" selected="0">
            <x v="11"/>
          </reference>
          <reference field="4" count="1" selected="0">
            <x v="20"/>
          </reference>
          <reference field="5" count="1" selected="0">
            <x v="11"/>
          </reference>
          <reference field="6" count="1" selected="0">
            <x v="11"/>
          </reference>
          <reference field="9" count="1" selected="0">
            <x v="1"/>
          </reference>
          <reference field="68" count="1">
            <x v="9"/>
          </reference>
        </references>
      </pivotArea>
    </format>
    <format dxfId="678">
      <pivotArea dataOnly="0" labelOnly="1" outline="0" fieldPosition="0">
        <references count="8">
          <reference field="0" count="1" selected="0">
            <x v="12"/>
          </reference>
          <reference field="1" count="1" selected="0">
            <x v="4"/>
          </reference>
          <reference field="2" count="1" selected="0">
            <x v="18"/>
          </reference>
          <reference field="4" count="1" selected="0">
            <x v="24"/>
          </reference>
          <reference field="5" count="1" selected="0">
            <x v="18"/>
          </reference>
          <reference field="6" count="1" selected="0">
            <x v="16"/>
          </reference>
          <reference field="9" count="1" selected="0">
            <x v="0"/>
          </reference>
          <reference field="68" count="1">
            <x v="1"/>
          </reference>
        </references>
      </pivotArea>
    </format>
    <format dxfId="677">
      <pivotArea dataOnly="0" labelOnly="1" outline="0" fieldPosition="0">
        <references count="8">
          <reference field="0" count="1" selected="0">
            <x v="13"/>
          </reference>
          <reference field="1" count="1" selected="0">
            <x v="10"/>
          </reference>
          <reference field="2" count="1" selected="0">
            <x v="25"/>
          </reference>
          <reference field="4" count="1" selected="0">
            <x v="10"/>
          </reference>
          <reference field="5" count="1" selected="0">
            <x v="16"/>
          </reference>
          <reference field="6" count="1" selected="0">
            <x v="13"/>
          </reference>
          <reference field="9" count="1" selected="0">
            <x v="0"/>
          </reference>
          <reference field="68" count="1">
            <x v="7"/>
          </reference>
        </references>
      </pivotArea>
    </format>
    <format dxfId="676">
      <pivotArea dataOnly="0" labelOnly="1" outline="0" fieldPosition="0">
        <references count="8">
          <reference field="0" count="1" selected="0">
            <x v="15"/>
          </reference>
          <reference field="1" count="1" selected="0">
            <x v="27"/>
          </reference>
          <reference field="2" count="1" selected="0">
            <x v="17"/>
          </reference>
          <reference field="4" count="1" selected="0">
            <x v="27"/>
          </reference>
          <reference field="5" count="1" selected="0">
            <x v="0"/>
          </reference>
          <reference field="6" count="1" selected="0">
            <x v="14"/>
          </reference>
          <reference field="9" count="1" selected="0">
            <x v="1"/>
          </reference>
          <reference field="68" count="1">
            <x v="21"/>
          </reference>
        </references>
      </pivotArea>
    </format>
    <format dxfId="675">
      <pivotArea dataOnly="0" labelOnly="1" outline="0" fieldPosition="0">
        <references count="8">
          <reference field="0" count="1" selected="0">
            <x v="17"/>
          </reference>
          <reference field="1" count="1" selected="0">
            <x v="34"/>
          </reference>
          <reference field="2" count="1" selected="0">
            <x v="17"/>
          </reference>
          <reference field="4" count="1" selected="0">
            <x v="16"/>
          </reference>
          <reference field="5" count="1" selected="0">
            <x v="36"/>
          </reference>
          <reference field="6" count="1" selected="0">
            <x v="18"/>
          </reference>
          <reference field="9" count="1" selected="0">
            <x v="0"/>
          </reference>
          <reference field="68" count="1">
            <x v="18"/>
          </reference>
        </references>
      </pivotArea>
    </format>
    <format dxfId="674">
      <pivotArea dataOnly="0" labelOnly="1" outline="0" fieldPosition="0">
        <references count="8">
          <reference field="0" count="1" selected="0">
            <x v="19"/>
          </reference>
          <reference field="1" count="1" selected="0">
            <x v="32"/>
          </reference>
          <reference field="2" count="1" selected="0">
            <x v="1"/>
          </reference>
          <reference field="4" count="1" selected="0">
            <x v="17"/>
          </reference>
          <reference field="5" count="1" selected="0">
            <x v="48"/>
          </reference>
          <reference field="6" count="1" selected="0">
            <x v="20"/>
          </reference>
          <reference field="9" count="1" selected="0">
            <x v="1"/>
          </reference>
          <reference field="68" count="1">
            <x v="16"/>
          </reference>
        </references>
      </pivotArea>
    </format>
    <format dxfId="673">
      <pivotArea dataOnly="0" labelOnly="1" outline="0" fieldPosition="0">
        <references count="8">
          <reference field="0" count="1" selected="0">
            <x v="21"/>
          </reference>
          <reference field="1" count="1" selected="0">
            <x v="14"/>
          </reference>
          <reference field="2" count="1" selected="0">
            <x v="9"/>
          </reference>
          <reference field="4" count="1" selected="0">
            <x v="13"/>
          </reference>
          <reference field="5" count="1" selected="0">
            <x v="45"/>
          </reference>
          <reference field="6" count="1" selected="0">
            <x v="22"/>
          </reference>
          <reference field="9" count="1" selected="0">
            <x v="13"/>
          </reference>
          <reference field="68" count="1">
            <x v="2"/>
          </reference>
        </references>
      </pivotArea>
    </format>
    <format dxfId="672">
      <pivotArea dataOnly="0" labelOnly="1" outline="0" fieldPosition="0">
        <references count="8">
          <reference field="0" count="1" selected="0">
            <x v="22"/>
          </reference>
          <reference field="1" count="1" selected="0">
            <x v="17"/>
          </reference>
          <reference field="2" count="1" selected="0">
            <x v="5"/>
          </reference>
          <reference field="4" count="1" selected="0">
            <x v="3"/>
          </reference>
          <reference field="5" count="1" selected="0">
            <x v="21"/>
          </reference>
          <reference field="6" count="1" selected="0">
            <x v="23"/>
          </reference>
          <reference field="9" count="1" selected="0">
            <x v="0"/>
          </reference>
          <reference field="68" count="1">
            <x v="6"/>
          </reference>
        </references>
      </pivotArea>
    </format>
    <format dxfId="671">
      <pivotArea dataOnly="0" labelOnly="1" outline="0" fieldPosition="0">
        <references count="8">
          <reference field="0" count="1" selected="0">
            <x v="23"/>
          </reference>
          <reference field="1" count="1" selected="0">
            <x v="38"/>
          </reference>
          <reference field="2" count="1" selected="0">
            <x v="5"/>
          </reference>
          <reference field="4" count="1" selected="0">
            <x v="33"/>
          </reference>
          <reference field="5" count="1" selected="0">
            <x v="35"/>
          </reference>
          <reference field="6" count="1" selected="0">
            <x v="24"/>
          </reference>
          <reference field="9" count="1" selected="0">
            <x v="0"/>
          </reference>
          <reference field="68" count="1">
            <x v="33"/>
          </reference>
        </references>
      </pivotArea>
    </format>
    <format dxfId="670">
      <pivotArea dataOnly="0" labelOnly="1" outline="0" fieldPosition="0">
        <references count="8">
          <reference field="0" count="1" selected="0">
            <x v="24"/>
          </reference>
          <reference field="1" count="1" selected="0">
            <x v="43"/>
          </reference>
          <reference field="2" count="1" selected="0">
            <x v="11"/>
          </reference>
          <reference field="4" count="1" selected="0">
            <x v="19"/>
          </reference>
          <reference field="5" count="1" selected="0">
            <x v="12"/>
          </reference>
          <reference field="6" count="1" selected="0">
            <x v="27"/>
          </reference>
          <reference field="9" count="1" selected="0">
            <x v="1"/>
          </reference>
          <reference field="68" count="1">
            <x v="19"/>
          </reference>
        </references>
      </pivotArea>
    </format>
    <format dxfId="669">
      <pivotArea dataOnly="0" labelOnly="1" outline="0" fieldPosition="0">
        <references count="8">
          <reference field="0" count="1" selected="0">
            <x v="25"/>
          </reference>
          <reference field="1" count="1" selected="0">
            <x v="46"/>
          </reference>
          <reference field="2" count="1" selected="0">
            <x v="3"/>
          </reference>
          <reference field="4" count="1" selected="0">
            <x v="31"/>
          </reference>
          <reference field="5" count="1" selected="0">
            <x v="19"/>
          </reference>
          <reference field="6" count="1" selected="0">
            <x v="25"/>
          </reference>
          <reference field="9" count="1" selected="0">
            <x v="0"/>
          </reference>
          <reference field="68" count="1">
            <x v="4"/>
          </reference>
        </references>
      </pivotArea>
    </format>
    <format dxfId="668">
      <pivotArea dataOnly="0" labelOnly="1" outline="0" fieldPosition="0">
        <references count="8">
          <reference field="0" count="1" selected="0">
            <x v="27"/>
          </reference>
          <reference field="1" count="1" selected="0">
            <x v="12"/>
          </reference>
          <reference field="2" count="1" selected="0">
            <x v="31"/>
          </reference>
          <reference field="4" count="1" selected="0">
            <x v="40"/>
          </reference>
          <reference field="5" count="1" selected="0">
            <x v="24"/>
          </reference>
          <reference field="6" count="1" selected="0">
            <x v="31"/>
          </reference>
          <reference field="9" count="1" selected="0">
            <x v="0"/>
          </reference>
          <reference field="68" count="1">
            <x v="25"/>
          </reference>
        </references>
      </pivotArea>
    </format>
    <format dxfId="667">
      <pivotArea dataOnly="0" labelOnly="1" outline="0" fieldPosition="0">
        <references count="8">
          <reference field="0" count="1" selected="0">
            <x v="29"/>
          </reference>
          <reference field="1" count="1" selected="0">
            <x v="2"/>
          </reference>
          <reference field="2" count="1" selected="0">
            <x v="2"/>
          </reference>
          <reference field="4" count="1" selected="0">
            <x v="23"/>
          </reference>
          <reference field="5" count="1" selected="0">
            <x v="9"/>
          </reference>
          <reference field="6" count="1" selected="0">
            <x v="28"/>
          </reference>
          <reference field="9" count="1" selected="0">
            <x v="0"/>
          </reference>
          <reference field="68" count="1">
            <x v="34"/>
          </reference>
        </references>
      </pivotArea>
    </format>
    <format dxfId="666">
      <pivotArea dataOnly="0" labelOnly="1" outline="0" fieldPosition="0">
        <references count="8">
          <reference field="0" count="1" selected="0">
            <x v="32"/>
          </reference>
          <reference field="1" count="1" selected="0">
            <x v="5"/>
          </reference>
          <reference field="2" count="1" selected="0">
            <x v="23"/>
          </reference>
          <reference field="4" count="1" selected="0">
            <x v="25"/>
          </reference>
          <reference field="5" count="1" selected="0">
            <x v="38"/>
          </reference>
          <reference field="6" count="1" selected="0">
            <x v="33"/>
          </reference>
          <reference field="9" count="1" selected="0">
            <x v="14"/>
          </reference>
          <reference field="68" count="1">
            <x v="32"/>
          </reference>
        </references>
      </pivotArea>
    </format>
    <format dxfId="665">
      <pivotArea dataOnly="0" labelOnly="1" outline="0" fieldPosition="0">
        <references count="8">
          <reference field="0" count="1" selected="0">
            <x v="38"/>
          </reference>
          <reference field="1" count="1" selected="0">
            <x v="26"/>
          </reference>
          <reference field="2" count="1" selected="0">
            <x v="35"/>
          </reference>
          <reference field="4" count="1" selected="0">
            <x v="36"/>
          </reference>
          <reference field="5" count="1" selected="0">
            <x v="31"/>
          </reference>
          <reference field="6" count="1" selected="0">
            <x v="40"/>
          </reference>
          <reference field="9" count="1" selected="0">
            <x v="6"/>
          </reference>
          <reference field="68" count="1">
            <x v="17"/>
          </reference>
        </references>
      </pivotArea>
    </format>
    <format dxfId="664">
      <pivotArea dataOnly="0" labelOnly="1" outline="0" fieldPosition="0">
        <references count="8">
          <reference field="0" count="1" selected="0">
            <x v="40"/>
          </reference>
          <reference field="1" count="1" selected="0">
            <x v="1"/>
          </reference>
          <reference field="2" count="1" selected="0">
            <x v="25"/>
          </reference>
          <reference field="4" count="1" selected="0">
            <x v="5"/>
          </reference>
          <reference field="5" count="1" selected="0">
            <x v="3"/>
          </reference>
          <reference field="6" count="1" selected="0">
            <x v="41"/>
          </reference>
          <reference field="9" count="1" selected="0">
            <x v="1"/>
          </reference>
          <reference field="68" count="1">
            <x v="22"/>
          </reference>
        </references>
      </pivotArea>
    </format>
    <format dxfId="663">
      <pivotArea dataOnly="0" labelOnly="1" outline="0" fieldPosition="0">
        <references count="8">
          <reference field="0" count="1" selected="0">
            <x v="41"/>
          </reference>
          <reference field="1" count="1" selected="0">
            <x v="37"/>
          </reference>
          <reference field="2" count="1" selected="0">
            <x v="26"/>
          </reference>
          <reference field="4" count="1" selected="0">
            <x v="6"/>
          </reference>
          <reference field="5" count="1" selected="0">
            <x v="6"/>
          </reference>
          <reference field="6" count="1" selected="0">
            <x v="42"/>
          </reference>
          <reference field="9" count="1" selected="0">
            <x v="0"/>
          </reference>
          <reference field="68" count="1">
            <x v="30"/>
          </reference>
        </references>
      </pivotArea>
    </format>
    <format dxfId="662">
      <pivotArea dataOnly="0" labelOnly="1" outline="0" fieldPosition="0">
        <references count="8">
          <reference field="0" count="1" selected="0">
            <x v="42"/>
          </reference>
          <reference field="1" count="1" selected="0">
            <x v="8"/>
          </reference>
          <reference field="2" count="1" selected="0">
            <x v="30"/>
          </reference>
          <reference field="4" count="1" selected="0">
            <x v="15"/>
          </reference>
          <reference field="5" count="1" selected="0">
            <x v="20"/>
          </reference>
          <reference field="6" count="1" selected="0">
            <x v="43"/>
          </reference>
          <reference field="9" count="1" selected="0">
            <x v="15"/>
          </reference>
          <reference field="68" count="1">
            <x v="35"/>
          </reference>
        </references>
      </pivotArea>
    </format>
    <format dxfId="661">
      <pivotArea dataOnly="0" labelOnly="1" outline="0" fieldPosition="0">
        <references count="8">
          <reference field="0" count="1" selected="0">
            <x v="45"/>
          </reference>
          <reference field="1" count="1" selected="0">
            <x v="7"/>
          </reference>
          <reference field="2" count="1" selected="0">
            <x v="14"/>
          </reference>
          <reference field="4" count="1" selected="0">
            <x v="0"/>
          </reference>
          <reference field="5" count="1" selected="0">
            <x v="47"/>
          </reference>
          <reference field="6" count="1" selected="0">
            <x v="46"/>
          </reference>
          <reference field="9" count="1" selected="0">
            <x v="0"/>
          </reference>
          <reference field="68" count="1">
            <x v="8"/>
          </reference>
        </references>
      </pivotArea>
    </format>
    <format dxfId="660">
      <pivotArea dataOnly="0" labelOnly="1" outline="0" fieldPosition="0">
        <references count="8">
          <reference field="0" count="1" selected="0">
            <x v="48"/>
          </reference>
          <reference field="1" count="1" selected="0">
            <x v="28"/>
          </reference>
          <reference field="2" count="1" selected="0">
            <x v="13"/>
          </reference>
          <reference field="4" count="1" selected="0">
            <x v="9"/>
          </reference>
          <reference field="5" count="1" selected="0">
            <x v="5"/>
          </reference>
          <reference field="6" count="1" selected="0">
            <x v="51"/>
          </reference>
          <reference field="9" count="1" selected="0">
            <x v="3"/>
          </reference>
          <reference field="68" count="1">
            <x v="10"/>
          </reference>
        </references>
      </pivotArea>
    </format>
    <format dxfId="659">
      <pivotArea dataOnly="0" labelOnly="1" outline="0" fieldPosition="0">
        <references count="8">
          <reference field="0" count="1" selected="0">
            <x v="50"/>
          </reference>
          <reference field="1" count="1" selected="0">
            <x v="13"/>
          </reference>
          <reference field="2" count="1" selected="0">
            <x v="14"/>
          </reference>
          <reference field="4" count="1" selected="0">
            <x v="0"/>
          </reference>
          <reference field="5" count="1" selected="0">
            <x v="27"/>
          </reference>
          <reference field="6" count="1" selected="0">
            <x v="48"/>
          </reference>
          <reference field="9" count="1" selected="0">
            <x v="0"/>
          </reference>
          <reference field="68" count="1">
            <x v="29"/>
          </reference>
        </references>
      </pivotArea>
    </format>
    <format dxfId="658">
      <pivotArea dataOnly="0" labelOnly="1" outline="0" fieldPosition="0">
        <references count="8">
          <reference field="0" count="1" selected="0">
            <x v="55"/>
          </reference>
          <reference field="1" count="1" selected="0">
            <x v="30"/>
          </reference>
          <reference field="2" count="1" selected="0">
            <x v="34"/>
          </reference>
          <reference field="4" count="1" selected="0">
            <x v="38"/>
          </reference>
          <reference field="5" count="1" selected="0">
            <x v="29"/>
          </reference>
          <reference field="6" count="1" selected="0">
            <x v="55"/>
          </reference>
          <reference field="9" count="1" selected="0">
            <x v="1"/>
          </reference>
          <reference field="68" count="1">
            <x v="15"/>
          </reference>
        </references>
      </pivotArea>
    </format>
    <format dxfId="657">
      <pivotArea dataOnly="0" labelOnly="1" outline="0" fieldPosition="0">
        <references count="8">
          <reference field="0" count="1" selected="0">
            <x v="56"/>
          </reference>
          <reference field="1" count="1" selected="0">
            <x v="32"/>
          </reference>
          <reference field="2" count="1" selected="0">
            <x v="1"/>
          </reference>
          <reference field="4" count="1" selected="0">
            <x v="17"/>
          </reference>
          <reference field="5" count="1" selected="0">
            <x v="33"/>
          </reference>
          <reference field="6" count="1" selected="0">
            <x v="56"/>
          </reference>
          <reference field="9" count="1" selected="0">
            <x v="1"/>
          </reference>
          <reference field="68" count="1">
            <x v="12"/>
          </reference>
        </references>
      </pivotArea>
    </format>
    <format dxfId="656">
      <pivotArea dataOnly="0" labelOnly="1" outline="0" fieldPosition="0">
        <references count="8">
          <reference field="0" count="1" selected="0">
            <x v="57"/>
          </reference>
          <reference field="1" count="1" selected="0">
            <x v="29"/>
          </reference>
          <reference field="2" count="1" selected="0">
            <x v="28"/>
          </reference>
          <reference field="4" count="1" selected="0">
            <x v="39"/>
          </reference>
          <reference field="5" count="1" selected="0">
            <x v="50"/>
          </reference>
          <reference field="6" count="1" selected="0">
            <x v="57"/>
          </reference>
          <reference field="9" count="1" selected="0">
            <x v="0"/>
          </reference>
          <reference field="68" count="1">
            <x v="14"/>
          </reference>
        </references>
      </pivotArea>
    </format>
    <format dxfId="655">
      <pivotArea dataOnly="0" labelOnly="1" outline="0" fieldPosition="0">
        <references count="8">
          <reference field="0" count="1" selected="0">
            <x v="58"/>
          </reference>
          <reference field="1" count="1" selected="0">
            <x v="9"/>
          </reference>
          <reference field="2" count="1" selected="0">
            <x v="20"/>
          </reference>
          <reference field="4" count="1" selected="0">
            <x v="4"/>
          </reference>
          <reference field="5" count="1" selected="0">
            <x v="44"/>
          </reference>
          <reference field="6" count="1" selected="0">
            <x v="58"/>
          </reference>
          <reference field="9" count="1" selected="0">
            <x v="1"/>
          </reference>
          <reference field="68" count="1">
            <x v="11"/>
          </reference>
        </references>
      </pivotArea>
    </format>
    <format dxfId="654">
      <pivotArea field="68" type="button" dataOnly="0" labelOnly="1" outline="0" axis="axisRow" fieldPosition="7"/>
    </format>
    <format dxfId="653">
      <pivotArea dataOnly="0" labelOnly="1" outline="0" fieldPosition="0">
        <references count="8">
          <reference field="0" count="1" selected="0">
            <x v="0"/>
          </reference>
          <reference field="1" count="1" selected="0">
            <x v="21"/>
          </reference>
          <reference field="2" count="1" selected="0">
            <x v="0"/>
          </reference>
          <reference field="4" count="1" selected="0">
            <x v="8"/>
          </reference>
          <reference field="5" count="1" selected="0">
            <x v="4"/>
          </reference>
          <reference field="6" count="1" selected="0">
            <x v="1"/>
          </reference>
          <reference field="9" count="1" selected="0">
            <x v="0"/>
          </reference>
          <reference field="68" count="1">
            <x v="20"/>
          </reference>
        </references>
      </pivotArea>
    </format>
    <format dxfId="652">
      <pivotArea dataOnly="0" labelOnly="1" outline="0" fieldPosition="0">
        <references count="8">
          <reference field="0" count="1" selected="0">
            <x v="1"/>
          </reference>
          <reference field="1" count="1" selected="0">
            <x v="35"/>
          </reference>
          <reference field="2" count="1" selected="0">
            <x v="24"/>
          </reference>
          <reference field="4" count="1" selected="0">
            <x v="32"/>
          </reference>
          <reference field="5" count="1" selected="0">
            <x v="22"/>
          </reference>
          <reference field="6" count="1" selected="0">
            <x v="0"/>
          </reference>
          <reference field="9" count="1" selected="0">
            <x v="8"/>
          </reference>
          <reference field="68" count="1">
            <x v="26"/>
          </reference>
        </references>
      </pivotArea>
    </format>
    <format dxfId="651">
      <pivotArea dataOnly="0" labelOnly="1" outline="0" fieldPosition="0">
        <references count="8">
          <reference field="0" count="1" selected="0">
            <x v="3"/>
          </reference>
          <reference field="1" count="1" selected="0">
            <x v="23"/>
          </reference>
          <reference field="2" count="1" selected="0">
            <x v="4"/>
          </reference>
          <reference field="4" count="1" selected="0">
            <x v="18"/>
          </reference>
          <reference field="5" count="1" selected="0">
            <x v="28"/>
          </reference>
          <reference field="6" count="1" selected="0">
            <x v="3"/>
          </reference>
          <reference field="9" count="1" selected="0">
            <x v="0"/>
          </reference>
          <reference field="68" count="1">
            <x v="23"/>
          </reference>
        </references>
      </pivotArea>
    </format>
    <format dxfId="650">
      <pivotArea dataOnly="0" labelOnly="1" outline="0" fieldPosition="0">
        <references count="8">
          <reference field="0" count="1" selected="0">
            <x v="8"/>
          </reference>
          <reference field="1" count="1" selected="0">
            <x v="39"/>
          </reference>
          <reference field="2" count="1" selected="0">
            <x v="26"/>
          </reference>
          <reference field="4" count="1" selected="0">
            <x v="7"/>
          </reference>
          <reference field="5" count="1" selected="0">
            <x v="7"/>
          </reference>
          <reference field="6" count="1" selected="0">
            <x v="8"/>
          </reference>
          <reference field="9" count="1" selected="0">
            <x v="0"/>
          </reference>
          <reference field="68" count="1">
            <x v="5"/>
          </reference>
        </references>
      </pivotArea>
    </format>
    <format dxfId="649">
      <pivotArea dataOnly="0" labelOnly="1" outline="0" fieldPosition="0">
        <references count="8">
          <reference field="0" count="1" selected="0">
            <x v="9"/>
          </reference>
          <reference field="1" count="1" selected="0">
            <x v="14"/>
          </reference>
          <reference field="2" count="1" selected="0">
            <x v="9"/>
          </reference>
          <reference field="4" count="1" selected="0">
            <x v="13"/>
          </reference>
          <reference field="5" count="1" selected="0">
            <x v="34"/>
          </reference>
          <reference field="6" count="1" selected="0">
            <x v="9"/>
          </reference>
          <reference field="9" count="1" selected="0">
            <x v="13"/>
          </reference>
          <reference field="68" count="1">
            <x v="27"/>
          </reference>
        </references>
      </pivotArea>
    </format>
    <format dxfId="648">
      <pivotArea dataOnly="0" labelOnly="1" outline="0" fieldPosition="0">
        <references count="8">
          <reference field="0" count="1" selected="0">
            <x v="10"/>
          </reference>
          <reference field="1" count="1" selected="0">
            <x v="42"/>
          </reference>
          <reference field="2" count="1" selected="0">
            <x v="11"/>
          </reference>
          <reference field="4" count="1" selected="0">
            <x v="20"/>
          </reference>
          <reference field="5" count="1" selected="0">
            <x v="11"/>
          </reference>
          <reference field="6" count="1" selected="0">
            <x v="11"/>
          </reference>
          <reference field="9" count="1" selected="0">
            <x v="1"/>
          </reference>
          <reference field="68" count="1">
            <x v="9"/>
          </reference>
        </references>
      </pivotArea>
    </format>
    <format dxfId="647">
      <pivotArea dataOnly="0" labelOnly="1" outline="0" fieldPosition="0">
        <references count="8">
          <reference field="0" count="1" selected="0">
            <x v="12"/>
          </reference>
          <reference field="1" count="1" selected="0">
            <x v="4"/>
          </reference>
          <reference field="2" count="1" selected="0">
            <x v="18"/>
          </reference>
          <reference field="4" count="1" selected="0">
            <x v="24"/>
          </reference>
          <reference field="5" count="1" selected="0">
            <x v="18"/>
          </reference>
          <reference field="6" count="1" selected="0">
            <x v="16"/>
          </reference>
          <reference field="9" count="1" selected="0">
            <x v="0"/>
          </reference>
          <reference field="68" count="1">
            <x v="1"/>
          </reference>
        </references>
      </pivotArea>
    </format>
    <format dxfId="646">
      <pivotArea dataOnly="0" labelOnly="1" outline="0" fieldPosition="0">
        <references count="8">
          <reference field="0" count="1" selected="0">
            <x v="13"/>
          </reference>
          <reference field="1" count="1" selected="0">
            <x v="10"/>
          </reference>
          <reference field="2" count="1" selected="0">
            <x v="25"/>
          </reference>
          <reference field="4" count="1" selected="0">
            <x v="10"/>
          </reference>
          <reference field="5" count="1" selected="0">
            <x v="16"/>
          </reference>
          <reference field="6" count="1" selected="0">
            <x v="13"/>
          </reference>
          <reference field="9" count="1" selected="0">
            <x v="0"/>
          </reference>
          <reference field="68" count="1">
            <x v="7"/>
          </reference>
        </references>
      </pivotArea>
    </format>
    <format dxfId="645">
      <pivotArea dataOnly="0" labelOnly="1" outline="0" fieldPosition="0">
        <references count="8">
          <reference field="0" count="1" selected="0">
            <x v="15"/>
          </reference>
          <reference field="1" count="1" selected="0">
            <x v="27"/>
          </reference>
          <reference field="2" count="1" selected="0">
            <x v="17"/>
          </reference>
          <reference field="4" count="1" selected="0">
            <x v="27"/>
          </reference>
          <reference field="5" count="1" selected="0">
            <x v="0"/>
          </reference>
          <reference field="6" count="1" selected="0">
            <x v="14"/>
          </reference>
          <reference field="9" count="1" selected="0">
            <x v="1"/>
          </reference>
          <reference field="68" count="1">
            <x v="21"/>
          </reference>
        </references>
      </pivotArea>
    </format>
    <format dxfId="644">
      <pivotArea dataOnly="0" labelOnly="1" outline="0" fieldPosition="0">
        <references count="8">
          <reference field="0" count="1" selected="0">
            <x v="17"/>
          </reference>
          <reference field="1" count="1" selected="0">
            <x v="34"/>
          </reference>
          <reference field="2" count="1" selected="0">
            <x v="17"/>
          </reference>
          <reference field="4" count="1" selected="0">
            <x v="16"/>
          </reference>
          <reference field="5" count="1" selected="0">
            <x v="36"/>
          </reference>
          <reference field="6" count="1" selected="0">
            <x v="18"/>
          </reference>
          <reference field="9" count="1" selected="0">
            <x v="0"/>
          </reference>
          <reference field="68" count="1">
            <x v="18"/>
          </reference>
        </references>
      </pivotArea>
    </format>
    <format dxfId="643">
      <pivotArea dataOnly="0" labelOnly="1" outline="0" fieldPosition="0">
        <references count="8">
          <reference field="0" count="1" selected="0">
            <x v="19"/>
          </reference>
          <reference field="1" count="1" selected="0">
            <x v="32"/>
          </reference>
          <reference field="2" count="1" selected="0">
            <x v="1"/>
          </reference>
          <reference field="4" count="1" selected="0">
            <x v="17"/>
          </reference>
          <reference field="5" count="1" selected="0">
            <x v="48"/>
          </reference>
          <reference field="6" count="1" selected="0">
            <x v="20"/>
          </reference>
          <reference field="9" count="1" selected="0">
            <x v="1"/>
          </reference>
          <reference field="68" count="1">
            <x v="16"/>
          </reference>
        </references>
      </pivotArea>
    </format>
    <format dxfId="642">
      <pivotArea dataOnly="0" labelOnly="1" outline="0" fieldPosition="0">
        <references count="8">
          <reference field="0" count="1" selected="0">
            <x v="21"/>
          </reference>
          <reference field="1" count="1" selected="0">
            <x v="14"/>
          </reference>
          <reference field="2" count="1" selected="0">
            <x v="9"/>
          </reference>
          <reference field="4" count="1" selected="0">
            <x v="13"/>
          </reference>
          <reference field="5" count="1" selected="0">
            <x v="45"/>
          </reference>
          <reference field="6" count="1" selected="0">
            <x v="22"/>
          </reference>
          <reference field="9" count="1" selected="0">
            <x v="13"/>
          </reference>
          <reference field="68" count="1">
            <x v="2"/>
          </reference>
        </references>
      </pivotArea>
    </format>
    <format dxfId="641">
      <pivotArea dataOnly="0" labelOnly="1" outline="0" fieldPosition="0">
        <references count="8">
          <reference field="0" count="1" selected="0">
            <x v="22"/>
          </reference>
          <reference field="1" count="1" selected="0">
            <x v="17"/>
          </reference>
          <reference field="2" count="1" selected="0">
            <x v="5"/>
          </reference>
          <reference field="4" count="1" selected="0">
            <x v="3"/>
          </reference>
          <reference field="5" count="1" selected="0">
            <x v="21"/>
          </reference>
          <reference field="6" count="1" selected="0">
            <x v="23"/>
          </reference>
          <reference field="9" count="1" selected="0">
            <x v="0"/>
          </reference>
          <reference field="68" count="1">
            <x v="6"/>
          </reference>
        </references>
      </pivotArea>
    </format>
    <format dxfId="640">
      <pivotArea dataOnly="0" labelOnly="1" outline="0" fieldPosition="0">
        <references count="8">
          <reference field="0" count="1" selected="0">
            <x v="23"/>
          </reference>
          <reference field="1" count="1" selected="0">
            <x v="38"/>
          </reference>
          <reference field="2" count="1" selected="0">
            <x v="5"/>
          </reference>
          <reference field="4" count="1" selected="0">
            <x v="33"/>
          </reference>
          <reference field="5" count="1" selected="0">
            <x v="35"/>
          </reference>
          <reference field="6" count="1" selected="0">
            <x v="24"/>
          </reference>
          <reference field="9" count="1" selected="0">
            <x v="0"/>
          </reference>
          <reference field="68" count="1">
            <x v="33"/>
          </reference>
        </references>
      </pivotArea>
    </format>
    <format dxfId="639">
      <pivotArea dataOnly="0" labelOnly="1" outline="0" fieldPosition="0">
        <references count="8">
          <reference field="0" count="1" selected="0">
            <x v="24"/>
          </reference>
          <reference field="1" count="1" selected="0">
            <x v="43"/>
          </reference>
          <reference field="2" count="1" selected="0">
            <x v="11"/>
          </reference>
          <reference field="4" count="1" selected="0">
            <x v="19"/>
          </reference>
          <reference field="5" count="1" selected="0">
            <x v="12"/>
          </reference>
          <reference field="6" count="1" selected="0">
            <x v="27"/>
          </reference>
          <reference field="9" count="1" selected="0">
            <x v="1"/>
          </reference>
          <reference field="68" count="1">
            <x v="19"/>
          </reference>
        </references>
      </pivotArea>
    </format>
    <format dxfId="638">
      <pivotArea dataOnly="0" labelOnly="1" outline="0" fieldPosition="0">
        <references count="8">
          <reference field="0" count="1" selected="0">
            <x v="25"/>
          </reference>
          <reference field="1" count="1" selected="0">
            <x v="46"/>
          </reference>
          <reference field="2" count="1" selected="0">
            <x v="3"/>
          </reference>
          <reference field="4" count="1" selected="0">
            <x v="31"/>
          </reference>
          <reference field="5" count="1" selected="0">
            <x v="19"/>
          </reference>
          <reference field="6" count="1" selected="0">
            <x v="25"/>
          </reference>
          <reference field="9" count="1" selected="0">
            <x v="0"/>
          </reference>
          <reference field="68" count="1">
            <x v="4"/>
          </reference>
        </references>
      </pivotArea>
    </format>
    <format dxfId="637">
      <pivotArea dataOnly="0" labelOnly="1" outline="0" fieldPosition="0">
        <references count="8">
          <reference field="0" count="1" selected="0">
            <x v="27"/>
          </reference>
          <reference field="1" count="1" selected="0">
            <x v="12"/>
          </reference>
          <reference field="2" count="1" selected="0">
            <x v="31"/>
          </reference>
          <reference field="4" count="1" selected="0">
            <x v="40"/>
          </reference>
          <reference field="5" count="1" selected="0">
            <x v="24"/>
          </reference>
          <reference field="6" count="1" selected="0">
            <x v="31"/>
          </reference>
          <reference field="9" count="1" selected="0">
            <x v="0"/>
          </reference>
          <reference field="68" count="1">
            <x v="25"/>
          </reference>
        </references>
      </pivotArea>
    </format>
    <format dxfId="636">
      <pivotArea dataOnly="0" labelOnly="1" outline="0" fieldPosition="0">
        <references count="8">
          <reference field="0" count="1" selected="0">
            <x v="29"/>
          </reference>
          <reference field="1" count="1" selected="0">
            <x v="2"/>
          </reference>
          <reference field="2" count="1" selected="0">
            <x v="2"/>
          </reference>
          <reference field="4" count="1" selected="0">
            <x v="23"/>
          </reference>
          <reference field="5" count="1" selected="0">
            <x v="9"/>
          </reference>
          <reference field="6" count="1" selected="0">
            <x v="28"/>
          </reference>
          <reference field="9" count="1" selected="0">
            <x v="0"/>
          </reference>
          <reference field="68" count="1">
            <x v="34"/>
          </reference>
        </references>
      </pivotArea>
    </format>
    <format dxfId="635">
      <pivotArea dataOnly="0" labelOnly="1" outline="0" fieldPosition="0">
        <references count="8">
          <reference field="0" count="1" selected="0">
            <x v="32"/>
          </reference>
          <reference field="1" count="1" selected="0">
            <x v="5"/>
          </reference>
          <reference field="2" count="1" selected="0">
            <x v="23"/>
          </reference>
          <reference field="4" count="1" selected="0">
            <x v="25"/>
          </reference>
          <reference field="5" count="1" selected="0">
            <x v="38"/>
          </reference>
          <reference field="6" count="1" selected="0">
            <x v="33"/>
          </reference>
          <reference field="9" count="1" selected="0">
            <x v="14"/>
          </reference>
          <reference field="68" count="1">
            <x v="32"/>
          </reference>
        </references>
      </pivotArea>
    </format>
    <format dxfId="634">
      <pivotArea dataOnly="0" labelOnly="1" outline="0" fieldPosition="0">
        <references count="8">
          <reference field="0" count="1" selected="0">
            <x v="38"/>
          </reference>
          <reference field="1" count="1" selected="0">
            <x v="26"/>
          </reference>
          <reference field="2" count="1" selected="0">
            <x v="35"/>
          </reference>
          <reference field="4" count="1" selected="0">
            <x v="36"/>
          </reference>
          <reference field="5" count="1" selected="0">
            <x v="31"/>
          </reference>
          <reference field="6" count="1" selected="0">
            <x v="40"/>
          </reference>
          <reference field="9" count="1" selected="0">
            <x v="6"/>
          </reference>
          <reference field="68" count="1">
            <x v="17"/>
          </reference>
        </references>
      </pivotArea>
    </format>
    <format dxfId="633">
      <pivotArea dataOnly="0" labelOnly="1" outline="0" fieldPosition="0">
        <references count="8">
          <reference field="0" count="1" selected="0">
            <x v="40"/>
          </reference>
          <reference field="1" count="1" selected="0">
            <x v="1"/>
          </reference>
          <reference field="2" count="1" selected="0">
            <x v="25"/>
          </reference>
          <reference field="4" count="1" selected="0">
            <x v="5"/>
          </reference>
          <reference field="5" count="1" selected="0">
            <x v="3"/>
          </reference>
          <reference field="6" count="1" selected="0">
            <x v="41"/>
          </reference>
          <reference field="9" count="1" selected="0">
            <x v="1"/>
          </reference>
          <reference field="68" count="1">
            <x v="22"/>
          </reference>
        </references>
      </pivotArea>
    </format>
    <format dxfId="632">
      <pivotArea dataOnly="0" labelOnly="1" outline="0" fieldPosition="0">
        <references count="8">
          <reference field="0" count="1" selected="0">
            <x v="41"/>
          </reference>
          <reference field="1" count="1" selected="0">
            <x v="37"/>
          </reference>
          <reference field="2" count="1" selected="0">
            <x v="26"/>
          </reference>
          <reference field="4" count="1" selected="0">
            <x v="6"/>
          </reference>
          <reference field="5" count="1" selected="0">
            <x v="6"/>
          </reference>
          <reference field="6" count="1" selected="0">
            <x v="42"/>
          </reference>
          <reference field="9" count="1" selected="0">
            <x v="0"/>
          </reference>
          <reference field="68" count="1">
            <x v="30"/>
          </reference>
        </references>
      </pivotArea>
    </format>
    <format dxfId="631">
      <pivotArea dataOnly="0" labelOnly="1" outline="0" fieldPosition="0">
        <references count="8">
          <reference field="0" count="1" selected="0">
            <x v="42"/>
          </reference>
          <reference field="1" count="1" selected="0">
            <x v="8"/>
          </reference>
          <reference field="2" count="1" selected="0">
            <x v="30"/>
          </reference>
          <reference field="4" count="1" selected="0">
            <x v="15"/>
          </reference>
          <reference field="5" count="1" selected="0">
            <x v="20"/>
          </reference>
          <reference field="6" count="1" selected="0">
            <x v="43"/>
          </reference>
          <reference field="9" count="1" selected="0">
            <x v="15"/>
          </reference>
          <reference field="68" count="1">
            <x v="35"/>
          </reference>
        </references>
      </pivotArea>
    </format>
    <format dxfId="630">
      <pivotArea dataOnly="0" labelOnly="1" outline="0" fieldPosition="0">
        <references count="8">
          <reference field="0" count="1" selected="0">
            <x v="45"/>
          </reference>
          <reference field="1" count="1" selected="0">
            <x v="7"/>
          </reference>
          <reference field="2" count="1" selected="0">
            <x v="14"/>
          </reference>
          <reference field="4" count="1" selected="0">
            <x v="0"/>
          </reference>
          <reference field="5" count="1" selected="0">
            <x v="47"/>
          </reference>
          <reference field="6" count="1" selected="0">
            <x v="46"/>
          </reference>
          <reference field="9" count="1" selected="0">
            <x v="0"/>
          </reference>
          <reference field="68" count="1">
            <x v="8"/>
          </reference>
        </references>
      </pivotArea>
    </format>
    <format dxfId="629">
      <pivotArea dataOnly="0" labelOnly="1" outline="0" fieldPosition="0">
        <references count="8">
          <reference field="0" count="1" selected="0">
            <x v="48"/>
          </reference>
          <reference field="1" count="1" selected="0">
            <x v="28"/>
          </reference>
          <reference field="2" count="1" selected="0">
            <x v="13"/>
          </reference>
          <reference field="4" count="1" selected="0">
            <x v="9"/>
          </reference>
          <reference field="5" count="1" selected="0">
            <x v="5"/>
          </reference>
          <reference field="6" count="1" selected="0">
            <x v="51"/>
          </reference>
          <reference field="9" count="1" selected="0">
            <x v="3"/>
          </reference>
          <reference field="68" count="1">
            <x v="10"/>
          </reference>
        </references>
      </pivotArea>
    </format>
    <format dxfId="628">
      <pivotArea dataOnly="0" labelOnly="1" outline="0" fieldPosition="0">
        <references count="8">
          <reference field="0" count="1" selected="0">
            <x v="50"/>
          </reference>
          <reference field="1" count="1" selected="0">
            <x v="13"/>
          </reference>
          <reference field="2" count="1" selected="0">
            <x v="14"/>
          </reference>
          <reference field="4" count="1" selected="0">
            <x v="0"/>
          </reference>
          <reference field="5" count="1" selected="0">
            <x v="27"/>
          </reference>
          <reference field="6" count="1" selected="0">
            <x v="48"/>
          </reference>
          <reference field="9" count="1" selected="0">
            <x v="0"/>
          </reference>
          <reference field="68" count="1">
            <x v="29"/>
          </reference>
        </references>
      </pivotArea>
    </format>
    <format dxfId="627">
      <pivotArea dataOnly="0" labelOnly="1" outline="0" fieldPosition="0">
        <references count="8">
          <reference field="0" count="1" selected="0">
            <x v="55"/>
          </reference>
          <reference field="1" count="1" selected="0">
            <x v="30"/>
          </reference>
          <reference field="2" count="1" selected="0">
            <x v="34"/>
          </reference>
          <reference field="4" count="1" selected="0">
            <x v="38"/>
          </reference>
          <reference field="5" count="1" selected="0">
            <x v="29"/>
          </reference>
          <reference field="6" count="1" selected="0">
            <x v="55"/>
          </reference>
          <reference field="9" count="1" selected="0">
            <x v="1"/>
          </reference>
          <reference field="68" count="1">
            <x v="15"/>
          </reference>
        </references>
      </pivotArea>
    </format>
    <format dxfId="626">
      <pivotArea dataOnly="0" labelOnly="1" outline="0" fieldPosition="0">
        <references count="8">
          <reference field="0" count="1" selected="0">
            <x v="56"/>
          </reference>
          <reference field="1" count="1" selected="0">
            <x v="32"/>
          </reference>
          <reference field="2" count="1" selected="0">
            <x v="1"/>
          </reference>
          <reference field="4" count="1" selected="0">
            <x v="17"/>
          </reference>
          <reference field="5" count="1" selected="0">
            <x v="33"/>
          </reference>
          <reference field="6" count="1" selected="0">
            <x v="56"/>
          </reference>
          <reference field="9" count="1" selected="0">
            <x v="1"/>
          </reference>
          <reference field="68" count="1">
            <x v="12"/>
          </reference>
        </references>
      </pivotArea>
    </format>
    <format dxfId="625">
      <pivotArea dataOnly="0" labelOnly="1" outline="0" fieldPosition="0">
        <references count="8">
          <reference field="0" count="1" selected="0">
            <x v="57"/>
          </reference>
          <reference field="1" count="1" selected="0">
            <x v="29"/>
          </reference>
          <reference field="2" count="1" selected="0">
            <x v="28"/>
          </reference>
          <reference field="4" count="1" selected="0">
            <x v="39"/>
          </reference>
          <reference field="5" count="1" selected="0">
            <x v="50"/>
          </reference>
          <reference field="6" count="1" selected="0">
            <x v="57"/>
          </reference>
          <reference field="9" count="1" selected="0">
            <x v="0"/>
          </reference>
          <reference field="68" count="1">
            <x v="14"/>
          </reference>
        </references>
      </pivotArea>
    </format>
    <format dxfId="624">
      <pivotArea dataOnly="0" labelOnly="1" outline="0" fieldPosition="0">
        <references count="8">
          <reference field="0" count="1" selected="0">
            <x v="58"/>
          </reference>
          <reference field="1" count="1" selected="0">
            <x v="9"/>
          </reference>
          <reference field="2" count="1" selected="0">
            <x v="20"/>
          </reference>
          <reference field="4" count="1" selected="0">
            <x v="4"/>
          </reference>
          <reference field="5" count="1" selected="0">
            <x v="44"/>
          </reference>
          <reference field="6" count="1" selected="0">
            <x v="58"/>
          </reference>
          <reference field="9" count="1" selected="0">
            <x v="1"/>
          </reference>
          <reference field="68" count="1">
            <x v="11"/>
          </reference>
        </references>
      </pivotArea>
    </format>
    <format dxfId="585">
      <pivotArea type="all" dataOnly="0" outline="0" fieldPosition="0"/>
    </format>
    <format dxfId="586">
      <pivotArea field="0" type="button" dataOnly="0" labelOnly="1" outline="0" axis="axisRow" fieldPosition="0"/>
    </format>
    <format dxfId="587">
      <pivotArea field="1" type="button" dataOnly="0" labelOnly="1" outline="0" axis="axisRow" fieldPosition="1"/>
    </format>
    <format dxfId="588">
      <pivotArea field="2" type="button" dataOnly="0" labelOnly="1" outline="0" axis="axisRow" fieldPosition="2"/>
    </format>
    <format dxfId="589">
      <pivotArea field="4" type="button" dataOnly="0" labelOnly="1" outline="0" axis="axisRow" fieldPosition="3"/>
    </format>
    <format dxfId="590">
      <pivotArea field="5" type="button" dataOnly="0" labelOnly="1" outline="0" axis="axisRow" fieldPosition="4"/>
    </format>
    <format dxfId="591">
      <pivotArea field="6" type="button" dataOnly="0" labelOnly="1" outline="0" axis="axisRow" fieldPosition="5"/>
    </format>
    <format dxfId="592">
      <pivotArea field="9" type="button" dataOnly="0" labelOnly="1" outline="0" axis="axisRow" fieldPosition="6"/>
    </format>
    <format dxfId="593">
      <pivotArea field="68" type="button" dataOnly="0" labelOnly="1" outline="0" axis="axisRow" fieldPosition="7"/>
    </format>
    <format dxfId="594">
      <pivotArea dataOnly="0" labelOnly="1" outline="0" fieldPosition="0">
        <references count="8">
          <reference field="0" count="1" selected="0">
            <x v="0"/>
          </reference>
          <reference field="1" count="1" selected="0">
            <x v="21"/>
          </reference>
          <reference field="2" count="1" selected="0">
            <x v="0"/>
          </reference>
          <reference field="4" count="1" selected="0">
            <x v="8"/>
          </reference>
          <reference field="5" count="1" selected="0">
            <x v="4"/>
          </reference>
          <reference field="6" count="1" selected="0">
            <x v="1"/>
          </reference>
          <reference field="9" count="1" selected="0">
            <x v="0"/>
          </reference>
          <reference field="68" count="1">
            <x v="20"/>
          </reference>
        </references>
      </pivotArea>
    </format>
    <format dxfId="595">
      <pivotArea dataOnly="0" labelOnly="1" outline="0" fieldPosition="0">
        <references count="8">
          <reference field="0" count="1" selected="0">
            <x v="1"/>
          </reference>
          <reference field="1" count="1" selected="0">
            <x v="35"/>
          </reference>
          <reference field="2" count="1" selected="0">
            <x v="24"/>
          </reference>
          <reference field="4" count="1" selected="0">
            <x v="32"/>
          </reference>
          <reference field="5" count="1" selected="0">
            <x v="22"/>
          </reference>
          <reference field="6" count="1" selected="0">
            <x v="0"/>
          </reference>
          <reference field="9" count="1" selected="0">
            <x v="8"/>
          </reference>
          <reference field="68" count="1">
            <x v="26"/>
          </reference>
        </references>
      </pivotArea>
    </format>
    <format dxfId="596">
      <pivotArea dataOnly="0" labelOnly="1" outline="0" fieldPosition="0">
        <references count="8">
          <reference field="0" count="1" selected="0">
            <x v="3"/>
          </reference>
          <reference field="1" count="1" selected="0">
            <x v="23"/>
          </reference>
          <reference field="2" count="1" selected="0">
            <x v="4"/>
          </reference>
          <reference field="4" count="1" selected="0">
            <x v="18"/>
          </reference>
          <reference field="5" count="1" selected="0">
            <x v="28"/>
          </reference>
          <reference field="6" count="1" selected="0">
            <x v="3"/>
          </reference>
          <reference field="9" count="1" selected="0">
            <x v="0"/>
          </reference>
          <reference field="68" count="1">
            <x v="23"/>
          </reference>
        </references>
      </pivotArea>
    </format>
    <format dxfId="597">
      <pivotArea dataOnly="0" labelOnly="1" outline="0" fieldPosition="0">
        <references count="8">
          <reference field="0" count="1" selected="0">
            <x v="8"/>
          </reference>
          <reference field="1" count="1" selected="0">
            <x v="39"/>
          </reference>
          <reference field="2" count="1" selected="0">
            <x v="26"/>
          </reference>
          <reference field="4" count="1" selected="0">
            <x v="7"/>
          </reference>
          <reference field="5" count="1" selected="0">
            <x v="7"/>
          </reference>
          <reference field="6" count="1" selected="0">
            <x v="8"/>
          </reference>
          <reference field="9" count="1" selected="0">
            <x v="0"/>
          </reference>
          <reference field="68" count="1">
            <x v="5"/>
          </reference>
        </references>
      </pivotArea>
    </format>
    <format dxfId="598">
      <pivotArea dataOnly="0" labelOnly="1" outline="0" fieldPosition="0">
        <references count="8">
          <reference field="0" count="1" selected="0">
            <x v="9"/>
          </reference>
          <reference field="1" count="1" selected="0">
            <x v="14"/>
          </reference>
          <reference field="2" count="1" selected="0">
            <x v="9"/>
          </reference>
          <reference field="4" count="1" selected="0">
            <x v="13"/>
          </reference>
          <reference field="5" count="1" selected="0">
            <x v="34"/>
          </reference>
          <reference field="6" count="1" selected="0">
            <x v="9"/>
          </reference>
          <reference field="9" count="1" selected="0">
            <x v="13"/>
          </reference>
          <reference field="68" count="1">
            <x v="27"/>
          </reference>
        </references>
      </pivotArea>
    </format>
    <format dxfId="599">
      <pivotArea dataOnly="0" labelOnly="1" outline="0" fieldPosition="0">
        <references count="8">
          <reference field="0" count="1" selected="0">
            <x v="10"/>
          </reference>
          <reference field="1" count="1" selected="0">
            <x v="42"/>
          </reference>
          <reference field="2" count="1" selected="0">
            <x v="11"/>
          </reference>
          <reference field="4" count="1" selected="0">
            <x v="20"/>
          </reference>
          <reference field="5" count="1" selected="0">
            <x v="11"/>
          </reference>
          <reference field="6" count="1" selected="0">
            <x v="11"/>
          </reference>
          <reference field="9" count="1" selected="0">
            <x v="1"/>
          </reference>
          <reference field="68" count="1">
            <x v="9"/>
          </reference>
        </references>
      </pivotArea>
    </format>
    <format dxfId="600">
      <pivotArea dataOnly="0" labelOnly="1" outline="0" fieldPosition="0">
        <references count="8">
          <reference field="0" count="1" selected="0">
            <x v="12"/>
          </reference>
          <reference field="1" count="1" selected="0">
            <x v="4"/>
          </reference>
          <reference field="2" count="1" selected="0">
            <x v="18"/>
          </reference>
          <reference field="4" count="1" selected="0">
            <x v="24"/>
          </reference>
          <reference field="5" count="1" selected="0">
            <x v="18"/>
          </reference>
          <reference field="6" count="1" selected="0">
            <x v="16"/>
          </reference>
          <reference field="9" count="1" selected="0">
            <x v="0"/>
          </reference>
          <reference field="68" count="1">
            <x v="1"/>
          </reference>
        </references>
      </pivotArea>
    </format>
    <format dxfId="601">
      <pivotArea dataOnly="0" labelOnly="1" outline="0" fieldPosition="0">
        <references count="8">
          <reference field="0" count="1" selected="0">
            <x v="13"/>
          </reference>
          <reference field="1" count="1" selected="0">
            <x v="10"/>
          </reference>
          <reference field="2" count="1" selected="0">
            <x v="25"/>
          </reference>
          <reference field="4" count="1" selected="0">
            <x v="10"/>
          </reference>
          <reference field="5" count="1" selected="0">
            <x v="16"/>
          </reference>
          <reference field="6" count="1" selected="0">
            <x v="13"/>
          </reference>
          <reference field="9" count="1" selected="0">
            <x v="0"/>
          </reference>
          <reference field="68" count="1">
            <x v="7"/>
          </reference>
        </references>
      </pivotArea>
    </format>
    <format dxfId="602">
      <pivotArea dataOnly="0" labelOnly="1" outline="0" fieldPosition="0">
        <references count="8">
          <reference field="0" count="1" selected="0">
            <x v="15"/>
          </reference>
          <reference field="1" count="1" selected="0">
            <x v="27"/>
          </reference>
          <reference field="2" count="1" selected="0">
            <x v="17"/>
          </reference>
          <reference field="4" count="1" selected="0">
            <x v="27"/>
          </reference>
          <reference field="5" count="1" selected="0">
            <x v="0"/>
          </reference>
          <reference field="6" count="1" selected="0">
            <x v="14"/>
          </reference>
          <reference field="9" count="1" selected="0">
            <x v="1"/>
          </reference>
          <reference field="68" count="1">
            <x v="21"/>
          </reference>
        </references>
      </pivotArea>
    </format>
    <format dxfId="603">
      <pivotArea dataOnly="0" labelOnly="1" outline="0" fieldPosition="0">
        <references count="8">
          <reference field="0" count="1" selected="0">
            <x v="17"/>
          </reference>
          <reference field="1" count="1" selected="0">
            <x v="34"/>
          </reference>
          <reference field="2" count="1" selected="0">
            <x v="17"/>
          </reference>
          <reference field="4" count="1" selected="0">
            <x v="16"/>
          </reference>
          <reference field="5" count="1" selected="0">
            <x v="36"/>
          </reference>
          <reference field="6" count="1" selected="0">
            <x v="18"/>
          </reference>
          <reference field="9" count="1" selected="0">
            <x v="0"/>
          </reference>
          <reference field="68" count="1">
            <x v="18"/>
          </reference>
        </references>
      </pivotArea>
    </format>
    <format dxfId="604">
      <pivotArea dataOnly="0" labelOnly="1" outline="0" fieldPosition="0">
        <references count="8">
          <reference field="0" count="1" selected="0">
            <x v="19"/>
          </reference>
          <reference field="1" count="1" selected="0">
            <x v="32"/>
          </reference>
          <reference field="2" count="1" selected="0">
            <x v="1"/>
          </reference>
          <reference field="4" count="1" selected="0">
            <x v="17"/>
          </reference>
          <reference field="5" count="1" selected="0">
            <x v="48"/>
          </reference>
          <reference field="6" count="1" selected="0">
            <x v="20"/>
          </reference>
          <reference field="9" count="1" selected="0">
            <x v="1"/>
          </reference>
          <reference field="68" count="1">
            <x v="16"/>
          </reference>
        </references>
      </pivotArea>
    </format>
    <format dxfId="605">
      <pivotArea dataOnly="0" labelOnly="1" outline="0" fieldPosition="0">
        <references count="8">
          <reference field="0" count="1" selected="0">
            <x v="21"/>
          </reference>
          <reference field="1" count="1" selected="0">
            <x v="14"/>
          </reference>
          <reference field="2" count="1" selected="0">
            <x v="9"/>
          </reference>
          <reference field="4" count="1" selected="0">
            <x v="13"/>
          </reference>
          <reference field="5" count="1" selected="0">
            <x v="45"/>
          </reference>
          <reference field="6" count="1" selected="0">
            <x v="22"/>
          </reference>
          <reference field="9" count="1" selected="0">
            <x v="13"/>
          </reference>
          <reference field="68" count="1">
            <x v="2"/>
          </reference>
        </references>
      </pivotArea>
    </format>
    <format dxfId="606">
      <pivotArea dataOnly="0" labelOnly="1" outline="0" fieldPosition="0">
        <references count="8">
          <reference field="0" count="1" selected="0">
            <x v="22"/>
          </reference>
          <reference field="1" count="1" selected="0">
            <x v="17"/>
          </reference>
          <reference field="2" count="1" selected="0">
            <x v="5"/>
          </reference>
          <reference field="4" count="1" selected="0">
            <x v="3"/>
          </reference>
          <reference field="5" count="1" selected="0">
            <x v="21"/>
          </reference>
          <reference field="6" count="1" selected="0">
            <x v="23"/>
          </reference>
          <reference field="9" count="1" selected="0">
            <x v="0"/>
          </reference>
          <reference field="68" count="1">
            <x v="6"/>
          </reference>
        </references>
      </pivotArea>
    </format>
    <format dxfId="607">
      <pivotArea dataOnly="0" labelOnly="1" outline="0" fieldPosition="0">
        <references count="8">
          <reference field="0" count="1" selected="0">
            <x v="23"/>
          </reference>
          <reference field="1" count="1" selected="0">
            <x v="38"/>
          </reference>
          <reference field="2" count="1" selected="0">
            <x v="5"/>
          </reference>
          <reference field="4" count="1" selected="0">
            <x v="33"/>
          </reference>
          <reference field="5" count="1" selected="0">
            <x v="35"/>
          </reference>
          <reference field="6" count="1" selected="0">
            <x v="24"/>
          </reference>
          <reference field="9" count="1" selected="0">
            <x v="0"/>
          </reference>
          <reference field="68" count="1">
            <x v="33"/>
          </reference>
        </references>
      </pivotArea>
    </format>
    <format dxfId="608">
      <pivotArea dataOnly="0" labelOnly="1" outline="0" fieldPosition="0">
        <references count="8">
          <reference field="0" count="1" selected="0">
            <x v="24"/>
          </reference>
          <reference field="1" count="1" selected="0">
            <x v="43"/>
          </reference>
          <reference field="2" count="1" selected="0">
            <x v="11"/>
          </reference>
          <reference field="4" count="1" selected="0">
            <x v="19"/>
          </reference>
          <reference field="5" count="1" selected="0">
            <x v="12"/>
          </reference>
          <reference field="6" count="1" selected="0">
            <x v="27"/>
          </reference>
          <reference field="9" count="1" selected="0">
            <x v="1"/>
          </reference>
          <reference field="68" count="1">
            <x v="19"/>
          </reference>
        </references>
      </pivotArea>
    </format>
    <format dxfId="609">
      <pivotArea dataOnly="0" labelOnly="1" outline="0" fieldPosition="0">
        <references count="8">
          <reference field="0" count="1" selected="0">
            <x v="25"/>
          </reference>
          <reference field="1" count="1" selected="0">
            <x v="46"/>
          </reference>
          <reference field="2" count="1" selected="0">
            <x v="3"/>
          </reference>
          <reference field="4" count="1" selected="0">
            <x v="31"/>
          </reference>
          <reference field="5" count="1" selected="0">
            <x v="19"/>
          </reference>
          <reference field="6" count="1" selected="0">
            <x v="25"/>
          </reference>
          <reference field="9" count="1" selected="0">
            <x v="0"/>
          </reference>
          <reference field="68" count="1">
            <x v="4"/>
          </reference>
        </references>
      </pivotArea>
    </format>
    <format dxfId="610">
      <pivotArea dataOnly="0" labelOnly="1" outline="0" fieldPosition="0">
        <references count="8">
          <reference field="0" count="1" selected="0">
            <x v="27"/>
          </reference>
          <reference field="1" count="1" selected="0">
            <x v="12"/>
          </reference>
          <reference field="2" count="1" selected="0">
            <x v="31"/>
          </reference>
          <reference field="4" count="1" selected="0">
            <x v="40"/>
          </reference>
          <reference field="5" count="1" selected="0">
            <x v="24"/>
          </reference>
          <reference field="6" count="1" selected="0">
            <x v="31"/>
          </reference>
          <reference field="9" count="1" selected="0">
            <x v="0"/>
          </reference>
          <reference field="68" count="1">
            <x v="25"/>
          </reference>
        </references>
      </pivotArea>
    </format>
    <format dxfId="611">
      <pivotArea dataOnly="0" labelOnly="1" outline="0" fieldPosition="0">
        <references count="8">
          <reference field="0" count="1" selected="0">
            <x v="29"/>
          </reference>
          <reference field="1" count="1" selected="0">
            <x v="2"/>
          </reference>
          <reference field="2" count="1" selected="0">
            <x v="2"/>
          </reference>
          <reference field="4" count="1" selected="0">
            <x v="23"/>
          </reference>
          <reference field="5" count="1" selected="0">
            <x v="9"/>
          </reference>
          <reference field="6" count="1" selected="0">
            <x v="28"/>
          </reference>
          <reference field="9" count="1" selected="0">
            <x v="0"/>
          </reference>
          <reference field="68" count="1">
            <x v="34"/>
          </reference>
        </references>
      </pivotArea>
    </format>
    <format dxfId="612">
      <pivotArea dataOnly="0" labelOnly="1" outline="0" fieldPosition="0">
        <references count="8">
          <reference field="0" count="1" selected="0">
            <x v="32"/>
          </reference>
          <reference field="1" count="1" selected="0">
            <x v="5"/>
          </reference>
          <reference field="2" count="1" selected="0">
            <x v="23"/>
          </reference>
          <reference field="4" count="1" selected="0">
            <x v="25"/>
          </reference>
          <reference field="5" count="1" selected="0">
            <x v="38"/>
          </reference>
          <reference field="6" count="1" selected="0">
            <x v="33"/>
          </reference>
          <reference field="9" count="1" selected="0">
            <x v="14"/>
          </reference>
          <reference field="68" count="1">
            <x v="32"/>
          </reference>
        </references>
      </pivotArea>
    </format>
    <format dxfId="613">
      <pivotArea dataOnly="0" labelOnly="1" outline="0" fieldPosition="0">
        <references count="8">
          <reference field="0" count="1" selected="0">
            <x v="38"/>
          </reference>
          <reference field="1" count="1" selected="0">
            <x v="26"/>
          </reference>
          <reference field="2" count="1" selected="0">
            <x v="35"/>
          </reference>
          <reference field="4" count="1" selected="0">
            <x v="36"/>
          </reference>
          <reference field="5" count="1" selected="0">
            <x v="31"/>
          </reference>
          <reference field="6" count="1" selected="0">
            <x v="40"/>
          </reference>
          <reference field="9" count="1" selected="0">
            <x v="6"/>
          </reference>
          <reference field="68" count="1">
            <x v="17"/>
          </reference>
        </references>
      </pivotArea>
    </format>
    <format dxfId="614">
      <pivotArea dataOnly="0" labelOnly="1" outline="0" fieldPosition="0">
        <references count="8">
          <reference field="0" count="1" selected="0">
            <x v="40"/>
          </reference>
          <reference field="1" count="1" selected="0">
            <x v="1"/>
          </reference>
          <reference field="2" count="1" selected="0">
            <x v="25"/>
          </reference>
          <reference field="4" count="1" selected="0">
            <x v="5"/>
          </reference>
          <reference field="5" count="1" selected="0">
            <x v="3"/>
          </reference>
          <reference field="6" count="1" selected="0">
            <x v="41"/>
          </reference>
          <reference field="9" count="1" selected="0">
            <x v="1"/>
          </reference>
          <reference field="68" count="1">
            <x v="22"/>
          </reference>
        </references>
      </pivotArea>
    </format>
    <format dxfId="615">
      <pivotArea dataOnly="0" labelOnly="1" outline="0" fieldPosition="0">
        <references count="8">
          <reference field="0" count="1" selected="0">
            <x v="41"/>
          </reference>
          <reference field="1" count="1" selected="0">
            <x v="37"/>
          </reference>
          <reference field="2" count="1" selected="0">
            <x v="26"/>
          </reference>
          <reference field="4" count="1" selected="0">
            <x v="6"/>
          </reference>
          <reference field="5" count="1" selected="0">
            <x v="6"/>
          </reference>
          <reference field="6" count="1" selected="0">
            <x v="42"/>
          </reference>
          <reference field="9" count="1" selected="0">
            <x v="0"/>
          </reference>
          <reference field="68" count="1">
            <x v="30"/>
          </reference>
        </references>
      </pivotArea>
    </format>
    <format dxfId="616">
      <pivotArea dataOnly="0" labelOnly="1" outline="0" fieldPosition="0">
        <references count="8">
          <reference field="0" count="1" selected="0">
            <x v="42"/>
          </reference>
          <reference field="1" count="1" selected="0">
            <x v="8"/>
          </reference>
          <reference field="2" count="1" selected="0">
            <x v="30"/>
          </reference>
          <reference field="4" count="1" selected="0">
            <x v="15"/>
          </reference>
          <reference field="5" count="1" selected="0">
            <x v="20"/>
          </reference>
          <reference field="6" count="1" selected="0">
            <x v="43"/>
          </reference>
          <reference field="9" count="1" selected="0">
            <x v="15"/>
          </reference>
          <reference field="68" count="1">
            <x v="35"/>
          </reference>
        </references>
      </pivotArea>
    </format>
    <format dxfId="617">
      <pivotArea dataOnly="0" labelOnly="1" outline="0" fieldPosition="0">
        <references count="8">
          <reference field="0" count="1" selected="0">
            <x v="45"/>
          </reference>
          <reference field="1" count="1" selected="0">
            <x v="7"/>
          </reference>
          <reference field="2" count="1" selected="0">
            <x v="14"/>
          </reference>
          <reference field="4" count="1" selected="0">
            <x v="0"/>
          </reference>
          <reference field="5" count="1" selected="0">
            <x v="47"/>
          </reference>
          <reference field="6" count="1" selected="0">
            <x v="46"/>
          </reference>
          <reference field="9" count="1" selected="0">
            <x v="0"/>
          </reference>
          <reference field="68" count="1">
            <x v="8"/>
          </reference>
        </references>
      </pivotArea>
    </format>
    <format dxfId="618">
      <pivotArea dataOnly="0" labelOnly="1" outline="0" fieldPosition="0">
        <references count="8">
          <reference field="0" count="1" selected="0">
            <x v="48"/>
          </reference>
          <reference field="1" count="1" selected="0">
            <x v="28"/>
          </reference>
          <reference field="2" count="1" selected="0">
            <x v="13"/>
          </reference>
          <reference field="4" count="1" selected="0">
            <x v="9"/>
          </reference>
          <reference field="5" count="1" selected="0">
            <x v="5"/>
          </reference>
          <reference field="6" count="1" selected="0">
            <x v="51"/>
          </reference>
          <reference field="9" count="1" selected="0">
            <x v="3"/>
          </reference>
          <reference field="68" count="1">
            <x v="10"/>
          </reference>
        </references>
      </pivotArea>
    </format>
    <format dxfId="619">
      <pivotArea dataOnly="0" labelOnly="1" outline="0" fieldPosition="0">
        <references count="8">
          <reference field="0" count="1" selected="0">
            <x v="50"/>
          </reference>
          <reference field="1" count="1" selected="0">
            <x v="13"/>
          </reference>
          <reference field="2" count="1" selected="0">
            <x v="14"/>
          </reference>
          <reference field="4" count="1" selected="0">
            <x v="0"/>
          </reference>
          <reference field="5" count="1" selected="0">
            <x v="27"/>
          </reference>
          <reference field="6" count="1" selected="0">
            <x v="48"/>
          </reference>
          <reference field="9" count="1" selected="0">
            <x v="0"/>
          </reference>
          <reference field="68" count="1">
            <x v="29"/>
          </reference>
        </references>
      </pivotArea>
    </format>
    <format dxfId="620">
      <pivotArea dataOnly="0" labelOnly="1" outline="0" fieldPosition="0">
        <references count="8">
          <reference field="0" count="1" selected="0">
            <x v="55"/>
          </reference>
          <reference field="1" count="1" selected="0">
            <x v="30"/>
          </reference>
          <reference field="2" count="1" selected="0">
            <x v="34"/>
          </reference>
          <reference field="4" count="1" selected="0">
            <x v="38"/>
          </reference>
          <reference field="5" count="1" selected="0">
            <x v="29"/>
          </reference>
          <reference field="6" count="1" selected="0">
            <x v="55"/>
          </reference>
          <reference field="9" count="1" selected="0">
            <x v="1"/>
          </reference>
          <reference field="68" count="1">
            <x v="15"/>
          </reference>
        </references>
      </pivotArea>
    </format>
    <format dxfId="621">
      <pivotArea dataOnly="0" labelOnly="1" outline="0" fieldPosition="0">
        <references count="8">
          <reference field="0" count="1" selected="0">
            <x v="56"/>
          </reference>
          <reference field="1" count="1" selected="0">
            <x v="32"/>
          </reference>
          <reference field="2" count="1" selected="0">
            <x v="1"/>
          </reference>
          <reference field="4" count="1" selected="0">
            <x v="17"/>
          </reference>
          <reference field="5" count="1" selected="0">
            <x v="33"/>
          </reference>
          <reference field="6" count="1" selected="0">
            <x v="56"/>
          </reference>
          <reference field="9" count="1" selected="0">
            <x v="1"/>
          </reference>
          <reference field="68" count="1">
            <x v="12"/>
          </reference>
        </references>
      </pivotArea>
    </format>
    <format dxfId="622">
      <pivotArea dataOnly="0" labelOnly="1" outline="0" fieldPosition="0">
        <references count="8">
          <reference field="0" count="1" selected="0">
            <x v="57"/>
          </reference>
          <reference field="1" count="1" selected="0">
            <x v="29"/>
          </reference>
          <reference field="2" count="1" selected="0">
            <x v="28"/>
          </reference>
          <reference field="4" count="1" selected="0">
            <x v="39"/>
          </reference>
          <reference field="5" count="1" selected="0">
            <x v="50"/>
          </reference>
          <reference field="6" count="1" selected="0">
            <x v="57"/>
          </reference>
          <reference field="9" count="1" selected="0">
            <x v="0"/>
          </reference>
          <reference field="68" count="1">
            <x v="14"/>
          </reference>
        </references>
      </pivotArea>
    </format>
    <format dxfId="623">
      <pivotArea dataOnly="0" labelOnly="1" outline="0" fieldPosition="0">
        <references count="8">
          <reference field="0" count="1" selected="0">
            <x v="58"/>
          </reference>
          <reference field="1" count="1" selected="0">
            <x v="9"/>
          </reference>
          <reference field="2" count="1" selected="0">
            <x v="20"/>
          </reference>
          <reference field="4" count="1" selected="0">
            <x v="4"/>
          </reference>
          <reference field="5" count="1" selected="0">
            <x v="44"/>
          </reference>
          <reference field="6" count="1" selected="0">
            <x v="58"/>
          </reference>
          <reference field="9" count="1" selected="0">
            <x v="1"/>
          </reference>
          <reference field="68" count="1">
            <x v="11"/>
          </reference>
        </references>
      </pivotArea>
    </format>
    <format dxfId="584">
      <pivotArea dataOnly="0" labelOnly="1" outline="0" fieldPosition="0">
        <references count="1">
          <reference field="0" count="30">
            <x v="0"/>
            <x v="1"/>
            <x v="3"/>
            <x v="8"/>
            <x v="9"/>
            <x v="10"/>
            <x v="12"/>
            <x v="13"/>
            <x v="15"/>
            <x v="17"/>
            <x v="19"/>
            <x v="21"/>
            <x v="22"/>
            <x v="23"/>
            <x v="24"/>
            <x v="25"/>
            <x v="27"/>
            <x v="29"/>
            <x v="32"/>
            <x v="38"/>
            <x v="40"/>
            <x v="41"/>
            <x v="42"/>
            <x v="45"/>
            <x v="48"/>
            <x v="50"/>
            <x v="55"/>
            <x v="56"/>
            <x v="57"/>
            <x v="58"/>
          </reference>
        </references>
      </pivotArea>
    </format>
    <format dxfId="583">
      <pivotArea dataOnly="0" labelOnly="1" outline="0" fieldPosition="0">
        <references count="2">
          <reference field="0" count="1" selected="0">
            <x v="0"/>
          </reference>
          <reference field="1" count="1">
            <x v="21"/>
          </reference>
        </references>
      </pivotArea>
    </format>
    <format dxfId="582">
      <pivotArea dataOnly="0" labelOnly="1" outline="0" fieldPosition="0">
        <references count="2">
          <reference field="0" count="1" selected="0">
            <x v="1"/>
          </reference>
          <reference field="1" count="1">
            <x v="35"/>
          </reference>
        </references>
      </pivotArea>
    </format>
    <format dxfId="581">
      <pivotArea dataOnly="0" labelOnly="1" outline="0" fieldPosition="0">
        <references count="2">
          <reference field="0" count="1" selected="0">
            <x v="3"/>
          </reference>
          <reference field="1" count="1">
            <x v="23"/>
          </reference>
        </references>
      </pivotArea>
    </format>
    <format dxfId="580">
      <pivotArea dataOnly="0" labelOnly="1" outline="0" fieldPosition="0">
        <references count="2">
          <reference field="0" count="1" selected="0">
            <x v="8"/>
          </reference>
          <reference field="1" count="1">
            <x v="39"/>
          </reference>
        </references>
      </pivotArea>
    </format>
    <format dxfId="579">
      <pivotArea dataOnly="0" labelOnly="1" outline="0" fieldPosition="0">
        <references count="2">
          <reference field="0" count="1" selected="0">
            <x v="9"/>
          </reference>
          <reference field="1" count="1">
            <x v="14"/>
          </reference>
        </references>
      </pivotArea>
    </format>
    <format dxfId="578">
      <pivotArea dataOnly="0" labelOnly="1" outline="0" fieldPosition="0">
        <references count="2">
          <reference field="0" count="1" selected="0">
            <x v="10"/>
          </reference>
          <reference field="1" count="1">
            <x v="42"/>
          </reference>
        </references>
      </pivotArea>
    </format>
    <format dxfId="577">
      <pivotArea dataOnly="0" labelOnly="1" outline="0" fieldPosition="0">
        <references count="2">
          <reference field="0" count="1" selected="0">
            <x v="12"/>
          </reference>
          <reference field="1" count="1">
            <x v="4"/>
          </reference>
        </references>
      </pivotArea>
    </format>
    <format dxfId="576">
      <pivotArea dataOnly="0" labelOnly="1" outline="0" fieldPosition="0">
        <references count="2">
          <reference field="0" count="1" selected="0">
            <x v="13"/>
          </reference>
          <reference field="1" count="1">
            <x v="10"/>
          </reference>
        </references>
      </pivotArea>
    </format>
    <format dxfId="575">
      <pivotArea dataOnly="0" labelOnly="1" outline="0" fieldPosition="0">
        <references count="2">
          <reference field="0" count="1" selected="0">
            <x v="15"/>
          </reference>
          <reference field="1" count="1">
            <x v="27"/>
          </reference>
        </references>
      </pivotArea>
    </format>
    <format dxfId="574">
      <pivotArea dataOnly="0" labelOnly="1" outline="0" fieldPosition="0">
        <references count="2">
          <reference field="0" count="1" selected="0">
            <x v="17"/>
          </reference>
          <reference field="1" count="1">
            <x v="34"/>
          </reference>
        </references>
      </pivotArea>
    </format>
    <format dxfId="573">
      <pivotArea dataOnly="0" labelOnly="1" outline="0" fieldPosition="0">
        <references count="2">
          <reference field="0" count="1" selected="0">
            <x v="19"/>
          </reference>
          <reference field="1" count="1">
            <x v="32"/>
          </reference>
        </references>
      </pivotArea>
    </format>
    <format dxfId="572">
      <pivotArea dataOnly="0" labelOnly="1" outline="0" fieldPosition="0">
        <references count="2">
          <reference field="0" count="1" selected="0">
            <x v="21"/>
          </reference>
          <reference field="1" count="1">
            <x v="14"/>
          </reference>
        </references>
      </pivotArea>
    </format>
    <format dxfId="571">
      <pivotArea dataOnly="0" labelOnly="1" outline="0" fieldPosition="0">
        <references count="2">
          <reference field="0" count="1" selected="0">
            <x v="22"/>
          </reference>
          <reference field="1" count="1">
            <x v="17"/>
          </reference>
        </references>
      </pivotArea>
    </format>
    <format dxfId="570">
      <pivotArea dataOnly="0" labelOnly="1" outline="0" fieldPosition="0">
        <references count="2">
          <reference field="0" count="1" selected="0">
            <x v="23"/>
          </reference>
          <reference field="1" count="1">
            <x v="38"/>
          </reference>
        </references>
      </pivotArea>
    </format>
    <format dxfId="569">
      <pivotArea dataOnly="0" labelOnly="1" outline="0" fieldPosition="0">
        <references count="2">
          <reference field="0" count="1" selected="0">
            <x v="24"/>
          </reference>
          <reference field="1" count="1">
            <x v="43"/>
          </reference>
        </references>
      </pivotArea>
    </format>
    <format dxfId="568">
      <pivotArea dataOnly="0" labelOnly="1" outline="0" fieldPosition="0">
        <references count="2">
          <reference field="0" count="1" selected="0">
            <x v="25"/>
          </reference>
          <reference field="1" count="1">
            <x v="46"/>
          </reference>
        </references>
      </pivotArea>
    </format>
    <format dxfId="567">
      <pivotArea dataOnly="0" labelOnly="1" outline="0" fieldPosition="0">
        <references count="2">
          <reference field="0" count="1" selected="0">
            <x v="27"/>
          </reference>
          <reference field="1" count="1">
            <x v="12"/>
          </reference>
        </references>
      </pivotArea>
    </format>
    <format dxfId="566">
      <pivotArea dataOnly="0" labelOnly="1" outline="0" fieldPosition="0">
        <references count="2">
          <reference field="0" count="1" selected="0">
            <x v="29"/>
          </reference>
          <reference field="1" count="1">
            <x v="2"/>
          </reference>
        </references>
      </pivotArea>
    </format>
    <format dxfId="565">
      <pivotArea dataOnly="0" labelOnly="1" outline="0" fieldPosition="0">
        <references count="2">
          <reference field="0" count="1" selected="0">
            <x v="32"/>
          </reference>
          <reference field="1" count="1">
            <x v="5"/>
          </reference>
        </references>
      </pivotArea>
    </format>
    <format dxfId="564">
      <pivotArea dataOnly="0" labelOnly="1" outline="0" fieldPosition="0">
        <references count="2">
          <reference field="0" count="1" selected="0">
            <x v="38"/>
          </reference>
          <reference field="1" count="1">
            <x v="26"/>
          </reference>
        </references>
      </pivotArea>
    </format>
    <format dxfId="563">
      <pivotArea dataOnly="0" labelOnly="1" outline="0" fieldPosition="0">
        <references count="2">
          <reference field="0" count="1" selected="0">
            <x v="40"/>
          </reference>
          <reference field="1" count="1">
            <x v="1"/>
          </reference>
        </references>
      </pivotArea>
    </format>
    <format dxfId="562">
      <pivotArea dataOnly="0" labelOnly="1" outline="0" fieldPosition="0">
        <references count="2">
          <reference field="0" count="1" selected="0">
            <x v="41"/>
          </reference>
          <reference field="1" count="1">
            <x v="37"/>
          </reference>
        </references>
      </pivotArea>
    </format>
    <format dxfId="561">
      <pivotArea dataOnly="0" labelOnly="1" outline="0" fieldPosition="0">
        <references count="2">
          <reference field="0" count="1" selected="0">
            <x v="42"/>
          </reference>
          <reference field="1" count="1">
            <x v="8"/>
          </reference>
        </references>
      </pivotArea>
    </format>
    <format dxfId="560">
      <pivotArea dataOnly="0" labelOnly="1" outline="0" fieldPosition="0">
        <references count="2">
          <reference field="0" count="1" selected="0">
            <x v="45"/>
          </reference>
          <reference field="1" count="1">
            <x v="7"/>
          </reference>
        </references>
      </pivotArea>
    </format>
    <format dxfId="559">
      <pivotArea dataOnly="0" labelOnly="1" outline="0" fieldPosition="0">
        <references count="2">
          <reference field="0" count="1" selected="0">
            <x v="48"/>
          </reference>
          <reference field="1" count="1">
            <x v="28"/>
          </reference>
        </references>
      </pivotArea>
    </format>
    <format dxfId="558">
      <pivotArea dataOnly="0" labelOnly="1" outline="0" fieldPosition="0">
        <references count="2">
          <reference field="0" count="1" selected="0">
            <x v="50"/>
          </reference>
          <reference field="1" count="1">
            <x v="13"/>
          </reference>
        </references>
      </pivotArea>
    </format>
    <format dxfId="557">
      <pivotArea dataOnly="0" labelOnly="1" outline="0" fieldPosition="0">
        <references count="2">
          <reference field="0" count="1" selected="0">
            <x v="55"/>
          </reference>
          <reference field="1" count="1">
            <x v="30"/>
          </reference>
        </references>
      </pivotArea>
    </format>
    <format dxfId="556">
      <pivotArea dataOnly="0" labelOnly="1" outline="0" fieldPosition="0">
        <references count="2">
          <reference field="0" count="1" selected="0">
            <x v="56"/>
          </reference>
          <reference field="1" count="1">
            <x v="32"/>
          </reference>
        </references>
      </pivotArea>
    </format>
    <format dxfId="555">
      <pivotArea dataOnly="0" labelOnly="1" outline="0" fieldPosition="0">
        <references count="2">
          <reference field="0" count="1" selected="0">
            <x v="57"/>
          </reference>
          <reference field="1" count="1">
            <x v="29"/>
          </reference>
        </references>
      </pivotArea>
    </format>
    <format dxfId="554">
      <pivotArea dataOnly="0" labelOnly="1" outline="0" fieldPosition="0">
        <references count="2">
          <reference field="0" count="1" selected="0">
            <x v="58"/>
          </reference>
          <reference field="1" count="1">
            <x v="9"/>
          </reference>
        </references>
      </pivotArea>
    </format>
    <format dxfId="553">
      <pivotArea dataOnly="0" labelOnly="1" outline="0" fieldPosition="0">
        <references count="3">
          <reference field="0" count="1" selected="0">
            <x v="0"/>
          </reference>
          <reference field="1" count="1" selected="0">
            <x v="21"/>
          </reference>
          <reference field="2" count="1">
            <x v="0"/>
          </reference>
        </references>
      </pivotArea>
    </format>
    <format dxfId="552">
      <pivotArea dataOnly="0" labelOnly="1" outline="0" fieldPosition="0">
        <references count="3">
          <reference field="0" count="1" selected="0">
            <x v="1"/>
          </reference>
          <reference field="1" count="1" selected="0">
            <x v="35"/>
          </reference>
          <reference field="2" count="1">
            <x v="24"/>
          </reference>
        </references>
      </pivotArea>
    </format>
    <format dxfId="551">
      <pivotArea dataOnly="0" labelOnly="1" outline="0" fieldPosition="0">
        <references count="3">
          <reference field="0" count="1" selected="0">
            <x v="3"/>
          </reference>
          <reference field="1" count="1" selected="0">
            <x v="23"/>
          </reference>
          <reference field="2" count="1">
            <x v="4"/>
          </reference>
        </references>
      </pivotArea>
    </format>
    <format dxfId="550">
      <pivotArea dataOnly="0" labelOnly="1" outline="0" fieldPosition="0">
        <references count="3">
          <reference field="0" count="1" selected="0">
            <x v="8"/>
          </reference>
          <reference field="1" count="1" selected="0">
            <x v="39"/>
          </reference>
          <reference field="2" count="1">
            <x v="26"/>
          </reference>
        </references>
      </pivotArea>
    </format>
    <format dxfId="549">
      <pivotArea dataOnly="0" labelOnly="1" outline="0" fieldPosition="0">
        <references count="3">
          <reference field="0" count="1" selected="0">
            <x v="9"/>
          </reference>
          <reference field="1" count="1" selected="0">
            <x v="14"/>
          </reference>
          <reference field="2" count="1">
            <x v="9"/>
          </reference>
        </references>
      </pivotArea>
    </format>
    <format dxfId="548">
      <pivotArea dataOnly="0" labelOnly="1" outline="0" fieldPosition="0">
        <references count="3">
          <reference field="0" count="1" selected="0">
            <x v="10"/>
          </reference>
          <reference field="1" count="1" selected="0">
            <x v="42"/>
          </reference>
          <reference field="2" count="1">
            <x v="11"/>
          </reference>
        </references>
      </pivotArea>
    </format>
    <format dxfId="547">
      <pivotArea dataOnly="0" labelOnly="1" outline="0" fieldPosition="0">
        <references count="3">
          <reference field="0" count="1" selected="0">
            <x v="12"/>
          </reference>
          <reference field="1" count="1" selected="0">
            <x v="4"/>
          </reference>
          <reference field="2" count="1">
            <x v="18"/>
          </reference>
        </references>
      </pivotArea>
    </format>
    <format dxfId="546">
      <pivotArea dataOnly="0" labelOnly="1" outline="0" fieldPosition="0">
        <references count="3">
          <reference field="0" count="1" selected="0">
            <x v="13"/>
          </reference>
          <reference field="1" count="1" selected="0">
            <x v="10"/>
          </reference>
          <reference field="2" count="1">
            <x v="25"/>
          </reference>
        </references>
      </pivotArea>
    </format>
    <format dxfId="545">
      <pivotArea dataOnly="0" labelOnly="1" outline="0" fieldPosition="0">
        <references count="3">
          <reference field="0" count="1" selected="0">
            <x v="15"/>
          </reference>
          <reference field="1" count="1" selected="0">
            <x v="27"/>
          </reference>
          <reference field="2" count="1">
            <x v="17"/>
          </reference>
        </references>
      </pivotArea>
    </format>
    <format dxfId="544">
      <pivotArea dataOnly="0" labelOnly="1" outline="0" fieldPosition="0">
        <references count="3">
          <reference field="0" count="1" selected="0">
            <x v="19"/>
          </reference>
          <reference field="1" count="1" selected="0">
            <x v="32"/>
          </reference>
          <reference field="2" count="1">
            <x v="1"/>
          </reference>
        </references>
      </pivotArea>
    </format>
    <format dxfId="543">
      <pivotArea dataOnly="0" labelOnly="1" outline="0" fieldPosition="0">
        <references count="3">
          <reference field="0" count="1" selected="0">
            <x v="21"/>
          </reference>
          <reference field="1" count="1" selected="0">
            <x v="14"/>
          </reference>
          <reference field="2" count="1">
            <x v="9"/>
          </reference>
        </references>
      </pivotArea>
    </format>
    <format dxfId="542">
      <pivotArea dataOnly="0" labelOnly="1" outline="0" fieldPosition="0">
        <references count="3">
          <reference field="0" count="1" selected="0">
            <x v="22"/>
          </reference>
          <reference field="1" count="1" selected="0">
            <x v="17"/>
          </reference>
          <reference field="2" count="1">
            <x v="5"/>
          </reference>
        </references>
      </pivotArea>
    </format>
    <format dxfId="541">
      <pivotArea dataOnly="0" labelOnly="1" outline="0" fieldPosition="0">
        <references count="3">
          <reference field="0" count="1" selected="0">
            <x v="24"/>
          </reference>
          <reference field="1" count="1" selected="0">
            <x v="43"/>
          </reference>
          <reference field="2" count="1">
            <x v="11"/>
          </reference>
        </references>
      </pivotArea>
    </format>
    <format dxfId="540">
      <pivotArea dataOnly="0" labelOnly="1" outline="0" fieldPosition="0">
        <references count="3">
          <reference field="0" count="1" selected="0">
            <x v="25"/>
          </reference>
          <reference field="1" count="1" selected="0">
            <x v="46"/>
          </reference>
          <reference field="2" count="1">
            <x v="3"/>
          </reference>
        </references>
      </pivotArea>
    </format>
    <format dxfId="539">
      <pivotArea dataOnly="0" labelOnly="1" outline="0" fieldPosition="0">
        <references count="3">
          <reference field="0" count="1" selected="0">
            <x v="27"/>
          </reference>
          <reference field="1" count="1" selected="0">
            <x v="12"/>
          </reference>
          <reference field="2" count="1">
            <x v="31"/>
          </reference>
        </references>
      </pivotArea>
    </format>
    <format dxfId="538">
      <pivotArea dataOnly="0" labelOnly="1" outline="0" fieldPosition="0">
        <references count="3">
          <reference field="0" count="1" selected="0">
            <x v="29"/>
          </reference>
          <reference field="1" count="1" selected="0">
            <x v="2"/>
          </reference>
          <reference field="2" count="1">
            <x v="2"/>
          </reference>
        </references>
      </pivotArea>
    </format>
    <format dxfId="537">
      <pivotArea dataOnly="0" labelOnly="1" outline="0" fieldPosition="0">
        <references count="3">
          <reference field="0" count="1" selected="0">
            <x v="32"/>
          </reference>
          <reference field="1" count="1" selected="0">
            <x v="5"/>
          </reference>
          <reference field="2" count="1">
            <x v="23"/>
          </reference>
        </references>
      </pivotArea>
    </format>
    <format dxfId="536">
      <pivotArea dataOnly="0" labelOnly="1" outline="0" fieldPosition="0">
        <references count="3">
          <reference field="0" count="1" selected="0">
            <x v="38"/>
          </reference>
          <reference field="1" count="1" selected="0">
            <x v="26"/>
          </reference>
          <reference field="2" count="1">
            <x v="35"/>
          </reference>
        </references>
      </pivotArea>
    </format>
    <format dxfId="535">
      <pivotArea dataOnly="0" labelOnly="1" outline="0" fieldPosition="0">
        <references count="3">
          <reference field="0" count="1" selected="0">
            <x v="40"/>
          </reference>
          <reference field="1" count="1" selected="0">
            <x v="1"/>
          </reference>
          <reference field="2" count="1">
            <x v="25"/>
          </reference>
        </references>
      </pivotArea>
    </format>
    <format dxfId="534">
      <pivotArea dataOnly="0" labelOnly="1" outline="0" fieldPosition="0">
        <references count="3">
          <reference field="0" count="1" selected="0">
            <x v="41"/>
          </reference>
          <reference field="1" count="1" selected="0">
            <x v="37"/>
          </reference>
          <reference field="2" count="1">
            <x v="26"/>
          </reference>
        </references>
      </pivotArea>
    </format>
    <format dxfId="533">
      <pivotArea dataOnly="0" labelOnly="1" outline="0" fieldPosition="0">
        <references count="3">
          <reference field="0" count="1" selected="0">
            <x v="42"/>
          </reference>
          <reference field="1" count="1" selected="0">
            <x v="8"/>
          </reference>
          <reference field="2" count="1">
            <x v="30"/>
          </reference>
        </references>
      </pivotArea>
    </format>
    <format dxfId="532">
      <pivotArea dataOnly="0" labelOnly="1" outline="0" fieldPosition="0">
        <references count="3">
          <reference field="0" count="1" selected="0">
            <x v="45"/>
          </reference>
          <reference field="1" count="1" selected="0">
            <x v="7"/>
          </reference>
          <reference field="2" count="1">
            <x v="14"/>
          </reference>
        </references>
      </pivotArea>
    </format>
    <format dxfId="531">
      <pivotArea dataOnly="0" labelOnly="1" outline="0" fieldPosition="0">
        <references count="3">
          <reference field="0" count="1" selected="0">
            <x v="48"/>
          </reference>
          <reference field="1" count="1" selected="0">
            <x v="28"/>
          </reference>
          <reference field="2" count="1">
            <x v="13"/>
          </reference>
        </references>
      </pivotArea>
    </format>
    <format dxfId="530">
      <pivotArea dataOnly="0" labelOnly="1" outline="0" fieldPosition="0">
        <references count="3">
          <reference field="0" count="1" selected="0">
            <x v="50"/>
          </reference>
          <reference field="1" count="1" selected="0">
            <x v="13"/>
          </reference>
          <reference field="2" count="1">
            <x v="14"/>
          </reference>
        </references>
      </pivotArea>
    </format>
    <format dxfId="529">
      <pivotArea dataOnly="0" labelOnly="1" outline="0" fieldPosition="0">
        <references count="3">
          <reference field="0" count="1" selected="0">
            <x v="55"/>
          </reference>
          <reference field="1" count="1" selected="0">
            <x v="30"/>
          </reference>
          <reference field="2" count="1">
            <x v="34"/>
          </reference>
        </references>
      </pivotArea>
    </format>
    <format dxfId="528">
      <pivotArea dataOnly="0" labelOnly="1" outline="0" fieldPosition="0">
        <references count="3">
          <reference field="0" count="1" selected="0">
            <x v="56"/>
          </reference>
          <reference field="1" count="1" selected="0">
            <x v="32"/>
          </reference>
          <reference field="2" count="1">
            <x v="1"/>
          </reference>
        </references>
      </pivotArea>
    </format>
    <format dxfId="527">
      <pivotArea dataOnly="0" labelOnly="1" outline="0" fieldPosition="0">
        <references count="3">
          <reference field="0" count="1" selected="0">
            <x v="57"/>
          </reference>
          <reference field="1" count="1" selected="0">
            <x v="29"/>
          </reference>
          <reference field="2" count="1">
            <x v="28"/>
          </reference>
        </references>
      </pivotArea>
    </format>
    <format dxfId="526">
      <pivotArea dataOnly="0" labelOnly="1" outline="0" fieldPosition="0">
        <references count="3">
          <reference field="0" count="1" selected="0">
            <x v="58"/>
          </reference>
          <reference field="1" count="1" selected="0">
            <x v="9"/>
          </reference>
          <reference field="2" count="1">
            <x v="20"/>
          </reference>
        </references>
      </pivotArea>
    </format>
    <format dxfId="525">
      <pivotArea dataOnly="0" labelOnly="1" outline="0" fieldPosition="0">
        <references count="4">
          <reference field="0" count="1" selected="0">
            <x v="0"/>
          </reference>
          <reference field="1" count="1" selected="0">
            <x v="21"/>
          </reference>
          <reference field="2" count="1" selected="0">
            <x v="0"/>
          </reference>
          <reference field="4" count="1">
            <x v="8"/>
          </reference>
        </references>
      </pivotArea>
    </format>
    <format dxfId="524">
      <pivotArea dataOnly="0" labelOnly="1" outline="0" fieldPosition="0">
        <references count="4">
          <reference field="0" count="1" selected="0">
            <x v="1"/>
          </reference>
          <reference field="1" count="1" selected="0">
            <x v="35"/>
          </reference>
          <reference field="2" count="1" selected="0">
            <x v="24"/>
          </reference>
          <reference field="4" count="1">
            <x v="32"/>
          </reference>
        </references>
      </pivotArea>
    </format>
    <format dxfId="523">
      <pivotArea dataOnly="0" labelOnly="1" outline="0" fieldPosition="0">
        <references count="4">
          <reference field="0" count="1" selected="0">
            <x v="3"/>
          </reference>
          <reference field="1" count="1" selected="0">
            <x v="23"/>
          </reference>
          <reference field="2" count="1" selected="0">
            <x v="4"/>
          </reference>
          <reference field="4" count="1">
            <x v="18"/>
          </reference>
        </references>
      </pivotArea>
    </format>
    <format dxfId="522">
      <pivotArea dataOnly="0" labelOnly="1" outline="0" fieldPosition="0">
        <references count="4">
          <reference field="0" count="1" selected="0">
            <x v="8"/>
          </reference>
          <reference field="1" count="1" selected="0">
            <x v="39"/>
          </reference>
          <reference field="2" count="1" selected="0">
            <x v="26"/>
          </reference>
          <reference field="4" count="1">
            <x v="7"/>
          </reference>
        </references>
      </pivotArea>
    </format>
    <format dxfId="521">
      <pivotArea dataOnly="0" labelOnly="1" outline="0" fieldPosition="0">
        <references count="4">
          <reference field="0" count="1" selected="0">
            <x v="9"/>
          </reference>
          <reference field="1" count="1" selected="0">
            <x v="14"/>
          </reference>
          <reference field="2" count="1" selected="0">
            <x v="9"/>
          </reference>
          <reference field="4" count="1">
            <x v="13"/>
          </reference>
        </references>
      </pivotArea>
    </format>
    <format dxfId="520">
      <pivotArea dataOnly="0" labelOnly="1" outline="0" fieldPosition="0">
        <references count="4">
          <reference field="0" count="1" selected="0">
            <x v="10"/>
          </reference>
          <reference field="1" count="1" selected="0">
            <x v="42"/>
          </reference>
          <reference field="2" count="1" selected="0">
            <x v="11"/>
          </reference>
          <reference field="4" count="1">
            <x v="20"/>
          </reference>
        </references>
      </pivotArea>
    </format>
    <format dxfId="519">
      <pivotArea dataOnly="0" labelOnly="1" outline="0" fieldPosition="0">
        <references count="4">
          <reference field="0" count="1" selected="0">
            <x v="12"/>
          </reference>
          <reference field="1" count="1" selected="0">
            <x v="4"/>
          </reference>
          <reference field="2" count="1" selected="0">
            <x v="18"/>
          </reference>
          <reference field="4" count="1">
            <x v="24"/>
          </reference>
        </references>
      </pivotArea>
    </format>
    <format dxfId="518">
      <pivotArea dataOnly="0" labelOnly="1" outline="0" fieldPosition="0">
        <references count="4">
          <reference field="0" count="1" selected="0">
            <x v="13"/>
          </reference>
          <reference field="1" count="1" selected="0">
            <x v="10"/>
          </reference>
          <reference field="2" count="1" selected="0">
            <x v="25"/>
          </reference>
          <reference field="4" count="1">
            <x v="10"/>
          </reference>
        </references>
      </pivotArea>
    </format>
    <format dxfId="517">
      <pivotArea dataOnly="0" labelOnly="1" outline="0" fieldPosition="0">
        <references count="4">
          <reference field="0" count="1" selected="0">
            <x v="15"/>
          </reference>
          <reference field="1" count="1" selected="0">
            <x v="27"/>
          </reference>
          <reference field="2" count="1" selected="0">
            <x v="17"/>
          </reference>
          <reference field="4" count="1">
            <x v="27"/>
          </reference>
        </references>
      </pivotArea>
    </format>
    <format dxfId="516">
      <pivotArea dataOnly="0" labelOnly="1" outline="0" fieldPosition="0">
        <references count="4">
          <reference field="0" count="1" selected="0">
            <x v="17"/>
          </reference>
          <reference field="1" count="1" selected="0">
            <x v="34"/>
          </reference>
          <reference field="2" count="1" selected="0">
            <x v="17"/>
          </reference>
          <reference field="4" count="1">
            <x v="16"/>
          </reference>
        </references>
      </pivotArea>
    </format>
    <format dxfId="515">
      <pivotArea dataOnly="0" labelOnly="1" outline="0" fieldPosition="0">
        <references count="4">
          <reference field="0" count="1" selected="0">
            <x v="19"/>
          </reference>
          <reference field="1" count="1" selected="0">
            <x v="32"/>
          </reference>
          <reference field="2" count="1" selected="0">
            <x v="1"/>
          </reference>
          <reference field="4" count="1">
            <x v="17"/>
          </reference>
        </references>
      </pivotArea>
    </format>
    <format dxfId="514">
      <pivotArea dataOnly="0" labelOnly="1" outline="0" fieldPosition="0">
        <references count="4">
          <reference field="0" count="1" selected="0">
            <x v="21"/>
          </reference>
          <reference field="1" count="1" selected="0">
            <x v="14"/>
          </reference>
          <reference field="2" count="1" selected="0">
            <x v="9"/>
          </reference>
          <reference field="4" count="1">
            <x v="13"/>
          </reference>
        </references>
      </pivotArea>
    </format>
    <format dxfId="513">
      <pivotArea dataOnly="0" labelOnly="1" outline="0" fieldPosition="0">
        <references count="4">
          <reference field="0" count="1" selected="0">
            <x v="22"/>
          </reference>
          <reference field="1" count="1" selected="0">
            <x v="17"/>
          </reference>
          <reference field="2" count="1" selected="0">
            <x v="5"/>
          </reference>
          <reference field="4" count="1">
            <x v="3"/>
          </reference>
        </references>
      </pivotArea>
    </format>
    <format dxfId="512">
      <pivotArea dataOnly="0" labelOnly="1" outline="0" fieldPosition="0">
        <references count="4">
          <reference field="0" count="1" selected="0">
            <x v="23"/>
          </reference>
          <reference field="1" count="1" selected="0">
            <x v="38"/>
          </reference>
          <reference field="2" count="1" selected="0">
            <x v="5"/>
          </reference>
          <reference field="4" count="1">
            <x v="33"/>
          </reference>
        </references>
      </pivotArea>
    </format>
    <format dxfId="511">
      <pivotArea dataOnly="0" labelOnly="1" outline="0" fieldPosition="0">
        <references count="4">
          <reference field="0" count="1" selected="0">
            <x v="24"/>
          </reference>
          <reference field="1" count="1" selected="0">
            <x v="43"/>
          </reference>
          <reference field="2" count="1" selected="0">
            <x v="11"/>
          </reference>
          <reference field="4" count="1">
            <x v="19"/>
          </reference>
        </references>
      </pivotArea>
    </format>
    <format dxfId="510">
      <pivotArea dataOnly="0" labelOnly="1" outline="0" fieldPosition="0">
        <references count="4">
          <reference field="0" count="1" selected="0">
            <x v="25"/>
          </reference>
          <reference field="1" count="1" selected="0">
            <x v="46"/>
          </reference>
          <reference field="2" count="1" selected="0">
            <x v="3"/>
          </reference>
          <reference field="4" count="1">
            <x v="31"/>
          </reference>
        </references>
      </pivotArea>
    </format>
    <format dxfId="509">
      <pivotArea dataOnly="0" labelOnly="1" outline="0" fieldPosition="0">
        <references count="4">
          <reference field="0" count="1" selected="0">
            <x v="27"/>
          </reference>
          <reference field="1" count="1" selected="0">
            <x v="12"/>
          </reference>
          <reference field="2" count="1" selected="0">
            <x v="31"/>
          </reference>
          <reference field="4" count="1">
            <x v="40"/>
          </reference>
        </references>
      </pivotArea>
    </format>
    <format dxfId="508">
      <pivotArea dataOnly="0" labelOnly="1" outline="0" fieldPosition="0">
        <references count="4">
          <reference field="0" count="1" selected="0">
            <x v="29"/>
          </reference>
          <reference field="1" count="1" selected="0">
            <x v="2"/>
          </reference>
          <reference field="2" count="1" selected="0">
            <x v="2"/>
          </reference>
          <reference field="4" count="1">
            <x v="23"/>
          </reference>
        </references>
      </pivotArea>
    </format>
    <format dxfId="507">
      <pivotArea dataOnly="0" labelOnly="1" outline="0" fieldPosition="0">
        <references count="4">
          <reference field="0" count="1" selected="0">
            <x v="32"/>
          </reference>
          <reference field="1" count="1" selected="0">
            <x v="5"/>
          </reference>
          <reference field="2" count="1" selected="0">
            <x v="23"/>
          </reference>
          <reference field="4" count="1">
            <x v="25"/>
          </reference>
        </references>
      </pivotArea>
    </format>
    <format dxfId="506">
      <pivotArea dataOnly="0" labelOnly="1" outline="0" fieldPosition="0">
        <references count="4">
          <reference field="0" count="1" selected="0">
            <x v="38"/>
          </reference>
          <reference field="1" count="1" selected="0">
            <x v="26"/>
          </reference>
          <reference field="2" count="1" selected="0">
            <x v="35"/>
          </reference>
          <reference field="4" count="1">
            <x v="36"/>
          </reference>
        </references>
      </pivotArea>
    </format>
    <format dxfId="505">
      <pivotArea dataOnly="0" labelOnly="1" outline="0" fieldPosition="0">
        <references count="4">
          <reference field="0" count="1" selected="0">
            <x v="40"/>
          </reference>
          <reference field="1" count="1" selected="0">
            <x v="1"/>
          </reference>
          <reference field="2" count="1" selected="0">
            <x v="25"/>
          </reference>
          <reference field="4" count="1">
            <x v="5"/>
          </reference>
        </references>
      </pivotArea>
    </format>
    <format dxfId="504">
      <pivotArea dataOnly="0" labelOnly="1" outline="0" fieldPosition="0">
        <references count="4">
          <reference field="0" count="1" selected="0">
            <x v="41"/>
          </reference>
          <reference field="1" count="1" selected="0">
            <x v="37"/>
          </reference>
          <reference field="2" count="1" selected="0">
            <x v="26"/>
          </reference>
          <reference field="4" count="1">
            <x v="6"/>
          </reference>
        </references>
      </pivotArea>
    </format>
    <format dxfId="503">
      <pivotArea dataOnly="0" labelOnly="1" outline="0" fieldPosition="0">
        <references count="4">
          <reference field="0" count="1" selected="0">
            <x v="42"/>
          </reference>
          <reference field="1" count="1" selected="0">
            <x v="8"/>
          </reference>
          <reference field="2" count="1" selected="0">
            <x v="30"/>
          </reference>
          <reference field="4" count="1">
            <x v="15"/>
          </reference>
        </references>
      </pivotArea>
    </format>
    <format dxfId="502">
      <pivotArea dataOnly="0" labelOnly="1" outline="0" fieldPosition="0">
        <references count="4">
          <reference field="0" count="1" selected="0">
            <x v="45"/>
          </reference>
          <reference field="1" count="1" selected="0">
            <x v="7"/>
          </reference>
          <reference field="2" count="1" selected="0">
            <x v="14"/>
          </reference>
          <reference field="4" count="1">
            <x v="0"/>
          </reference>
        </references>
      </pivotArea>
    </format>
    <format dxfId="501">
      <pivotArea dataOnly="0" labelOnly="1" outline="0" fieldPosition="0">
        <references count="4">
          <reference field="0" count="1" selected="0">
            <x v="48"/>
          </reference>
          <reference field="1" count="1" selected="0">
            <x v="28"/>
          </reference>
          <reference field="2" count="1" selected="0">
            <x v="13"/>
          </reference>
          <reference field="4" count="1">
            <x v="9"/>
          </reference>
        </references>
      </pivotArea>
    </format>
    <format dxfId="500">
      <pivotArea dataOnly="0" labelOnly="1" outline="0" fieldPosition="0">
        <references count="4">
          <reference field="0" count="1" selected="0">
            <x v="50"/>
          </reference>
          <reference field="1" count="1" selected="0">
            <x v="13"/>
          </reference>
          <reference field="2" count="1" selected="0">
            <x v="14"/>
          </reference>
          <reference field="4" count="1">
            <x v="0"/>
          </reference>
        </references>
      </pivotArea>
    </format>
    <format dxfId="499">
      <pivotArea dataOnly="0" labelOnly="1" outline="0" fieldPosition="0">
        <references count="4">
          <reference field="0" count="1" selected="0">
            <x v="55"/>
          </reference>
          <reference field="1" count="1" selected="0">
            <x v="30"/>
          </reference>
          <reference field="2" count="1" selected="0">
            <x v="34"/>
          </reference>
          <reference field="4" count="1">
            <x v="38"/>
          </reference>
        </references>
      </pivotArea>
    </format>
    <format dxfId="498">
      <pivotArea dataOnly="0" labelOnly="1" outline="0" fieldPosition="0">
        <references count="4">
          <reference field="0" count="1" selected="0">
            <x v="56"/>
          </reference>
          <reference field="1" count="1" selected="0">
            <x v="32"/>
          </reference>
          <reference field="2" count="1" selected="0">
            <x v="1"/>
          </reference>
          <reference field="4" count="1">
            <x v="17"/>
          </reference>
        </references>
      </pivotArea>
    </format>
    <format dxfId="497">
      <pivotArea dataOnly="0" labelOnly="1" outline="0" fieldPosition="0">
        <references count="4">
          <reference field="0" count="1" selected="0">
            <x v="57"/>
          </reference>
          <reference field="1" count="1" selected="0">
            <x v="29"/>
          </reference>
          <reference field="2" count="1" selected="0">
            <x v="28"/>
          </reference>
          <reference field="4" count="1">
            <x v="39"/>
          </reference>
        </references>
      </pivotArea>
    </format>
    <format dxfId="496">
      <pivotArea dataOnly="0" labelOnly="1" outline="0" fieldPosition="0">
        <references count="4">
          <reference field="0" count="1" selected="0">
            <x v="58"/>
          </reference>
          <reference field="1" count="1" selected="0">
            <x v="9"/>
          </reference>
          <reference field="2" count="1" selected="0">
            <x v="20"/>
          </reference>
          <reference field="4" count="1">
            <x v="4"/>
          </reference>
        </references>
      </pivotArea>
    </format>
    <format dxfId="495">
      <pivotArea dataOnly="0" labelOnly="1" outline="0" fieldPosition="0">
        <references count="5">
          <reference field="0" count="1" selected="0">
            <x v="0"/>
          </reference>
          <reference field="1" count="1" selected="0">
            <x v="21"/>
          </reference>
          <reference field="2" count="1" selected="0">
            <x v="0"/>
          </reference>
          <reference field="4" count="1" selected="0">
            <x v="8"/>
          </reference>
          <reference field="5" count="1">
            <x v="4"/>
          </reference>
        </references>
      </pivotArea>
    </format>
    <format dxfId="494">
      <pivotArea dataOnly="0" labelOnly="1" outline="0" fieldPosition="0">
        <references count="5">
          <reference field="0" count="1" selected="0">
            <x v="1"/>
          </reference>
          <reference field="1" count="1" selected="0">
            <x v="35"/>
          </reference>
          <reference field="2" count="1" selected="0">
            <x v="24"/>
          </reference>
          <reference field="4" count="1" selected="0">
            <x v="32"/>
          </reference>
          <reference field="5" count="1">
            <x v="22"/>
          </reference>
        </references>
      </pivotArea>
    </format>
    <format dxfId="493">
      <pivotArea dataOnly="0" labelOnly="1" outline="0" fieldPosition="0">
        <references count="5">
          <reference field="0" count="1" selected="0">
            <x v="3"/>
          </reference>
          <reference field="1" count="1" selected="0">
            <x v="23"/>
          </reference>
          <reference field="2" count="1" selected="0">
            <x v="4"/>
          </reference>
          <reference field="4" count="1" selected="0">
            <x v="18"/>
          </reference>
          <reference field="5" count="1">
            <x v="28"/>
          </reference>
        </references>
      </pivotArea>
    </format>
    <format dxfId="492">
      <pivotArea dataOnly="0" labelOnly="1" outline="0" fieldPosition="0">
        <references count="5">
          <reference field="0" count="1" selected="0">
            <x v="8"/>
          </reference>
          <reference field="1" count="1" selected="0">
            <x v="39"/>
          </reference>
          <reference field="2" count="1" selected="0">
            <x v="26"/>
          </reference>
          <reference field="4" count="1" selected="0">
            <x v="7"/>
          </reference>
          <reference field="5" count="1">
            <x v="7"/>
          </reference>
        </references>
      </pivotArea>
    </format>
    <format dxfId="491">
      <pivotArea dataOnly="0" labelOnly="1" outline="0" fieldPosition="0">
        <references count="5">
          <reference field="0" count="1" selected="0">
            <x v="9"/>
          </reference>
          <reference field="1" count="1" selected="0">
            <x v="14"/>
          </reference>
          <reference field="2" count="1" selected="0">
            <x v="9"/>
          </reference>
          <reference field="4" count="1" selected="0">
            <x v="13"/>
          </reference>
          <reference field="5" count="1">
            <x v="34"/>
          </reference>
        </references>
      </pivotArea>
    </format>
    <format dxfId="490">
      <pivotArea dataOnly="0" labelOnly="1" outline="0" fieldPosition="0">
        <references count="5">
          <reference field="0" count="1" selected="0">
            <x v="10"/>
          </reference>
          <reference field="1" count="1" selected="0">
            <x v="42"/>
          </reference>
          <reference field="2" count="1" selected="0">
            <x v="11"/>
          </reference>
          <reference field="4" count="1" selected="0">
            <x v="20"/>
          </reference>
          <reference field="5" count="1">
            <x v="11"/>
          </reference>
        </references>
      </pivotArea>
    </format>
    <format dxfId="489">
      <pivotArea dataOnly="0" labelOnly="1" outline="0" fieldPosition="0">
        <references count="5">
          <reference field="0" count="1" selected="0">
            <x v="12"/>
          </reference>
          <reference field="1" count="1" selected="0">
            <x v="4"/>
          </reference>
          <reference field="2" count="1" selected="0">
            <x v="18"/>
          </reference>
          <reference field="4" count="1" selected="0">
            <x v="24"/>
          </reference>
          <reference field="5" count="1">
            <x v="18"/>
          </reference>
        </references>
      </pivotArea>
    </format>
    <format dxfId="488">
      <pivotArea dataOnly="0" labelOnly="1" outline="0" fieldPosition="0">
        <references count="5">
          <reference field="0" count="1" selected="0">
            <x v="13"/>
          </reference>
          <reference field="1" count="1" selected="0">
            <x v="10"/>
          </reference>
          <reference field="2" count="1" selected="0">
            <x v="25"/>
          </reference>
          <reference field="4" count="1" selected="0">
            <x v="10"/>
          </reference>
          <reference field="5" count="1">
            <x v="16"/>
          </reference>
        </references>
      </pivotArea>
    </format>
    <format dxfId="487">
      <pivotArea dataOnly="0" labelOnly="1" outline="0" fieldPosition="0">
        <references count="5">
          <reference field="0" count="1" selected="0">
            <x v="15"/>
          </reference>
          <reference field="1" count="1" selected="0">
            <x v="27"/>
          </reference>
          <reference field="2" count="1" selected="0">
            <x v="17"/>
          </reference>
          <reference field="4" count="1" selected="0">
            <x v="27"/>
          </reference>
          <reference field="5" count="1">
            <x v="0"/>
          </reference>
        </references>
      </pivotArea>
    </format>
    <format dxfId="486">
      <pivotArea dataOnly="0" labelOnly="1" outline="0" fieldPosition="0">
        <references count="5">
          <reference field="0" count="1" selected="0">
            <x v="17"/>
          </reference>
          <reference field="1" count="1" selected="0">
            <x v="34"/>
          </reference>
          <reference field="2" count="1" selected="0">
            <x v="17"/>
          </reference>
          <reference field="4" count="1" selected="0">
            <x v="16"/>
          </reference>
          <reference field="5" count="1">
            <x v="36"/>
          </reference>
        </references>
      </pivotArea>
    </format>
    <format dxfId="485">
      <pivotArea dataOnly="0" labelOnly="1" outline="0" fieldPosition="0">
        <references count="5">
          <reference field="0" count="1" selected="0">
            <x v="19"/>
          </reference>
          <reference field="1" count="1" selected="0">
            <x v="32"/>
          </reference>
          <reference field="2" count="1" selected="0">
            <x v="1"/>
          </reference>
          <reference field="4" count="1" selected="0">
            <x v="17"/>
          </reference>
          <reference field="5" count="1">
            <x v="48"/>
          </reference>
        </references>
      </pivotArea>
    </format>
    <format dxfId="484">
      <pivotArea dataOnly="0" labelOnly="1" outline="0" fieldPosition="0">
        <references count="5">
          <reference field="0" count="1" selected="0">
            <x v="21"/>
          </reference>
          <reference field="1" count="1" selected="0">
            <x v="14"/>
          </reference>
          <reference field="2" count="1" selected="0">
            <x v="9"/>
          </reference>
          <reference field="4" count="1" selected="0">
            <x v="13"/>
          </reference>
          <reference field="5" count="1">
            <x v="45"/>
          </reference>
        </references>
      </pivotArea>
    </format>
    <format dxfId="483">
      <pivotArea dataOnly="0" labelOnly="1" outline="0" fieldPosition="0">
        <references count="5">
          <reference field="0" count="1" selected="0">
            <x v="22"/>
          </reference>
          <reference field="1" count="1" selected="0">
            <x v="17"/>
          </reference>
          <reference field="2" count="1" selected="0">
            <x v="5"/>
          </reference>
          <reference field="4" count="1" selected="0">
            <x v="3"/>
          </reference>
          <reference field="5" count="1">
            <x v="21"/>
          </reference>
        </references>
      </pivotArea>
    </format>
    <format dxfId="482">
      <pivotArea dataOnly="0" labelOnly="1" outline="0" fieldPosition="0">
        <references count="5">
          <reference field="0" count="1" selected="0">
            <x v="23"/>
          </reference>
          <reference field="1" count="1" selected="0">
            <x v="38"/>
          </reference>
          <reference field="2" count="1" selected="0">
            <x v="5"/>
          </reference>
          <reference field="4" count="1" selected="0">
            <x v="33"/>
          </reference>
          <reference field="5" count="1">
            <x v="35"/>
          </reference>
        </references>
      </pivotArea>
    </format>
    <format dxfId="481">
      <pivotArea dataOnly="0" labelOnly="1" outline="0" fieldPosition="0">
        <references count="5">
          <reference field="0" count="1" selected="0">
            <x v="24"/>
          </reference>
          <reference field="1" count="1" selected="0">
            <x v="43"/>
          </reference>
          <reference field="2" count="1" selected="0">
            <x v="11"/>
          </reference>
          <reference field="4" count="1" selected="0">
            <x v="19"/>
          </reference>
          <reference field="5" count="1">
            <x v="12"/>
          </reference>
        </references>
      </pivotArea>
    </format>
    <format dxfId="480">
      <pivotArea dataOnly="0" labelOnly="1" outline="0" fieldPosition="0">
        <references count="5">
          <reference field="0" count="1" selected="0">
            <x v="25"/>
          </reference>
          <reference field="1" count="1" selected="0">
            <x v="46"/>
          </reference>
          <reference field="2" count="1" selected="0">
            <x v="3"/>
          </reference>
          <reference field="4" count="1" selected="0">
            <x v="31"/>
          </reference>
          <reference field="5" count="1">
            <x v="19"/>
          </reference>
        </references>
      </pivotArea>
    </format>
    <format dxfId="479">
      <pivotArea dataOnly="0" labelOnly="1" outline="0" fieldPosition="0">
        <references count="5">
          <reference field="0" count="1" selected="0">
            <x v="27"/>
          </reference>
          <reference field="1" count="1" selected="0">
            <x v="12"/>
          </reference>
          <reference field="2" count="1" selected="0">
            <x v="31"/>
          </reference>
          <reference field="4" count="1" selected="0">
            <x v="40"/>
          </reference>
          <reference field="5" count="1">
            <x v="24"/>
          </reference>
        </references>
      </pivotArea>
    </format>
    <format dxfId="478">
      <pivotArea dataOnly="0" labelOnly="1" outline="0" fieldPosition="0">
        <references count="5">
          <reference field="0" count="1" selected="0">
            <x v="29"/>
          </reference>
          <reference field="1" count="1" selected="0">
            <x v="2"/>
          </reference>
          <reference field="2" count="1" selected="0">
            <x v="2"/>
          </reference>
          <reference field="4" count="1" selected="0">
            <x v="23"/>
          </reference>
          <reference field="5" count="1">
            <x v="9"/>
          </reference>
        </references>
      </pivotArea>
    </format>
    <format dxfId="477">
      <pivotArea dataOnly="0" labelOnly="1" outline="0" fieldPosition="0">
        <references count="5">
          <reference field="0" count="1" selected="0">
            <x v="32"/>
          </reference>
          <reference field="1" count="1" selected="0">
            <x v="5"/>
          </reference>
          <reference field="2" count="1" selected="0">
            <x v="23"/>
          </reference>
          <reference field="4" count="1" selected="0">
            <x v="25"/>
          </reference>
          <reference field="5" count="1">
            <x v="38"/>
          </reference>
        </references>
      </pivotArea>
    </format>
    <format dxfId="476">
      <pivotArea dataOnly="0" labelOnly="1" outline="0" fieldPosition="0">
        <references count="5">
          <reference field="0" count="1" selected="0">
            <x v="38"/>
          </reference>
          <reference field="1" count="1" selected="0">
            <x v="26"/>
          </reference>
          <reference field="2" count="1" selected="0">
            <x v="35"/>
          </reference>
          <reference field="4" count="1" selected="0">
            <x v="36"/>
          </reference>
          <reference field="5" count="1">
            <x v="31"/>
          </reference>
        </references>
      </pivotArea>
    </format>
    <format dxfId="475">
      <pivotArea dataOnly="0" labelOnly="1" outline="0" fieldPosition="0">
        <references count="5">
          <reference field="0" count="1" selected="0">
            <x v="40"/>
          </reference>
          <reference field="1" count="1" selected="0">
            <x v="1"/>
          </reference>
          <reference field="2" count="1" selected="0">
            <x v="25"/>
          </reference>
          <reference field="4" count="1" selected="0">
            <x v="5"/>
          </reference>
          <reference field="5" count="1">
            <x v="3"/>
          </reference>
        </references>
      </pivotArea>
    </format>
    <format dxfId="474">
      <pivotArea dataOnly="0" labelOnly="1" outline="0" fieldPosition="0">
        <references count="5">
          <reference field="0" count="1" selected="0">
            <x v="41"/>
          </reference>
          <reference field="1" count="1" selected="0">
            <x v="37"/>
          </reference>
          <reference field="2" count="1" selected="0">
            <x v="26"/>
          </reference>
          <reference field="4" count="1" selected="0">
            <x v="6"/>
          </reference>
          <reference field="5" count="1">
            <x v="6"/>
          </reference>
        </references>
      </pivotArea>
    </format>
    <format dxfId="473">
      <pivotArea dataOnly="0" labelOnly="1" outline="0" fieldPosition="0">
        <references count="5">
          <reference field="0" count="1" selected="0">
            <x v="42"/>
          </reference>
          <reference field="1" count="1" selected="0">
            <x v="8"/>
          </reference>
          <reference field="2" count="1" selected="0">
            <x v="30"/>
          </reference>
          <reference field="4" count="1" selected="0">
            <x v="15"/>
          </reference>
          <reference field="5" count="1">
            <x v="20"/>
          </reference>
        </references>
      </pivotArea>
    </format>
    <format dxfId="472">
      <pivotArea dataOnly="0" labelOnly="1" outline="0" fieldPosition="0">
        <references count="5">
          <reference field="0" count="1" selected="0">
            <x v="45"/>
          </reference>
          <reference field="1" count="1" selected="0">
            <x v="7"/>
          </reference>
          <reference field="2" count="1" selected="0">
            <x v="14"/>
          </reference>
          <reference field="4" count="1" selected="0">
            <x v="0"/>
          </reference>
          <reference field="5" count="1">
            <x v="47"/>
          </reference>
        </references>
      </pivotArea>
    </format>
    <format dxfId="471">
      <pivotArea dataOnly="0" labelOnly="1" outline="0" fieldPosition="0">
        <references count="5">
          <reference field="0" count="1" selected="0">
            <x v="48"/>
          </reference>
          <reference field="1" count="1" selected="0">
            <x v="28"/>
          </reference>
          <reference field="2" count="1" selected="0">
            <x v="13"/>
          </reference>
          <reference field="4" count="1" selected="0">
            <x v="9"/>
          </reference>
          <reference field="5" count="1">
            <x v="5"/>
          </reference>
        </references>
      </pivotArea>
    </format>
    <format dxfId="470">
      <pivotArea dataOnly="0" labelOnly="1" outline="0" fieldPosition="0">
        <references count="5">
          <reference field="0" count="1" selected="0">
            <x v="50"/>
          </reference>
          <reference field="1" count="1" selected="0">
            <x v="13"/>
          </reference>
          <reference field="2" count="1" selected="0">
            <x v="14"/>
          </reference>
          <reference field="4" count="1" selected="0">
            <x v="0"/>
          </reference>
          <reference field="5" count="1">
            <x v="27"/>
          </reference>
        </references>
      </pivotArea>
    </format>
    <format dxfId="469">
      <pivotArea dataOnly="0" labelOnly="1" outline="0" fieldPosition="0">
        <references count="5">
          <reference field="0" count="1" selected="0">
            <x v="55"/>
          </reference>
          <reference field="1" count="1" selected="0">
            <x v="30"/>
          </reference>
          <reference field="2" count="1" selected="0">
            <x v="34"/>
          </reference>
          <reference field="4" count="1" selected="0">
            <x v="38"/>
          </reference>
          <reference field="5" count="1">
            <x v="29"/>
          </reference>
        </references>
      </pivotArea>
    </format>
    <format dxfId="468">
      <pivotArea dataOnly="0" labelOnly="1" outline="0" fieldPosition="0">
        <references count="5">
          <reference field="0" count="1" selected="0">
            <x v="56"/>
          </reference>
          <reference field="1" count="1" selected="0">
            <x v="32"/>
          </reference>
          <reference field="2" count="1" selected="0">
            <x v="1"/>
          </reference>
          <reference field="4" count="1" selected="0">
            <x v="17"/>
          </reference>
          <reference field="5" count="1">
            <x v="33"/>
          </reference>
        </references>
      </pivotArea>
    </format>
    <format dxfId="467">
      <pivotArea dataOnly="0" labelOnly="1" outline="0" fieldPosition="0">
        <references count="5">
          <reference field="0" count="1" selected="0">
            <x v="57"/>
          </reference>
          <reference field="1" count="1" selected="0">
            <x v="29"/>
          </reference>
          <reference field="2" count="1" selected="0">
            <x v="28"/>
          </reference>
          <reference field="4" count="1" selected="0">
            <x v="39"/>
          </reference>
          <reference field="5" count="1">
            <x v="50"/>
          </reference>
        </references>
      </pivotArea>
    </format>
    <format dxfId="466">
      <pivotArea dataOnly="0" labelOnly="1" outline="0" fieldPosition="0">
        <references count="5">
          <reference field="0" count="1" selected="0">
            <x v="58"/>
          </reference>
          <reference field="1" count="1" selected="0">
            <x v="9"/>
          </reference>
          <reference field="2" count="1" selected="0">
            <x v="20"/>
          </reference>
          <reference field="4" count="1" selected="0">
            <x v="4"/>
          </reference>
          <reference field="5" count="1">
            <x v="44"/>
          </reference>
        </references>
      </pivotArea>
    </format>
    <format dxfId="465">
      <pivotArea dataOnly="0" labelOnly="1" outline="0" fieldPosition="0">
        <references count="6">
          <reference field="0" count="1" selected="0">
            <x v="0"/>
          </reference>
          <reference field="1" count="1" selected="0">
            <x v="21"/>
          </reference>
          <reference field="2" count="1" selected="0">
            <x v="0"/>
          </reference>
          <reference field="4" count="1" selected="0">
            <x v="8"/>
          </reference>
          <reference field="5" count="1" selected="0">
            <x v="4"/>
          </reference>
          <reference field="6" count="1">
            <x v="1"/>
          </reference>
        </references>
      </pivotArea>
    </format>
    <format dxfId="464">
      <pivotArea dataOnly="0" labelOnly="1" outline="0" fieldPosition="0">
        <references count="6">
          <reference field="0" count="1" selected="0">
            <x v="1"/>
          </reference>
          <reference field="1" count="1" selected="0">
            <x v="35"/>
          </reference>
          <reference field="2" count="1" selected="0">
            <x v="24"/>
          </reference>
          <reference field="4" count="1" selected="0">
            <x v="32"/>
          </reference>
          <reference field="5" count="1" selected="0">
            <x v="22"/>
          </reference>
          <reference field="6" count="1">
            <x v="0"/>
          </reference>
        </references>
      </pivotArea>
    </format>
    <format dxfId="463">
      <pivotArea dataOnly="0" labelOnly="1" outline="0" fieldPosition="0">
        <references count="6">
          <reference field="0" count="1" selected="0">
            <x v="3"/>
          </reference>
          <reference field="1" count="1" selected="0">
            <x v="23"/>
          </reference>
          <reference field="2" count="1" selected="0">
            <x v="4"/>
          </reference>
          <reference field="4" count="1" selected="0">
            <x v="18"/>
          </reference>
          <reference field="5" count="1" selected="0">
            <x v="28"/>
          </reference>
          <reference field="6" count="1">
            <x v="3"/>
          </reference>
        </references>
      </pivotArea>
    </format>
    <format dxfId="462">
      <pivotArea dataOnly="0" labelOnly="1" outline="0" fieldPosition="0">
        <references count="6">
          <reference field="0" count="1" selected="0">
            <x v="8"/>
          </reference>
          <reference field="1" count="1" selected="0">
            <x v="39"/>
          </reference>
          <reference field="2" count="1" selected="0">
            <x v="26"/>
          </reference>
          <reference field="4" count="1" selected="0">
            <x v="7"/>
          </reference>
          <reference field="5" count="1" selected="0">
            <x v="7"/>
          </reference>
          <reference field="6" count="1">
            <x v="8"/>
          </reference>
        </references>
      </pivotArea>
    </format>
    <format dxfId="461">
      <pivotArea dataOnly="0" labelOnly="1" outline="0" fieldPosition="0">
        <references count="6">
          <reference field="0" count="1" selected="0">
            <x v="9"/>
          </reference>
          <reference field="1" count="1" selected="0">
            <x v="14"/>
          </reference>
          <reference field="2" count="1" selected="0">
            <x v="9"/>
          </reference>
          <reference field="4" count="1" selected="0">
            <x v="13"/>
          </reference>
          <reference field="5" count="1" selected="0">
            <x v="34"/>
          </reference>
          <reference field="6" count="1">
            <x v="9"/>
          </reference>
        </references>
      </pivotArea>
    </format>
    <format dxfId="460">
      <pivotArea dataOnly="0" labelOnly="1" outline="0" fieldPosition="0">
        <references count="6">
          <reference field="0" count="1" selected="0">
            <x v="10"/>
          </reference>
          <reference field="1" count="1" selected="0">
            <x v="42"/>
          </reference>
          <reference field="2" count="1" selected="0">
            <x v="11"/>
          </reference>
          <reference field="4" count="1" selected="0">
            <x v="20"/>
          </reference>
          <reference field="5" count="1" selected="0">
            <x v="11"/>
          </reference>
          <reference field="6" count="1">
            <x v="11"/>
          </reference>
        </references>
      </pivotArea>
    </format>
    <format dxfId="459">
      <pivotArea dataOnly="0" labelOnly="1" outline="0" fieldPosition="0">
        <references count="6">
          <reference field="0" count="1" selected="0">
            <x v="12"/>
          </reference>
          <reference field="1" count="1" selected="0">
            <x v="4"/>
          </reference>
          <reference field="2" count="1" selected="0">
            <x v="18"/>
          </reference>
          <reference field="4" count="1" selected="0">
            <x v="24"/>
          </reference>
          <reference field="5" count="1" selected="0">
            <x v="18"/>
          </reference>
          <reference field="6" count="1">
            <x v="16"/>
          </reference>
        </references>
      </pivotArea>
    </format>
    <format dxfId="458">
      <pivotArea dataOnly="0" labelOnly="1" outline="0" fieldPosition="0">
        <references count="6">
          <reference field="0" count="1" selected="0">
            <x v="13"/>
          </reference>
          <reference field="1" count="1" selected="0">
            <x v="10"/>
          </reference>
          <reference field="2" count="1" selected="0">
            <x v="25"/>
          </reference>
          <reference field="4" count="1" selected="0">
            <x v="10"/>
          </reference>
          <reference field="5" count="1" selected="0">
            <x v="16"/>
          </reference>
          <reference field="6" count="1">
            <x v="13"/>
          </reference>
        </references>
      </pivotArea>
    </format>
    <format dxfId="457">
      <pivotArea dataOnly="0" labelOnly="1" outline="0" fieldPosition="0">
        <references count="6">
          <reference field="0" count="1" selected="0">
            <x v="15"/>
          </reference>
          <reference field="1" count="1" selected="0">
            <x v="27"/>
          </reference>
          <reference field="2" count="1" selected="0">
            <x v="17"/>
          </reference>
          <reference field="4" count="1" selected="0">
            <x v="27"/>
          </reference>
          <reference field="5" count="1" selected="0">
            <x v="0"/>
          </reference>
          <reference field="6" count="1">
            <x v="14"/>
          </reference>
        </references>
      </pivotArea>
    </format>
    <format dxfId="456">
      <pivotArea dataOnly="0" labelOnly="1" outline="0" fieldPosition="0">
        <references count="6">
          <reference field="0" count="1" selected="0">
            <x v="17"/>
          </reference>
          <reference field="1" count="1" selected="0">
            <x v="34"/>
          </reference>
          <reference field="2" count="1" selected="0">
            <x v="17"/>
          </reference>
          <reference field="4" count="1" selected="0">
            <x v="16"/>
          </reference>
          <reference field="5" count="1" selected="0">
            <x v="36"/>
          </reference>
          <reference field="6" count="1">
            <x v="18"/>
          </reference>
        </references>
      </pivotArea>
    </format>
    <format dxfId="455">
      <pivotArea dataOnly="0" labelOnly="1" outline="0" fieldPosition="0">
        <references count="6">
          <reference field="0" count="1" selected="0">
            <x v="19"/>
          </reference>
          <reference field="1" count="1" selected="0">
            <x v="32"/>
          </reference>
          <reference field="2" count="1" selected="0">
            <x v="1"/>
          </reference>
          <reference field="4" count="1" selected="0">
            <x v="17"/>
          </reference>
          <reference field="5" count="1" selected="0">
            <x v="48"/>
          </reference>
          <reference field="6" count="1">
            <x v="20"/>
          </reference>
        </references>
      </pivotArea>
    </format>
    <format dxfId="454">
      <pivotArea dataOnly="0" labelOnly="1" outline="0" fieldPosition="0">
        <references count="6">
          <reference field="0" count="1" selected="0">
            <x v="21"/>
          </reference>
          <reference field="1" count="1" selected="0">
            <x v="14"/>
          </reference>
          <reference field="2" count="1" selected="0">
            <x v="9"/>
          </reference>
          <reference field="4" count="1" selected="0">
            <x v="13"/>
          </reference>
          <reference field="5" count="1" selected="0">
            <x v="45"/>
          </reference>
          <reference field="6" count="1">
            <x v="22"/>
          </reference>
        </references>
      </pivotArea>
    </format>
    <format dxfId="453">
      <pivotArea dataOnly="0" labelOnly="1" outline="0" fieldPosition="0">
        <references count="6">
          <reference field="0" count="1" selected="0">
            <x v="22"/>
          </reference>
          <reference field="1" count="1" selected="0">
            <x v="17"/>
          </reference>
          <reference field="2" count="1" selected="0">
            <x v="5"/>
          </reference>
          <reference field="4" count="1" selected="0">
            <x v="3"/>
          </reference>
          <reference field="5" count="1" selected="0">
            <x v="21"/>
          </reference>
          <reference field="6" count="1">
            <x v="23"/>
          </reference>
        </references>
      </pivotArea>
    </format>
    <format dxfId="452">
      <pivotArea dataOnly="0" labelOnly="1" outline="0" fieldPosition="0">
        <references count="6">
          <reference field="0" count="1" selected="0">
            <x v="23"/>
          </reference>
          <reference field="1" count="1" selected="0">
            <x v="38"/>
          </reference>
          <reference field="2" count="1" selected="0">
            <x v="5"/>
          </reference>
          <reference field="4" count="1" selected="0">
            <x v="33"/>
          </reference>
          <reference field="5" count="1" selected="0">
            <x v="35"/>
          </reference>
          <reference field="6" count="1">
            <x v="24"/>
          </reference>
        </references>
      </pivotArea>
    </format>
    <format dxfId="451">
      <pivotArea dataOnly="0" labelOnly="1" outline="0" fieldPosition="0">
        <references count="6">
          <reference field="0" count="1" selected="0">
            <x v="24"/>
          </reference>
          <reference field="1" count="1" selected="0">
            <x v="43"/>
          </reference>
          <reference field="2" count="1" selected="0">
            <x v="11"/>
          </reference>
          <reference field="4" count="1" selected="0">
            <x v="19"/>
          </reference>
          <reference field="5" count="1" selected="0">
            <x v="12"/>
          </reference>
          <reference field="6" count="1">
            <x v="27"/>
          </reference>
        </references>
      </pivotArea>
    </format>
    <format dxfId="450">
      <pivotArea dataOnly="0" labelOnly="1" outline="0" fieldPosition="0">
        <references count="6">
          <reference field="0" count="1" selected="0">
            <x v="25"/>
          </reference>
          <reference field="1" count="1" selected="0">
            <x v="46"/>
          </reference>
          <reference field="2" count="1" selected="0">
            <x v="3"/>
          </reference>
          <reference field="4" count="1" selected="0">
            <x v="31"/>
          </reference>
          <reference field="5" count="1" selected="0">
            <x v="19"/>
          </reference>
          <reference field="6" count="1">
            <x v="25"/>
          </reference>
        </references>
      </pivotArea>
    </format>
    <format dxfId="449">
      <pivotArea dataOnly="0" labelOnly="1" outline="0" fieldPosition="0">
        <references count="6">
          <reference field="0" count="1" selected="0">
            <x v="27"/>
          </reference>
          <reference field="1" count="1" selected="0">
            <x v="12"/>
          </reference>
          <reference field="2" count="1" selected="0">
            <x v="31"/>
          </reference>
          <reference field="4" count="1" selected="0">
            <x v="40"/>
          </reference>
          <reference field="5" count="1" selected="0">
            <x v="24"/>
          </reference>
          <reference field="6" count="1">
            <x v="31"/>
          </reference>
        </references>
      </pivotArea>
    </format>
    <format dxfId="448">
      <pivotArea dataOnly="0" labelOnly="1" outline="0" fieldPosition="0">
        <references count="6">
          <reference field="0" count="1" selected="0">
            <x v="29"/>
          </reference>
          <reference field="1" count="1" selected="0">
            <x v="2"/>
          </reference>
          <reference field="2" count="1" selected="0">
            <x v="2"/>
          </reference>
          <reference field="4" count="1" selected="0">
            <x v="23"/>
          </reference>
          <reference field="5" count="1" selected="0">
            <x v="9"/>
          </reference>
          <reference field="6" count="1">
            <x v="28"/>
          </reference>
        </references>
      </pivotArea>
    </format>
    <format dxfId="447">
      <pivotArea dataOnly="0" labelOnly="1" outline="0" fieldPosition="0">
        <references count="6">
          <reference field="0" count="1" selected="0">
            <x v="32"/>
          </reference>
          <reference field="1" count="1" selected="0">
            <x v="5"/>
          </reference>
          <reference field="2" count="1" selected="0">
            <x v="23"/>
          </reference>
          <reference field="4" count="1" selected="0">
            <x v="25"/>
          </reference>
          <reference field="5" count="1" selected="0">
            <x v="38"/>
          </reference>
          <reference field="6" count="1">
            <x v="33"/>
          </reference>
        </references>
      </pivotArea>
    </format>
    <format dxfId="446">
      <pivotArea dataOnly="0" labelOnly="1" outline="0" fieldPosition="0">
        <references count="6">
          <reference field="0" count="1" selected="0">
            <x v="38"/>
          </reference>
          <reference field="1" count="1" selected="0">
            <x v="26"/>
          </reference>
          <reference field="2" count="1" selected="0">
            <x v="35"/>
          </reference>
          <reference field="4" count="1" selected="0">
            <x v="36"/>
          </reference>
          <reference field="5" count="1" selected="0">
            <x v="31"/>
          </reference>
          <reference field="6" count="1">
            <x v="40"/>
          </reference>
        </references>
      </pivotArea>
    </format>
    <format dxfId="445">
      <pivotArea dataOnly="0" labelOnly="1" outline="0" fieldPosition="0">
        <references count="6">
          <reference field="0" count="1" selected="0">
            <x v="40"/>
          </reference>
          <reference field="1" count="1" selected="0">
            <x v="1"/>
          </reference>
          <reference field="2" count="1" selected="0">
            <x v="25"/>
          </reference>
          <reference field="4" count="1" selected="0">
            <x v="5"/>
          </reference>
          <reference field="5" count="1" selected="0">
            <x v="3"/>
          </reference>
          <reference field="6" count="1">
            <x v="41"/>
          </reference>
        </references>
      </pivotArea>
    </format>
    <format dxfId="444">
      <pivotArea dataOnly="0" labelOnly="1" outline="0" fieldPosition="0">
        <references count="6">
          <reference field="0" count="1" selected="0">
            <x v="41"/>
          </reference>
          <reference field="1" count="1" selected="0">
            <x v="37"/>
          </reference>
          <reference field="2" count="1" selected="0">
            <x v="26"/>
          </reference>
          <reference field="4" count="1" selected="0">
            <x v="6"/>
          </reference>
          <reference field="5" count="1" selected="0">
            <x v="6"/>
          </reference>
          <reference field="6" count="1">
            <x v="42"/>
          </reference>
        </references>
      </pivotArea>
    </format>
    <format dxfId="443">
      <pivotArea dataOnly="0" labelOnly="1" outline="0" fieldPosition="0">
        <references count="6">
          <reference field="0" count="1" selected="0">
            <x v="42"/>
          </reference>
          <reference field="1" count="1" selected="0">
            <x v="8"/>
          </reference>
          <reference field="2" count="1" selected="0">
            <x v="30"/>
          </reference>
          <reference field="4" count="1" selected="0">
            <x v="15"/>
          </reference>
          <reference field="5" count="1" selected="0">
            <x v="20"/>
          </reference>
          <reference field="6" count="1">
            <x v="43"/>
          </reference>
        </references>
      </pivotArea>
    </format>
    <format dxfId="442">
      <pivotArea dataOnly="0" labelOnly="1" outline="0" fieldPosition="0">
        <references count="6">
          <reference field="0" count="1" selected="0">
            <x v="45"/>
          </reference>
          <reference field="1" count="1" selected="0">
            <x v="7"/>
          </reference>
          <reference field="2" count="1" selected="0">
            <x v="14"/>
          </reference>
          <reference field="4" count="1" selected="0">
            <x v="0"/>
          </reference>
          <reference field="5" count="1" selected="0">
            <x v="47"/>
          </reference>
          <reference field="6" count="1">
            <x v="46"/>
          </reference>
        </references>
      </pivotArea>
    </format>
    <format dxfId="441">
      <pivotArea dataOnly="0" labelOnly="1" outline="0" fieldPosition="0">
        <references count="6">
          <reference field="0" count="1" selected="0">
            <x v="48"/>
          </reference>
          <reference field="1" count="1" selected="0">
            <x v="28"/>
          </reference>
          <reference field="2" count="1" selected="0">
            <x v="13"/>
          </reference>
          <reference field="4" count="1" selected="0">
            <x v="9"/>
          </reference>
          <reference field="5" count="1" selected="0">
            <x v="5"/>
          </reference>
          <reference field="6" count="1">
            <x v="51"/>
          </reference>
        </references>
      </pivotArea>
    </format>
    <format dxfId="440">
      <pivotArea dataOnly="0" labelOnly="1" outline="0" fieldPosition="0">
        <references count="6">
          <reference field="0" count="1" selected="0">
            <x v="50"/>
          </reference>
          <reference field="1" count="1" selected="0">
            <x v="13"/>
          </reference>
          <reference field="2" count="1" selected="0">
            <x v="14"/>
          </reference>
          <reference field="4" count="1" selected="0">
            <x v="0"/>
          </reference>
          <reference field="5" count="1" selected="0">
            <x v="27"/>
          </reference>
          <reference field="6" count="1">
            <x v="48"/>
          </reference>
        </references>
      </pivotArea>
    </format>
    <format dxfId="439">
      <pivotArea dataOnly="0" labelOnly="1" outline="0" fieldPosition="0">
        <references count="6">
          <reference field="0" count="1" selected="0">
            <x v="55"/>
          </reference>
          <reference field="1" count="1" selected="0">
            <x v="30"/>
          </reference>
          <reference field="2" count="1" selected="0">
            <x v="34"/>
          </reference>
          <reference field="4" count="1" selected="0">
            <x v="38"/>
          </reference>
          <reference field="5" count="1" selected="0">
            <x v="29"/>
          </reference>
          <reference field="6" count="1">
            <x v="55"/>
          </reference>
        </references>
      </pivotArea>
    </format>
    <format dxfId="438">
      <pivotArea dataOnly="0" labelOnly="1" outline="0" fieldPosition="0">
        <references count="6">
          <reference field="0" count="1" selected="0">
            <x v="56"/>
          </reference>
          <reference field="1" count="1" selected="0">
            <x v="32"/>
          </reference>
          <reference field="2" count="1" selected="0">
            <x v="1"/>
          </reference>
          <reference field="4" count="1" selected="0">
            <x v="17"/>
          </reference>
          <reference field="5" count="1" selected="0">
            <x v="33"/>
          </reference>
          <reference field="6" count="1">
            <x v="56"/>
          </reference>
        </references>
      </pivotArea>
    </format>
    <format dxfId="437">
      <pivotArea dataOnly="0" labelOnly="1" outline="0" fieldPosition="0">
        <references count="6">
          <reference field="0" count="1" selected="0">
            <x v="57"/>
          </reference>
          <reference field="1" count="1" selected="0">
            <x v="29"/>
          </reference>
          <reference field="2" count="1" selected="0">
            <x v="28"/>
          </reference>
          <reference field="4" count="1" selected="0">
            <x v="39"/>
          </reference>
          <reference field="5" count="1" selected="0">
            <x v="50"/>
          </reference>
          <reference field="6" count="1">
            <x v="57"/>
          </reference>
        </references>
      </pivotArea>
    </format>
    <format dxfId="436">
      <pivotArea dataOnly="0" labelOnly="1" outline="0" fieldPosition="0">
        <references count="6">
          <reference field="0" count="1" selected="0">
            <x v="58"/>
          </reference>
          <reference field="1" count="1" selected="0">
            <x v="9"/>
          </reference>
          <reference field="2" count="1" selected="0">
            <x v="20"/>
          </reference>
          <reference field="4" count="1" selected="0">
            <x v="4"/>
          </reference>
          <reference field="5" count="1" selected="0">
            <x v="44"/>
          </reference>
          <reference field="6" count="1">
            <x v="58"/>
          </reference>
        </references>
      </pivotArea>
    </format>
    <format dxfId="435">
      <pivotArea dataOnly="0" labelOnly="1" outline="0" fieldPosition="0">
        <references count="7">
          <reference field="0" count="1" selected="0">
            <x v="0"/>
          </reference>
          <reference field="1" count="1" selected="0">
            <x v="21"/>
          </reference>
          <reference field="2" count="1" selected="0">
            <x v="0"/>
          </reference>
          <reference field="4" count="1" selected="0">
            <x v="8"/>
          </reference>
          <reference field="5" count="1" selected="0">
            <x v="4"/>
          </reference>
          <reference field="6" count="1" selected="0">
            <x v="1"/>
          </reference>
          <reference field="9" count="1">
            <x v="0"/>
          </reference>
        </references>
      </pivotArea>
    </format>
    <format dxfId="434">
      <pivotArea dataOnly="0" labelOnly="1" outline="0" fieldPosition="0">
        <references count="7">
          <reference field="0" count="1" selected="0">
            <x v="1"/>
          </reference>
          <reference field="1" count="1" selected="0">
            <x v="35"/>
          </reference>
          <reference field="2" count="1" selected="0">
            <x v="24"/>
          </reference>
          <reference field="4" count="1" selected="0">
            <x v="32"/>
          </reference>
          <reference field="5" count="1" selected="0">
            <x v="22"/>
          </reference>
          <reference field="6" count="1" selected="0">
            <x v="0"/>
          </reference>
          <reference field="9" count="1">
            <x v="8"/>
          </reference>
        </references>
      </pivotArea>
    </format>
    <format dxfId="433">
      <pivotArea dataOnly="0" labelOnly="1" outline="0" fieldPosition="0">
        <references count="7">
          <reference field="0" count="1" selected="0">
            <x v="3"/>
          </reference>
          <reference field="1" count="1" selected="0">
            <x v="23"/>
          </reference>
          <reference field="2" count="1" selected="0">
            <x v="4"/>
          </reference>
          <reference field="4" count="1" selected="0">
            <x v="18"/>
          </reference>
          <reference field="5" count="1" selected="0">
            <x v="28"/>
          </reference>
          <reference field="6" count="1" selected="0">
            <x v="3"/>
          </reference>
          <reference field="9" count="1">
            <x v="0"/>
          </reference>
        </references>
      </pivotArea>
    </format>
    <format dxfId="432">
      <pivotArea dataOnly="0" labelOnly="1" outline="0" fieldPosition="0">
        <references count="7">
          <reference field="0" count="1" selected="0">
            <x v="9"/>
          </reference>
          <reference field="1" count="1" selected="0">
            <x v="14"/>
          </reference>
          <reference field="2" count="1" selected="0">
            <x v="9"/>
          </reference>
          <reference field="4" count="1" selected="0">
            <x v="13"/>
          </reference>
          <reference field="5" count="1" selected="0">
            <x v="34"/>
          </reference>
          <reference field="6" count="1" selected="0">
            <x v="9"/>
          </reference>
          <reference field="9" count="1">
            <x v="13"/>
          </reference>
        </references>
      </pivotArea>
    </format>
    <format dxfId="431">
      <pivotArea dataOnly="0" labelOnly="1" outline="0" fieldPosition="0">
        <references count="7">
          <reference field="0" count="1" selected="0">
            <x v="10"/>
          </reference>
          <reference field="1" count="1" selected="0">
            <x v="42"/>
          </reference>
          <reference field="2" count="1" selected="0">
            <x v="11"/>
          </reference>
          <reference field="4" count="1" selected="0">
            <x v="20"/>
          </reference>
          <reference field="5" count="1" selected="0">
            <x v="11"/>
          </reference>
          <reference field="6" count="1" selected="0">
            <x v="11"/>
          </reference>
          <reference field="9" count="1">
            <x v="1"/>
          </reference>
        </references>
      </pivotArea>
    </format>
    <format dxfId="430">
      <pivotArea dataOnly="0" labelOnly="1" outline="0" fieldPosition="0">
        <references count="7">
          <reference field="0" count="1" selected="0">
            <x v="12"/>
          </reference>
          <reference field="1" count="1" selected="0">
            <x v="4"/>
          </reference>
          <reference field="2" count="1" selected="0">
            <x v="18"/>
          </reference>
          <reference field="4" count="1" selected="0">
            <x v="24"/>
          </reference>
          <reference field="5" count="1" selected="0">
            <x v="18"/>
          </reference>
          <reference field="6" count="1" selected="0">
            <x v="16"/>
          </reference>
          <reference field="9" count="1">
            <x v="0"/>
          </reference>
        </references>
      </pivotArea>
    </format>
    <format dxfId="429">
      <pivotArea dataOnly="0" labelOnly="1" outline="0" fieldPosition="0">
        <references count="7">
          <reference field="0" count="1" selected="0">
            <x v="15"/>
          </reference>
          <reference field="1" count="1" selected="0">
            <x v="27"/>
          </reference>
          <reference field="2" count="1" selected="0">
            <x v="17"/>
          </reference>
          <reference field="4" count="1" selected="0">
            <x v="27"/>
          </reference>
          <reference field="5" count="1" selected="0">
            <x v="0"/>
          </reference>
          <reference field="6" count="1" selected="0">
            <x v="14"/>
          </reference>
          <reference field="9" count="1">
            <x v="1"/>
          </reference>
        </references>
      </pivotArea>
    </format>
    <format dxfId="428">
      <pivotArea dataOnly="0" labelOnly="1" outline="0" fieldPosition="0">
        <references count="7">
          <reference field="0" count="1" selected="0">
            <x v="17"/>
          </reference>
          <reference field="1" count="1" selected="0">
            <x v="34"/>
          </reference>
          <reference field="2" count="1" selected="0">
            <x v="17"/>
          </reference>
          <reference field="4" count="1" selected="0">
            <x v="16"/>
          </reference>
          <reference field="5" count="1" selected="0">
            <x v="36"/>
          </reference>
          <reference field="6" count="1" selected="0">
            <x v="18"/>
          </reference>
          <reference field="9" count="1">
            <x v="0"/>
          </reference>
        </references>
      </pivotArea>
    </format>
    <format dxfId="427">
      <pivotArea dataOnly="0" labelOnly="1" outline="0" fieldPosition="0">
        <references count="7">
          <reference field="0" count="1" selected="0">
            <x v="19"/>
          </reference>
          <reference field="1" count="1" selected="0">
            <x v="32"/>
          </reference>
          <reference field="2" count="1" selected="0">
            <x v="1"/>
          </reference>
          <reference field="4" count="1" selected="0">
            <x v="17"/>
          </reference>
          <reference field="5" count="1" selected="0">
            <x v="48"/>
          </reference>
          <reference field="6" count="1" selected="0">
            <x v="20"/>
          </reference>
          <reference field="9" count="1">
            <x v="1"/>
          </reference>
        </references>
      </pivotArea>
    </format>
    <format dxfId="426">
      <pivotArea dataOnly="0" labelOnly="1" outline="0" fieldPosition="0">
        <references count="7">
          <reference field="0" count="1" selected="0">
            <x v="21"/>
          </reference>
          <reference field="1" count="1" selected="0">
            <x v="14"/>
          </reference>
          <reference field="2" count="1" selected="0">
            <x v="9"/>
          </reference>
          <reference field="4" count="1" selected="0">
            <x v="13"/>
          </reference>
          <reference field="5" count="1" selected="0">
            <x v="45"/>
          </reference>
          <reference field="6" count="1" selected="0">
            <x v="22"/>
          </reference>
          <reference field="9" count="1">
            <x v="13"/>
          </reference>
        </references>
      </pivotArea>
    </format>
    <format dxfId="425">
      <pivotArea dataOnly="0" labelOnly="1" outline="0" fieldPosition="0">
        <references count="7">
          <reference field="0" count="1" selected="0">
            <x v="22"/>
          </reference>
          <reference field="1" count="1" selected="0">
            <x v="17"/>
          </reference>
          <reference field="2" count="1" selected="0">
            <x v="5"/>
          </reference>
          <reference field="4" count="1" selected="0">
            <x v="3"/>
          </reference>
          <reference field="5" count="1" selected="0">
            <x v="21"/>
          </reference>
          <reference field="6" count="1" selected="0">
            <x v="23"/>
          </reference>
          <reference field="9" count="1">
            <x v="0"/>
          </reference>
        </references>
      </pivotArea>
    </format>
    <format dxfId="424">
      <pivotArea dataOnly="0" labelOnly="1" outline="0" fieldPosition="0">
        <references count="7">
          <reference field="0" count="1" selected="0">
            <x v="24"/>
          </reference>
          <reference field="1" count="1" selected="0">
            <x v="43"/>
          </reference>
          <reference field="2" count="1" selected="0">
            <x v="11"/>
          </reference>
          <reference field="4" count="1" selected="0">
            <x v="19"/>
          </reference>
          <reference field="5" count="1" selected="0">
            <x v="12"/>
          </reference>
          <reference field="6" count="1" selected="0">
            <x v="27"/>
          </reference>
          <reference field="9" count="1">
            <x v="1"/>
          </reference>
        </references>
      </pivotArea>
    </format>
    <format dxfId="423">
      <pivotArea dataOnly="0" labelOnly="1" outline="0" fieldPosition="0">
        <references count="7">
          <reference field="0" count="1" selected="0">
            <x v="25"/>
          </reference>
          <reference field="1" count="1" selected="0">
            <x v="46"/>
          </reference>
          <reference field="2" count="1" selected="0">
            <x v="3"/>
          </reference>
          <reference field="4" count="1" selected="0">
            <x v="31"/>
          </reference>
          <reference field="5" count="1" selected="0">
            <x v="19"/>
          </reference>
          <reference field="6" count="1" selected="0">
            <x v="25"/>
          </reference>
          <reference field="9" count="1">
            <x v="0"/>
          </reference>
        </references>
      </pivotArea>
    </format>
    <format dxfId="422">
      <pivotArea dataOnly="0" labelOnly="1" outline="0" fieldPosition="0">
        <references count="7">
          <reference field="0" count="1" selected="0">
            <x v="32"/>
          </reference>
          <reference field="1" count="1" selected="0">
            <x v="5"/>
          </reference>
          <reference field="2" count="1" selected="0">
            <x v="23"/>
          </reference>
          <reference field="4" count="1" selected="0">
            <x v="25"/>
          </reference>
          <reference field="5" count="1" selected="0">
            <x v="38"/>
          </reference>
          <reference field="6" count="1" selected="0">
            <x v="33"/>
          </reference>
          <reference field="9" count="1">
            <x v="14"/>
          </reference>
        </references>
      </pivotArea>
    </format>
    <format dxfId="421">
      <pivotArea dataOnly="0" labelOnly="1" outline="0" fieldPosition="0">
        <references count="7">
          <reference field="0" count="1" selected="0">
            <x v="38"/>
          </reference>
          <reference field="1" count="1" selected="0">
            <x v="26"/>
          </reference>
          <reference field="2" count="1" selected="0">
            <x v="35"/>
          </reference>
          <reference field="4" count="1" selected="0">
            <x v="36"/>
          </reference>
          <reference field="5" count="1" selected="0">
            <x v="31"/>
          </reference>
          <reference field="6" count="1" selected="0">
            <x v="40"/>
          </reference>
          <reference field="9" count="1">
            <x v="6"/>
          </reference>
        </references>
      </pivotArea>
    </format>
    <format dxfId="420">
      <pivotArea dataOnly="0" labelOnly="1" outline="0" fieldPosition="0">
        <references count="7">
          <reference field="0" count="1" selected="0">
            <x v="40"/>
          </reference>
          <reference field="1" count="1" selected="0">
            <x v="1"/>
          </reference>
          <reference field="2" count="1" selected="0">
            <x v="25"/>
          </reference>
          <reference field="4" count="1" selected="0">
            <x v="5"/>
          </reference>
          <reference field="5" count="1" selected="0">
            <x v="3"/>
          </reference>
          <reference field="6" count="1" selected="0">
            <x v="41"/>
          </reference>
          <reference field="9" count="1">
            <x v="1"/>
          </reference>
        </references>
      </pivotArea>
    </format>
    <format dxfId="419">
      <pivotArea dataOnly="0" labelOnly="1" outline="0" fieldPosition="0">
        <references count="7">
          <reference field="0" count="1" selected="0">
            <x v="41"/>
          </reference>
          <reference field="1" count="1" selected="0">
            <x v="37"/>
          </reference>
          <reference field="2" count="1" selected="0">
            <x v="26"/>
          </reference>
          <reference field="4" count="1" selected="0">
            <x v="6"/>
          </reference>
          <reference field="5" count="1" selected="0">
            <x v="6"/>
          </reference>
          <reference field="6" count="1" selected="0">
            <x v="42"/>
          </reference>
          <reference field="9" count="1">
            <x v="0"/>
          </reference>
        </references>
      </pivotArea>
    </format>
    <format dxfId="418">
      <pivotArea dataOnly="0" labelOnly="1" outline="0" fieldPosition="0">
        <references count="7">
          <reference field="0" count="1" selected="0">
            <x v="42"/>
          </reference>
          <reference field="1" count="1" selected="0">
            <x v="8"/>
          </reference>
          <reference field="2" count="1" selected="0">
            <x v="30"/>
          </reference>
          <reference field="4" count="1" selected="0">
            <x v="15"/>
          </reference>
          <reference field="5" count="1" selected="0">
            <x v="20"/>
          </reference>
          <reference field="6" count="1" selected="0">
            <x v="43"/>
          </reference>
          <reference field="9" count="1">
            <x v="15"/>
          </reference>
        </references>
      </pivotArea>
    </format>
    <format dxfId="417">
      <pivotArea dataOnly="0" labelOnly="1" outline="0" fieldPosition="0">
        <references count="7">
          <reference field="0" count="1" selected="0">
            <x v="45"/>
          </reference>
          <reference field="1" count="1" selected="0">
            <x v="7"/>
          </reference>
          <reference field="2" count="1" selected="0">
            <x v="14"/>
          </reference>
          <reference field="4" count="1" selected="0">
            <x v="0"/>
          </reference>
          <reference field="5" count="1" selected="0">
            <x v="47"/>
          </reference>
          <reference field="6" count="1" selected="0">
            <x v="46"/>
          </reference>
          <reference field="9" count="1">
            <x v="0"/>
          </reference>
        </references>
      </pivotArea>
    </format>
    <format dxfId="416">
      <pivotArea dataOnly="0" labelOnly="1" outline="0" fieldPosition="0">
        <references count="7">
          <reference field="0" count="1" selected="0">
            <x v="48"/>
          </reference>
          <reference field="1" count="1" selected="0">
            <x v="28"/>
          </reference>
          <reference field="2" count="1" selected="0">
            <x v="13"/>
          </reference>
          <reference field="4" count="1" selected="0">
            <x v="9"/>
          </reference>
          <reference field="5" count="1" selected="0">
            <x v="5"/>
          </reference>
          <reference field="6" count="1" selected="0">
            <x v="51"/>
          </reference>
          <reference field="9" count="1">
            <x v="3"/>
          </reference>
        </references>
      </pivotArea>
    </format>
    <format dxfId="415">
      <pivotArea dataOnly="0" labelOnly="1" outline="0" fieldPosition="0">
        <references count="7">
          <reference field="0" count="1" selected="0">
            <x v="50"/>
          </reference>
          <reference field="1" count="1" selected="0">
            <x v="13"/>
          </reference>
          <reference field="2" count="1" selected="0">
            <x v="14"/>
          </reference>
          <reference field="4" count="1" selected="0">
            <x v="0"/>
          </reference>
          <reference field="5" count="1" selected="0">
            <x v="27"/>
          </reference>
          <reference field="6" count="1" selected="0">
            <x v="48"/>
          </reference>
          <reference field="9" count="1">
            <x v="0"/>
          </reference>
        </references>
      </pivotArea>
    </format>
    <format dxfId="414">
      <pivotArea dataOnly="0" labelOnly="1" outline="0" fieldPosition="0">
        <references count="7">
          <reference field="0" count="1" selected="0">
            <x v="55"/>
          </reference>
          <reference field="1" count="1" selected="0">
            <x v="30"/>
          </reference>
          <reference field="2" count="1" selected="0">
            <x v="34"/>
          </reference>
          <reference field="4" count="1" selected="0">
            <x v="38"/>
          </reference>
          <reference field="5" count="1" selected="0">
            <x v="29"/>
          </reference>
          <reference field="6" count="1" selected="0">
            <x v="55"/>
          </reference>
          <reference field="9" count="1">
            <x v="1"/>
          </reference>
        </references>
      </pivotArea>
    </format>
    <format dxfId="413">
      <pivotArea dataOnly="0" labelOnly="1" outline="0" fieldPosition="0">
        <references count="7">
          <reference field="0" count="1" selected="0">
            <x v="57"/>
          </reference>
          <reference field="1" count="1" selected="0">
            <x v="29"/>
          </reference>
          <reference field="2" count="1" selected="0">
            <x v="28"/>
          </reference>
          <reference field="4" count="1" selected="0">
            <x v="39"/>
          </reference>
          <reference field="5" count="1" selected="0">
            <x v="50"/>
          </reference>
          <reference field="6" count="1" selected="0">
            <x v="57"/>
          </reference>
          <reference field="9" count="1">
            <x v="0"/>
          </reference>
        </references>
      </pivotArea>
    </format>
    <format dxfId="412">
      <pivotArea dataOnly="0" labelOnly="1" outline="0" fieldPosition="0">
        <references count="7">
          <reference field="0" count="1" selected="0">
            <x v="58"/>
          </reference>
          <reference field="1" count="1" selected="0">
            <x v="9"/>
          </reference>
          <reference field="2" count="1" selected="0">
            <x v="20"/>
          </reference>
          <reference field="4" count="1" selected="0">
            <x v="4"/>
          </reference>
          <reference field="5" count="1" selected="0">
            <x v="44"/>
          </reference>
          <reference field="6" count="1" selected="0">
            <x v="58"/>
          </reference>
          <reference field="9" count="1">
            <x v="1"/>
          </reference>
        </references>
      </pivotArea>
    </format>
    <format dxfId="411">
      <pivotArea dataOnly="0" labelOnly="1" outline="0" fieldPosition="0">
        <references count="1">
          <reference field="0" count="30">
            <x v="0"/>
            <x v="1"/>
            <x v="3"/>
            <x v="8"/>
            <x v="9"/>
            <x v="10"/>
            <x v="12"/>
            <x v="13"/>
            <x v="15"/>
            <x v="17"/>
            <x v="19"/>
            <x v="21"/>
            <x v="22"/>
            <x v="23"/>
            <x v="24"/>
            <x v="25"/>
            <x v="27"/>
            <x v="29"/>
            <x v="32"/>
            <x v="38"/>
            <x v="40"/>
            <x v="41"/>
            <x v="42"/>
            <x v="45"/>
            <x v="48"/>
            <x v="50"/>
            <x v="55"/>
            <x v="56"/>
            <x v="57"/>
            <x v="58"/>
          </reference>
        </references>
      </pivotArea>
    </format>
    <format dxfId="410">
      <pivotArea dataOnly="0" labelOnly="1" outline="0" fieldPosition="0">
        <references count="2">
          <reference field="0" count="1" selected="0">
            <x v="0"/>
          </reference>
          <reference field="1" count="1">
            <x v="21"/>
          </reference>
        </references>
      </pivotArea>
    </format>
    <format dxfId="409">
      <pivotArea dataOnly="0" labelOnly="1" outline="0" fieldPosition="0">
        <references count="2">
          <reference field="0" count="1" selected="0">
            <x v="1"/>
          </reference>
          <reference field="1" count="1">
            <x v="35"/>
          </reference>
        </references>
      </pivotArea>
    </format>
    <format dxfId="408">
      <pivotArea dataOnly="0" labelOnly="1" outline="0" fieldPosition="0">
        <references count="2">
          <reference field="0" count="1" selected="0">
            <x v="3"/>
          </reference>
          <reference field="1" count="1">
            <x v="23"/>
          </reference>
        </references>
      </pivotArea>
    </format>
    <format dxfId="407">
      <pivotArea dataOnly="0" labelOnly="1" outline="0" fieldPosition="0">
        <references count="2">
          <reference field="0" count="1" selected="0">
            <x v="8"/>
          </reference>
          <reference field="1" count="1">
            <x v="39"/>
          </reference>
        </references>
      </pivotArea>
    </format>
    <format dxfId="406">
      <pivotArea dataOnly="0" labelOnly="1" outline="0" fieldPosition="0">
        <references count="2">
          <reference field="0" count="1" selected="0">
            <x v="9"/>
          </reference>
          <reference field="1" count="1">
            <x v="14"/>
          </reference>
        </references>
      </pivotArea>
    </format>
    <format dxfId="405">
      <pivotArea dataOnly="0" labelOnly="1" outline="0" fieldPosition="0">
        <references count="2">
          <reference field="0" count="1" selected="0">
            <x v="10"/>
          </reference>
          <reference field="1" count="1">
            <x v="42"/>
          </reference>
        </references>
      </pivotArea>
    </format>
    <format dxfId="404">
      <pivotArea dataOnly="0" labelOnly="1" outline="0" fieldPosition="0">
        <references count="2">
          <reference field="0" count="1" selected="0">
            <x v="12"/>
          </reference>
          <reference field="1" count="1">
            <x v="4"/>
          </reference>
        </references>
      </pivotArea>
    </format>
    <format dxfId="403">
      <pivotArea dataOnly="0" labelOnly="1" outline="0" fieldPosition="0">
        <references count="2">
          <reference field="0" count="1" selected="0">
            <x v="13"/>
          </reference>
          <reference field="1" count="1">
            <x v="10"/>
          </reference>
        </references>
      </pivotArea>
    </format>
    <format dxfId="402">
      <pivotArea dataOnly="0" labelOnly="1" outline="0" fieldPosition="0">
        <references count="2">
          <reference field="0" count="1" selected="0">
            <x v="15"/>
          </reference>
          <reference field="1" count="1">
            <x v="27"/>
          </reference>
        </references>
      </pivotArea>
    </format>
    <format dxfId="401">
      <pivotArea dataOnly="0" labelOnly="1" outline="0" fieldPosition="0">
        <references count="2">
          <reference field="0" count="1" selected="0">
            <x v="17"/>
          </reference>
          <reference field="1" count="1">
            <x v="34"/>
          </reference>
        </references>
      </pivotArea>
    </format>
    <format dxfId="400">
      <pivotArea dataOnly="0" labelOnly="1" outline="0" fieldPosition="0">
        <references count="2">
          <reference field="0" count="1" selected="0">
            <x v="19"/>
          </reference>
          <reference field="1" count="1">
            <x v="32"/>
          </reference>
        </references>
      </pivotArea>
    </format>
    <format dxfId="399">
      <pivotArea dataOnly="0" labelOnly="1" outline="0" fieldPosition="0">
        <references count="2">
          <reference field="0" count="1" selected="0">
            <x v="21"/>
          </reference>
          <reference field="1" count="1">
            <x v="14"/>
          </reference>
        </references>
      </pivotArea>
    </format>
    <format dxfId="398">
      <pivotArea dataOnly="0" labelOnly="1" outline="0" fieldPosition="0">
        <references count="2">
          <reference field="0" count="1" selected="0">
            <x v="22"/>
          </reference>
          <reference field="1" count="1">
            <x v="17"/>
          </reference>
        </references>
      </pivotArea>
    </format>
    <format dxfId="397">
      <pivotArea dataOnly="0" labelOnly="1" outline="0" fieldPosition="0">
        <references count="2">
          <reference field="0" count="1" selected="0">
            <x v="23"/>
          </reference>
          <reference field="1" count="1">
            <x v="38"/>
          </reference>
        </references>
      </pivotArea>
    </format>
    <format dxfId="396">
      <pivotArea dataOnly="0" labelOnly="1" outline="0" fieldPosition="0">
        <references count="2">
          <reference field="0" count="1" selected="0">
            <x v="24"/>
          </reference>
          <reference field="1" count="1">
            <x v="43"/>
          </reference>
        </references>
      </pivotArea>
    </format>
    <format dxfId="395">
      <pivotArea dataOnly="0" labelOnly="1" outline="0" fieldPosition="0">
        <references count="2">
          <reference field="0" count="1" selected="0">
            <x v="25"/>
          </reference>
          <reference field="1" count="1">
            <x v="46"/>
          </reference>
        </references>
      </pivotArea>
    </format>
    <format dxfId="394">
      <pivotArea dataOnly="0" labelOnly="1" outline="0" fieldPosition="0">
        <references count="2">
          <reference field="0" count="1" selected="0">
            <x v="27"/>
          </reference>
          <reference field="1" count="1">
            <x v="12"/>
          </reference>
        </references>
      </pivotArea>
    </format>
    <format dxfId="393">
      <pivotArea dataOnly="0" labelOnly="1" outline="0" fieldPosition="0">
        <references count="2">
          <reference field="0" count="1" selected="0">
            <x v="29"/>
          </reference>
          <reference field="1" count="1">
            <x v="2"/>
          </reference>
        </references>
      </pivotArea>
    </format>
    <format dxfId="392">
      <pivotArea dataOnly="0" labelOnly="1" outline="0" fieldPosition="0">
        <references count="2">
          <reference field="0" count="1" selected="0">
            <x v="32"/>
          </reference>
          <reference field="1" count="1">
            <x v="5"/>
          </reference>
        </references>
      </pivotArea>
    </format>
    <format dxfId="391">
      <pivotArea dataOnly="0" labelOnly="1" outline="0" fieldPosition="0">
        <references count="2">
          <reference field="0" count="1" selected="0">
            <x v="38"/>
          </reference>
          <reference field="1" count="1">
            <x v="26"/>
          </reference>
        </references>
      </pivotArea>
    </format>
    <format dxfId="390">
      <pivotArea dataOnly="0" labelOnly="1" outline="0" fieldPosition="0">
        <references count="2">
          <reference field="0" count="1" selected="0">
            <x v="40"/>
          </reference>
          <reference field="1" count="1">
            <x v="1"/>
          </reference>
        </references>
      </pivotArea>
    </format>
    <format dxfId="389">
      <pivotArea dataOnly="0" labelOnly="1" outline="0" fieldPosition="0">
        <references count="2">
          <reference field="0" count="1" selected="0">
            <x v="41"/>
          </reference>
          <reference field="1" count="1">
            <x v="37"/>
          </reference>
        </references>
      </pivotArea>
    </format>
    <format dxfId="388">
      <pivotArea dataOnly="0" labelOnly="1" outline="0" fieldPosition="0">
        <references count="2">
          <reference field="0" count="1" selected="0">
            <x v="42"/>
          </reference>
          <reference field="1" count="1">
            <x v="8"/>
          </reference>
        </references>
      </pivotArea>
    </format>
    <format dxfId="387">
      <pivotArea dataOnly="0" labelOnly="1" outline="0" fieldPosition="0">
        <references count="2">
          <reference field="0" count="1" selected="0">
            <x v="45"/>
          </reference>
          <reference field="1" count="1">
            <x v="7"/>
          </reference>
        </references>
      </pivotArea>
    </format>
    <format dxfId="386">
      <pivotArea dataOnly="0" labelOnly="1" outline="0" fieldPosition="0">
        <references count="2">
          <reference field="0" count="1" selected="0">
            <x v="48"/>
          </reference>
          <reference field="1" count="1">
            <x v="28"/>
          </reference>
        </references>
      </pivotArea>
    </format>
    <format dxfId="385">
      <pivotArea dataOnly="0" labelOnly="1" outline="0" fieldPosition="0">
        <references count="2">
          <reference field="0" count="1" selected="0">
            <x v="50"/>
          </reference>
          <reference field="1" count="1">
            <x v="13"/>
          </reference>
        </references>
      </pivotArea>
    </format>
    <format dxfId="384">
      <pivotArea dataOnly="0" labelOnly="1" outline="0" fieldPosition="0">
        <references count="2">
          <reference field="0" count="1" selected="0">
            <x v="55"/>
          </reference>
          <reference field="1" count="1">
            <x v="30"/>
          </reference>
        </references>
      </pivotArea>
    </format>
    <format dxfId="383">
      <pivotArea dataOnly="0" labelOnly="1" outline="0" fieldPosition="0">
        <references count="2">
          <reference field="0" count="1" selected="0">
            <x v="56"/>
          </reference>
          <reference field="1" count="1">
            <x v="32"/>
          </reference>
        </references>
      </pivotArea>
    </format>
    <format dxfId="382">
      <pivotArea dataOnly="0" labelOnly="1" outline="0" fieldPosition="0">
        <references count="2">
          <reference field="0" count="1" selected="0">
            <x v="57"/>
          </reference>
          <reference field="1" count="1">
            <x v="29"/>
          </reference>
        </references>
      </pivotArea>
    </format>
    <format dxfId="381">
      <pivotArea dataOnly="0" labelOnly="1" outline="0" fieldPosition="0">
        <references count="2">
          <reference field="0" count="1" selected="0">
            <x v="58"/>
          </reference>
          <reference field="1" count="1">
            <x v="9"/>
          </reference>
        </references>
      </pivotArea>
    </format>
    <format dxfId="380">
      <pivotArea dataOnly="0" labelOnly="1" outline="0" fieldPosition="0">
        <references count="3">
          <reference field="0" count="1" selected="0">
            <x v="0"/>
          </reference>
          <reference field="1" count="1" selected="0">
            <x v="21"/>
          </reference>
          <reference field="2" count="1">
            <x v="0"/>
          </reference>
        </references>
      </pivotArea>
    </format>
    <format dxfId="379">
      <pivotArea dataOnly="0" labelOnly="1" outline="0" fieldPosition="0">
        <references count="3">
          <reference field="0" count="1" selected="0">
            <x v="1"/>
          </reference>
          <reference field="1" count="1" selected="0">
            <x v="35"/>
          </reference>
          <reference field="2" count="1">
            <x v="24"/>
          </reference>
        </references>
      </pivotArea>
    </format>
    <format dxfId="378">
      <pivotArea dataOnly="0" labelOnly="1" outline="0" fieldPosition="0">
        <references count="3">
          <reference field="0" count="1" selected="0">
            <x v="3"/>
          </reference>
          <reference field="1" count="1" selected="0">
            <x v="23"/>
          </reference>
          <reference field="2" count="1">
            <x v="4"/>
          </reference>
        </references>
      </pivotArea>
    </format>
    <format dxfId="377">
      <pivotArea dataOnly="0" labelOnly="1" outline="0" fieldPosition="0">
        <references count="3">
          <reference field="0" count="1" selected="0">
            <x v="8"/>
          </reference>
          <reference field="1" count="1" selected="0">
            <x v="39"/>
          </reference>
          <reference field="2" count="1">
            <x v="26"/>
          </reference>
        </references>
      </pivotArea>
    </format>
    <format dxfId="376">
      <pivotArea dataOnly="0" labelOnly="1" outline="0" fieldPosition="0">
        <references count="3">
          <reference field="0" count="1" selected="0">
            <x v="9"/>
          </reference>
          <reference field="1" count="1" selected="0">
            <x v="14"/>
          </reference>
          <reference field="2" count="1">
            <x v="9"/>
          </reference>
        </references>
      </pivotArea>
    </format>
    <format dxfId="375">
      <pivotArea dataOnly="0" labelOnly="1" outline="0" fieldPosition="0">
        <references count="3">
          <reference field="0" count="1" selected="0">
            <x v="10"/>
          </reference>
          <reference field="1" count="1" selected="0">
            <x v="42"/>
          </reference>
          <reference field="2" count="1">
            <x v="11"/>
          </reference>
        </references>
      </pivotArea>
    </format>
    <format dxfId="374">
      <pivotArea dataOnly="0" labelOnly="1" outline="0" fieldPosition="0">
        <references count="3">
          <reference field="0" count="1" selected="0">
            <x v="12"/>
          </reference>
          <reference field="1" count="1" selected="0">
            <x v="4"/>
          </reference>
          <reference field="2" count="1">
            <x v="18"/>
          </reference>
        </references>
      </pivotArea>
    </format>
    <format dxfId="373">
      <pivotArea dataOnly="0" labelOnly="1" outline="0" fieldPosition="0">
        <references count="3">
          <reference field="0" count="1" selected="0">
            <x v="13"/>
          </reference>
          <reference field="1" count="1" selected="0">
            <x v="10"/>
          </reference>
          <reference field="2" count="1">
            <x v="25"/>
          </reference>
        </references>
      </pivotArea>
    </format>
    <format dxfId="372">
      <pivotArea dataOnly="0" labelOnly="1" outline="0" fieldPosition="0">
        <references count="3">
          <reference field="0" count="1" selected="0">
            <x v="15"/>
          </reference>
          <reference field="1" count="1" selected="0">
            <x v="27"/>
          </reference>
          <reference field="2" count="1">
            <x v="17"/>
          </reference>
        </references>
      </pivotArea>
    </format>
    <format dxfId="371">
      <pivotArea dataOnly="0" labelOnly="1" outline="0" fieldPosition="0">
        <references count="3">
          <reference field="0" count="1" selected="0">
            <x v="19"/>
          </reference>
          <reference field="1" count="1" selected="0">
            <x v="32"/>
          </reference>
          <reference field="2" count="1">
            <x v="1"/>
          </reference>
        </references>
      </pivotArea>
    </format>
    <format dxfId="370">
      <pivotArea dataOnly="0" labelOnly="1" outline="0" fieldPosition="0">
        <references count="3">
          <reference field="0" count="1" selected="0">
            <x v="21"/>
          </reference>
          <reference field="1" count="1" selected="0">
            <x v="14"/>
          </reference>
          <reference field="2" count="1">
            <x v="9"/>
          </reference>
        </references>
      </pivotArea>
    </format>
    <format dxfId="369">
      <pivotArea dataOnly="0" labelOnly="1" outline="0" fieldPosition="0">
        <references count="3">
          <reference field="0" count="1" selected="0">
            <x v="22"/>
          </reference>
          <reference field="1" count="1" selected="0">
            <x v="17"/>
          </reference>
          <reference field="2" count="1">
            <x v="5"/>
          </reference>
        </references>
      </pivotArea>
    </format>
    <format dxfId="368">
      <pivotArea dataOnly="0" labelOnly="1" outline="0" fieldPosition="0">
        <references count="3">
          <reference field="0" count="1" selected="0">
            <x v="24"/>
          </reference>
          <reference field="1" count="1" selected="0">
            <x v="43"/>
          </reference>
          <reference field="2" count="1">
            <x v="11"/>
          </reference>
        </references>
      </pivotArea>
    </format>
    <format dxfId="367">
      <pivotArea dataOnly="0" labelOnly="1" outline="0" fieldPosition="0">
        <references count="3">
          <reference field="0" count="1" selected="0">
            <x v="25"/>
          </reference>
          <reference field="1" count="1" selected="0">
            <x v="46"/>
          </reference>
          <reference field="2" count="1">
            <x v="3"/>
          </reference>
        </references>
      </pivotArea>
    </format>
    <format dxfId="366">
      <pivotArea dataOnly="0" labelOnly="1" outline="0" fieldPosition="0">
        <references count="3">
          <reference field="0" count="1" selected="0">
            <x v="27"/>
          </reference>
          <reference field="1" count="1" selected="0">
            <x v="12"/>
          </reference>
          <reference field="2" count="1">
            <x v="31"/>
          </reference>
        </references>
      </pivotArea>
    </format>
    <format dxfId="365">
      <pivotArea dataOnly="0" labelOnly="1" outline="0" fieldPosition="0">
        <references count="3">
          <reference field="0" count="1" selected="0">
            <x v="29"/>
          </reference>
          <reference field="1" count="1" selected="0">
            <x v="2"/>
          </reference>
          <reference field="2" count="1">
            <x v="2"/>
          </reference>
        </references>
      </pivotArea>
    </format>
    <format dxfId="364">
      <pivotArea dataOnly="0" labelOnly="1" outline="0" fieldPosition="0">
        <references count="3">
          <reference field="0" count="1" selected="0">
            <x v="32"/>
          </reference>
          <reference field="1" count="1" selected="0">
            <x v="5"/>
          </reference>
          <reference field="2" count="1">
            <x v="23"/>
          </reference>
        </references>
      </pivotArea>
    </format>
    <format dxfId="363">
      <pivotArea dataOnly="0" labelOnly="1" outline="0" fieldPosition="0">
        <references count="3">
          <reference field="0" count="1" selected="0">
            <x v="38"/>
          </reference>
          <reference field="1" count="1" selected="0">
            <x v="26"/>
          </reference>
          <reference field="2" count="1">
            <x v="35"/>
          </reference>
        </references>
      </pivotArea>
    </format>
    <format dxfId="362">
      <pivotArea dataOnly="0" labelOnly="1" outline="0" fieldPosition="0">
        <references count="3">
          <reference field="0" count="1" selected="0">
            <x v="40"/>
          </reference>
          <reference field="1" count="1" selected="0">
            <x v="1"/>
          </reference>
          <reference field="2" count="1">
            <x v="25"/>
          </reference>
        </references>
      </pivotArea>
    </format>
    <format dxfId="361">
      <pivotArea dataOnly="0" labelOnly="1" outline="0" fieldPosition="0">
        <references count="3">
          <reference field="0" count="1" selected="0">
            <x v="41"/>
          </reference>
          <reference field="1" count="1" selected="0">
            <x v="37"/>
          </reference>
          <reference field="2" count="1">
            <x v="26"/>
          </reference>
        </references>
      </pivotArea>
    </format>
    <format dxfId="360">
      <pivotArea dataOnly="0" labelOnly="1" outline="0" fieldPosition="0">
        <references count="3">
          <reference field="0" count="1" selected="0">
            <x v="42"/>
          </reference>
          <reference field="1" count="1" selected="0">
            <x v="8"/>
          </reference>
          <reference field="2" count="1">
            <x v="30"/>
          </reference>
        </references>
      </pivotArea>
    </format>
    <format dxfId="359">
      <pivotArea dataOnly="0" labelOnly="1" outline="0" fieldPosition="0">
        <references count="3">
          <reference field="0" count="1" selected="0">
            <x v="45"/>
          </reference>
          <reference field="1" count="1" selected="0">
            <x v="7"/>
          </reference>
          <reference field="2" count="1">
            <x v="14"/>
          </reference>
        </references>
      </pivotArea>
    </format>
    <format dxfId="358">
      <pivotArea dataOnly="0" labelOnly="1" outline="0" fieldPosition="0">
        <references count="3">
          <reference field="0" count="1" selected="0">
            <x v="48"/>
          </reference>
          <reference field="1" count="1" selected="0">
            <x v="28"/>
          </reference>
          <reference field="2" count="1">
            <x v="13"/>
          </reference>
        </references>
      </pivotArea>
    </format>
    <format dxfId="357">
      <pivotArea dataOnly="0" labelOnly="1" outline="0" fieldPosition="0">
        <references count="3">
          <reference field="0" count="1" selected="0">
            <x v="50"/>
          </reference>
          <reference field="1" count="1" selected="0">
            <x v="13"/>
          </reference>
          <reference field="2" count="1">
            <x v="14"/>
          </reference>
        </references>
      </pivotArea>
    </format>
    <format dxfId="356">
      <pivotArea dataOnly="0" labelOnly="1" outline="0" fieldPosition="0">
        <references count="3">
          <reference field="0" count="1" selected="0">
            <x v="55"/>
          </reference>
          <reference field="1" count="1" selected="0">
            <x v="30"/>
          </reference>
          <reference field="2" count="1">
            <x v="34"/>
          </reference>
        </references>
      </pivotArea>
    </format>
    <format dxfId="355">
      <pivotArea dataOnly="0" labelOnly="1" outline="0" fieldPosition="0">
        <references count="3">
          <reference field="0" count="1" selected="0">
            <x v="56"/>
          </reference>
          <reference field="1" count="1" selected="0">
            <x v="32"/>
          </reference>
          <reference field="2" count="1">
            <x v="1"/>
          </reference>
        </references>
      </pivotArea>
    </format>
    <format dxfId="354">
      <pivotArea dataOnly="0" labelOnly="1" outline="0" fieldPosition="0">
        <references count="3">
          <reference field="0" count="1" selected="0">
            <x v="57"/>
          </reference>
          <reference field="1" count="1" selected="0">
            <x v="29"/>
          </reference>
          <reference field="2" count="1">
            <x v="28"/>
          </reference>
        </references>
      </pivotArea>
    </format>
    <format dxfId="353">
      <pivotArea dataOnly="0" labelOnly="1" outline="0" fieldPosition="0">
        <references count="3">
          <reference field="0" count="1" selected="0">
            <x v="58"/>
          </reference>
          <reference field="1" count="1" selected="0">
            <x v="9"/>
          </reference>
          <reference field="2" count="1">
            <x v="20"/>
          </reference>
        </references>
      </pivotArea>
    </format>
    <format dxfId="352">
      <pivotArea dataOnly="0" labelOnly="1" outline="0" fieldPosition="0">
        <references count="5">
          <reference field="0" count="1" selected="0">
            <x v="0"/>
          </reference>
          <reference field="1" count="1" selected="0">
            <x v="21"/>
          </reference>
          <reference field="2" count="1" selected="0">
            <x v="0"/>
          </reference>
          <reference field="4" count="1" selected="0">
            <x v="8"/>
          </reference>
          <reference field="5" count="1">
            <x v="4"/>
          </reference>
        </references>
      </pivotArea>
    </format>
    <format dxfId="351">
      <pivotArea dataOnly="0" labelOnly="1" outline="0" fieldPosition="0">
        <references count="5">
          <reference field="0" count="1" selected="0">
            <x v="1"/>
          </reference>
          <reference field="1" count="1" selected="0">
            <x v="35"/>
          </reference>
          <reference field="2" count="1" selected="0">
            <x v="24"/>
          </reference>
          <reference field="4" count="1" selected="0">
            <x v="32"/>
          </reference>
          <reference field="5" count="1">
            <x v="22"/>
          </reference>
        </references>
      </pivotArea>
    </format>
    <format dxfId="350">
      <pivotArea dataOnly="0" labelOnly="1" outline="0" fieldPosition="0">
        <references count="5">
          <reference field="0" count="1" selected="0">
            <x v="3"/>
          </reference>
          <reference field="1" count="1" selected="0">
            <x v="23"/>
          </reference>
          <reference field="2" count="1" selected="0">
            <x v="4"/>
          </reference>
          <reference field="4" count="1" selected="0">
            <x v="18"/>
          </reference>
          <reference field="5" count="1">
            <x v="28"/>
          </reference>
        </references>
      </pivotArea>
    </format>
    <format dxfId="349">
      <pivotArea dataOnly="0" labelOnly="1" outline="0" fieldPosition="0">
        <references count="5">
          <reference field="0" count="1" selected="0">
            <x v="8"/>
          </reference>
          <reference field="1" count="1" selected="0">
            <x v="39"/>
          </reference>
          <reference field="2" count="1" selected="0">
            <x v="26"/>
          </reference>
          <reference field="4" count="1" selected="0">
            <x v="7"/>
          </reference>
          <reference field="5" count="1">
            <x v="7"/>
          </reference>
        </references>
      </pivotArea>
    </format>
    <format dxfId="348">
      <pivotArea dataOnly="0" labelOnly="1" outline="0" fieldPosition="0">
        <references count="5">
          <reference field="0" count="1" selected="0">
            <x v="9"/>
          </reference>
          <reference field="1" count="1" selected="0">
            <x v="14"/>
          </reference>
          <reference field="2" count="1" selected="0">
            <x v="9"/>
          </reference>
          <reference field="4" count="1" selected="0">
            <x v="13"/>
          </reference>
          <reference field="5" count="1">
            <x v="34"/>
          </reference>
        </references>
      </pivotArea>
    </format>
    <format dxfId="347">
      <pivotArea dataOnly="0" labelOnly="1" outline="0" fieldPosition="0">
        <references count="5">
          <reference field="0" count="1" selected="0">
            <x v="10"/>
          </reference>
          <reference field="1" count="1" selected="0">
            <x v="42"/>
          </reference>
          <reference field="2" count="1" selected="0">
            <x v="11"/>
          </reference>
          <reference field="4" count="1" selected="0">
            <x v="20"/>
          </reference>
          <reference field="5" count="1">
            <x v="11"/>
          </reference>
        </references>
      </pivotArea>
    </format>
    <format dxfId="346">
      <pivotArea dataOnly="0" labelOnly="1" outline="0" fieldPosition="0">
        <references count="5">
          <reference field="0" count="1" selected="0">
            <x v="12"/>
          </reference>
          <reference field="1" count="1" selected="0">
            <x v="4"/>
          </reference>
          <reference field="2" count="1" selected="0">
            <x v="18"/>
          </reference>
          <reference field="4" count="1" selected="0">
            <x v="24"/>
          </reference>
          <reference field="5" count="1">
            <x v="18"/>
          </reference>
        </references>
      </pivotArea>
    </format>
    <format dxfId="345">
      <pivotArea dataOnly="0" labelOnly="1" outline="0" fieldPosition="0">
        <references count="5">
          <reference field="0" count="1" selected="0">
            <x v="13"/>
          </reference>
          <reference field="1" count="1" selected="0">
            <x v="10"/>
          </reference>
          <reference field="2" count="1" selected="0">
            <x v="25"/>
          </reference>
          <reference field="4" count="1" selected="0">
            <x v="10"/>
          </reference>
          <reference field="5" count="1">
            <x v="16"/>
          </reference>
        </references>
      </pivotArea>
    </format>
    <format dxfId="344">
      <pivotArea dataOnly="0" labelOnly="1" outline="0" fieldPosition="0">
        <references count="5">
          <reference field="0" count="1" selected="0">
            <x v="15"/>
          </reference>
          <reference field="1" count="1" selected="0">
            <x v="27"/>
          </reference>
          <reference field="2" count="1" selected="0">
            <x v="17"/>
          </reference>
          <reference field="4" count="1" selected="0">
            <x v="27"/>
          </reference>
          <reference field="5" count="1">
            <x v="0"/>
          </reference>
        </references>
      </pivotArea>
    </format>
    <format dxfId="343">
      <pivotArea dataOnly="0" labelOnly="1" outline="0" fieldPosition="0">
        <references count="5">
          <reference field="0" count="1" selected="0">
            <x v="17"/>
          </reference>
          <reference field="1" count="1" selected="0">
            <x v="34"/>
          </reference>
          <reference field="2" count="1" selected="0">
            <x v="17"/>
          </reference>
          <reference field="4" count="1" selected="0">
            <x v="16"/>
          </reference>
          <reference field="5" count="1">
            <x v="36"/>
          </reference>
        </references>
      </pivotArea>
    </format>
    <format dxfId="342">
      <pivotArea dataOnly="0" labelOnly="1" outline="0" fieldPosition="0">
        <references count="5">
          <reference field="0" count="1" selected="0">
            <x v="19"/>
          </reference>
          <reference field="1" count="1" selected="0">
            <x v="32"/>
          </reference>
          <reference field="2" count="1" selected="0">
            <x v="1"/>
          </reference>
          <reference field="4" count="1" selected="0">
            <x v="17"/>
          </reference>
          <reference field="5" count="1">
            <x v="48"/>
          </reference>
        </references>
      </pivotArea>
    </format>
    <format dxfId="341">
      <pivotArea dataOnly="0" labelOnly="1" outline="0" fieldPosition="0">
        <references count="5">
          <reference field="0" count="1" selected="0">
            <x v="21"/>
          </reference>
          <reference field="1" count="1" selected="0">
            <x v="14"/>
          </reference>
          <reference field="2" count="1" selected="0">
            <x v="9"/>
          </reference>
          <reference field="4" count="1" selected="0">
            <x v="13"/>
          </reference>
          <reference field="5" count="1">
            <x v="45"/>
          </reference>
        </references>
      </pivotArea>
    </format>
    <format dxfId="340">
      <pivotArea dataOnly="0" labelOnly="1" outline="0" fieldPosition="0">
        <references count="5">
          <reference field="0" count="1" selected="0">
            <x v="22"/>
          </reference>
          <reference field="1" count="1" selected="0">
            <x v="17"/>
          </reference>
          <reference field="2" count="1" selected="0">
            <x v="5"/>
          </reference>
          <reference field="4" count="1" selected="0">
            <x v="3"/>
          </reference>
          <reference field="5" count="1">
            <x v="21"/>
          </reference>
        </references>
      </pivotArea>
    </format>
    <format dxfId="339">
      <pivotArea dataOnly="0" labelOnly="1" outline="0" fieldPosition="0">
        <references count="5">
          <reference field="0" count="1" selected="0">
            <x v="23"/>
          </reference>
          <reference field="1" count="1" selected="0">
            <x v="38"/>
          </reference>
          <reference field="2" count="1" selected="0">
            <x v="5"/>
          </reference>
          <reference field="4" count="1" selected="0">
            <x v="33"/>
          </reference>
          <reference field="5" count="1">
            <x v="35"/>
          </reference>
        </references>
      </pivotArea>
    </format>
    <format dxfId="338">
      <pivotArea dataOnly="0" labelOnly="1" outline="0" fieldPosition="0">
        <references count="5">
          <reference field="0" count="1" selected="0">
            <x v="24"/>
          </reference>
          <reference field="1" count="1" selected="0">
            <x v="43"/>
          </reference>
          <reference field="2" count="1" selected="0">
            <x v="11"/>
          </reference>
          <reference field="4" count="1" selected="0">
            <x v="19"/>
          </reference>
          <reference field="5" count="1">
            <x v="12"/>
          </reference>
        </references>
      </pivotArea>
    </format>
    <format dxfId="337">
      <pivotArea dataOnly="0" labelOnly="1" outline="0" fieldPosition="0">
        <references count="5">
          <reference field="0" count="1" selected="0">
            <x v="25"/>
          </reference>
          <reference field="1" count="1" selected="0">
            <x v="46"/>
          </reference>
          <reference field="2" count="1" selected="0">
            <x v="3"/>
          </reference>
          <reference field="4" count="1" selected="0">
            <x v="31"/>
          </reference>
          <reference field="5" count="1">
            <x v="19"/>
          </reference>
        </references>
      </pivotArea>
    </format>
    <format dxfId="336">
      <pivotArea dataOnly="0" labelOnly="1" outline="0" fieldPosition="0">
        <references count="5">
          <reference field="0" count="1" selected="0">
            <x v="27"/>
          </reference>
          <reference field="1" count="1" selected="0">
            <x v="12"/>
          </reference>
          <reference field="2" count="1" selected="0">
            <x v="31"/>
          </reference>
          <reference field="4" count="1" selected="0">
            <x v="40"/>
          </reference>
          <reference field="5" count="1">
            <x v="24"/>
          </reference>
        </references>
      </pivotArea>
    </format>
    <format dxfId="335">
      <pivotArea dataOnly="0" labelOnly="1" outline="0" fieldPosition="0">
        <references count="5">
          <reference field="0" count="1" selected="0">
            <x v="29"/>
          </reference>
          <reference field="1" count="1" selected="0">
            <x v="2"/>
          </reference>
          <reference field="2" count="1" selected="0">
            <x v="2"/>
          </reference>
          <reference field="4" count="1" selected="0">
            <x v="23"/>
          </reference>
          <reference field="5" count="1">
            <x v="9"/>
          </reference>
        </references>
      </pivotArea>
    </format>
    <format dxfId="334">
      <pivotArea dataOnly="0" labelOnly="1" outline="0" fieldPosition="0">
        <references count="5">
          <reference field="0" count="1" selected="0">
            <x v="32"/>
          </reference>
          <reference field="1" count="1" selected="0">
            <x v="5"/>
          </reference>
          <reference field="2" count="1" selected="0">
            <x v="23"/>
          </reference>
          <reference field="4" count="1" selected="0">
            <x v="25"/>
          </reference>
          <reference field="5" count="1">
            <x v="38"/>
          </reference>
        </references>
      </pivotArea>
    </format>
    <format dxfId="333">
      <pivotArea dataOnly="0" labelOnly="1" outline="0" fieldPosition="0">
        <references count="5">
          <reference field="0" count="1" selected="0">
            <x v="38"/>
          </reference>
          <reference field="1" count="1" selected="0">
            <x v="26"/>
          </reference>
          <reference field="2" count="1" selected="0">
            <x v="35"/>
          </reference>
          <reference field="4" count="1" selected="0">
            <x v="36"/>
          </reference>
          <reference field="5" count="1">
            <x v="31"/>
          </reference>
        </references>
      </pivotArea>
    </format>
    <format dxfId="332">
      <pivotArea dataOnly="0" labelOnly="1" outline="0" fieldPosition="0">
        <references count="5">
          <reference field="0" count="1" selected="0">
            <x v="40"/>
          </reference>
          <reference field="1" count="1" selected="0">
            <x v="1"/>
          </reference>
          <reference field="2" count="1" selected="0">
            <x v="25"/>
          </reference>
          <reference field="4" count="1" selected="0">
            <x v="5"/>
          </reference>
          <reference field="5" count="1">
            <x v="3"/>
          </reference>
        </references>
      </pivotArea>
    </format>
    <format dxfId="331">
      <pivotArea dataOnly="0" labelOnly="1" outline="0" fieldPosition="0">
        <references count="5">
          <reference field="0" count="1" selected="0">
            <x v="41"/>
          </reference>
          <reference field="1" count="1" selected="0">
            <x v="37"/>
          </reference>
          <reference field="2" count="1" selected="0">
            <x v="26"/>
          </reference>
          <reference field="4" count="1" selected="0">
            <x v="6"/>
          </reference>
          <reference field="5" count="1">
            <x v="6"/>
          </reference>
        </references>
      </pivotArea>
    </format>
    <format dxfId="330">
      <pivotArea dataOnly="0" labelOnly="1" outline="0" fieldPosition="0">
        <references count="5">
          <reference field="0" count="1" selected="0">
            <x v="42"/>
          </reference>
          <reference field="1" count="1" selected="0">
            <x v="8"/>
          </reference>
          <reference field="2" count="1" selected="0">
            <x v="30"/>
          </reference>
          <reference field="4" count="1" selected="0">
            <x v="15"/>
          </reference>
          <reference field="5" count="1">
            <x v="20"/>
          </reference>
        </references>
      </pivotArea>
    </format>
    <format dxfId="329">
      <pivotArea dataOnly="0" labelOnly="1" outline="0" fieldPosition="0">
        <references count="5">
          <reference field="0" count="1" selected="0">
            <x v="45"/>
          </reference>
          <reference field="1" count="1" selected="0">
            <x v="7"/>
          </reference>
          <reference field="2" count="1" selected="0">
            <x v="14"/>
          </reference>
          <reference field="4" count="1" selected="0">
            <x v="0"/>
          </reference>
          <reference field="5" count="1">
            <x v="47"/>
          </reference>
        </references>
      </pivotArea>
    </format>
    <format dxfId="328">
      <pivotArea dataOnly="0" labelOnly="1" outline="0" fieldPosition="0">
        <references count="5">
          <reference field="0" count="1" selected="0">
            <x v="48"/>
          </reference>
          <reference field="1" count="1" selected="0">
            <x v="28"/>
          </reference>
          <reference field="2" count="1" selected="0">
            <x v="13"/>
          </reference>
          <reference field="4" count="1" selected="0">
            <x v="9"/>
          </reference>
          <reference field="5" count="1">
            <x v="5"/>
          </reference>
        </references>
      </pivotArea>
    </format>
    <format dxfId="327">
      <pivotArea dataOnly="0" labelOnly="1" outline="0" fieldPosition="0">
        <references count="5">
          <reference field="0" count="1" selected="0">
            <x v="50"/>
          </reference>
          <reference field="1" count="1" selected="0">
            <x v="13"/>
          </reference>
          <reference field="2" count="1" selected="0">
            <x v="14"/>
          </reference>
          <reference field="4" count="1" selected="0">
            <x v="0"/>
          </reference>
          <reference field="5" count="1">
            <x v="27"/>
          </reference>
        </references>
      </pivotArea>
    </format>
    <format dxfId="326">
      <pivotArea dataOnly="0" labelOnly="1" outline="0" fieldPosition="0">
        <references count="5">
          <reference field="0" count="1" selected="0">
            <x v="55"/>
          </reference>
          <reference field="1" count="1" selected="0">
            <x v="30"/>
          </reference>
          <reference field="2" count="1" selected="0">
            <x v="34"/>
          </reference>
          <reference field="4" count="1" selected="0">
            <x v="38"/>
          </reference>
          <reference field="5" count="1">
            <x v="29"/>
          </reference>
        </references>
      </pivotArea>
    </format>
    <format dxfId="325">
      <pivotArea dataOnly="0" labelOnly="1" outline="0" fieldPosition="0">
        <references count="5">
          <reference field="0" count="1" selected="0">
            <x v="56"/>
          </reference>
          <reference field="1" count="1" selected="0">
            <x v="32"/>
          </reference>
          <reference field="2" count="1" selected="0">
            <x v="1"/>
          </reference>
          <reference field="4" count="1" selected="0">
            <x v="17"/>
          </reference>
          <reference field="5" count="1">
            <x v="33"/>
          </reference>
        </references>
      </pivotArea>
    </format>
    <format dxfId="324">
      <pivotArea dataOnly="0" labelOnly="1" outline="0" fieldPosition="0">
        <references count="5">
          <reference field="0" count="1" selected="0">
            <x v="57"/>
          </reference>
          <reference field="1" count="1" selected="0">
            <x v="29"/>
          </reference>
          <reference field="2" count="1" selected="0">
            <x v="28"/>
          </reference>
          <reference field="4" count="1" selected="0">
            <x v="39"/>
          </reference>
          <reference field="5" count="1">
            <x v="50"/>
          </reference>
        </references>
      </pivotArea>
    </format>
    <format dxfId="323">
      <pivotArea dataOnly="0" labelOnly="1" outline="0" fieldPosition="0">
        <references count="5">
          <reference field="0" count="1" selected="0">
            <x v="58"/>
          </reference>
          <reference field="1" count="1" selected="0">
            <x v="9"/>
          </reference>
          <reference field="2" count="1" selected="0">
            <x v="20"/>
          </reference>
          <reference field="4" count="1" selected="0">
            <x v="4"/>
          </reference>
          <reference field="5" count="1">
            <x v="44"/>
          </reference>
        </references>
      </pivotArea>
    </format>
    <format dxfId="322">
      <pivotArea dataOnly="0" labelOnly="1" outline="0" fieldPosition="0">
        <references count="5">
          <reference field="0" count="1" selected="0">
            <x v="0"/>
          </reference>
          <reference field="1" count="1" selected="0">
            <x v="21"/>
          </reference>
          <reference field="2" count="1" selected="0">
            <x v="0"/>
          </reference>
          <reference field="4" count="1" selected="0">
            <x v="8"/>
          </reference>
          <reference field="5" count="1">
            <x v="4"/>
          </reference>
        </references>
      </pivotArea>
    </format>
    <format dxfId="321">
      <pivotArea dataOnly="0" labelOnly="1" outline="0" fieldPosition="0">
        <references count="5">
          <reference field="0" count="1" selected="0">
            <x v="1"/>
          </reference>
          <reference field="1" count="1" selected="0">
            <x v="35"/>
          </reference>
          <reference field="2" count="1" selected="0">
            <x v="24"/>
          </reference>
          <reference field="4" count="1" selected="0">
            <x v="32"/>
          </reference>
          <reference field="5" count="1">
            <x v="22"/>
          </reference>
        </references>
      </pivotArea>
    </format>
    <format dxfId="320">
      <pivotArea dataOnly="0" labelOnly="1" outline="0" fieldPosition="0">
        <references count="5">
          <reference field="0" count="1" selected="0">
            <x v="3"/>
          </reference>
          <reference field="1" count="1" selected="0">
            <x v="23"/>
          </reference>
          <reference field="2" count="1" selected="0">
            <x v="4"/>
          </reference>
          <reference field="4" count="1" selected="0">
            <x v="18"/>
          </reference>
          <reference field="5" count="1">
            <x v="28"/>
          </reference>
        </references>
      </pivotArea>
    </format>
    <format dxfId="319">
      <pivotArea dataOnly="0" labelOnly="1" outline="0" fieldPosition="0">
        <references count="5">
          <reference field="0" count="1" selected="0">
            <x v="8"/>
          </reference>
          <reference field="1" count="1" selected="0">
            <x v="39"/>
          </reference>
          <reference field="2" count="1" selected="0">
            <x v="26"/>
          </reference>
          <reference field="4" count="1" selected="0">
            <x v="7"/>
          </reference>
          <reference field="5" count="1">
            <x v="7"/>
          </reference>
        </references>
      </pivotArea>
    </format>
    <format dxfId="318">
      <pivotArea dataOnly="0" labelOnly="1" outline="0" fieldPosition="0">
        <references count="5">
          <reference field="0" count="1" selected="0">
            <x v="9"/>
          </reference>
          <reference field="1" count="1" selected="0">
            <x v="14"/>
          </reference>
          <reference field="2" count="1" selected="0">
            <x v="9"/>
          </reference>
          <reference field="4" count="1" selected="0">
            <x v="13"/>
          </reference>
          <reference field="5" count="1">
            <x v="34"/>
          </reference>
        </references>
      </pivotArea>
    </format>
    <format dxfId="317">
      <pivotArea dataOnly="0" labelOnly="1" outline="0" fieldPosition="0">
        <references count="5">
          <reference field="0" count="1" selected="0">
            <x v="10"/>
          </reference>
          <reference field="1" count="1" selected="0">
            <x v="42"/>
          </reference>
          <reference field="2" count="1" selected="0">
            <x v="11"/>
          </reference>
          <reference field="4" count="1" selected="0">
            <x v="20"/>
          </reference>
          <reference field="5" count="1">
            <x v="11"/>
          </reference>
        </references>
      </pivotArea>
    </format>
    <format dxfId="316">
      <pivotArea dataOnly="0" labelOnly="1" outline="0" fieldPosition="0">
        <references count="5">
          <reference field="0" count="1" selected="0">
            <x v="12"/>
          </reference>
          <reference field="1" count="1" selected="0">
            <x v="4"/>
          </reference>
          <reference field="2" count="1" selected="0">
            <x v="18"/>
          </reference>
          <reference field="4" count="1" selected="0">
            <x v="24"/>
          </reference>
          <reference field="5" count="1">
            <x v="18"/>
          </reference>
        </references>
      </pivotArea>
    </format>
    <format dxfId="315">
      <pivotArea dataOnly="0" labelOnly="1" outline="0" fieldPosition="0">
        <references count="5">
          <reference field="0" count="1" selected="0">
            <x v="13"/>
          </reference>
          <reference field="1" count="1" selected="0">
            <x v="10"/>
          </reference>
          <reference field="2" count="1" selected="0">
            <x v="25"/>
          </reference>
          <reference field="4" count="1" selected="0">
            <x v="10"/>
          </reference>
          <reference field="5" count="1">
            <x v="16"/>
          </reference>
        </references>
      </pivotArea>
    </format>
    <format dxfId="314">
      <pivotArea dataOnly="0" labelOnly="1" outline="0" fieldPosition="0">
        <references count="5">
          <reference field="0" count="1" selected="0">
            <x v="15"/>
          </reference>
          <reference field="1" count="1" selected="0">
            <x v="27"/>
          </reference>
          <reference field="2" count="1" selected="0">
            <x v="17"/>
          </reference>
          <reference field="4" count="1" selected="0">
            <x v="27"/>
          </reference>
          <reference field="5" count="1">
            <x v="0"/>
          </reference>
        </references>
      </pivotArea>
    </format>
    <format dxfId="313">
      <pivotArea dataOnly="0" labelOnly="1" outline="0" fieldPosition="0">
        <references count="5">
          <reference field="0" count="1" selected="0">
            <x v="17"/>
          </reference>
          <reference field="1" count="1" selected="0">
            <x v="34"/>
          </reference>
          <reference field="2" count="1" selected="0">
            <x v="17"/>
          </reference>
          <reference field="4" count="1" selected="0">
            <x v="16"/>
          </reference>
          <reference field="5" count="1">
            <x v="36"/>
          </reference>
        </references>
      </pivotArea>
    </format>
    <format dxfId="312">
      <pivotArea dataOnly="0" labelOnly="1" outline="0" fieldPosition="0">
        <references count="5">
          <reference field="0" count="1" selected="0">
            <x v="19"/>
          </reference>
          <reference field="1" count="1" selected="0">
            <x v="32"/>
          </reference>
          <reference field="2" count="1" selected="0">
            <x v="1"/>
          </reference>
          <reference field="4" count="1" selected="0">
            <x v="17"/>
          </reference>
          <reference field="5" count="1">
            <x v="48"/>
          </reference>
        </references>
      </pivotArea>
    </format>
    <format dxfId="311">
      <pivotArea dataOnly="0" labelOnly="1" outline="0" fieldPosition="0">
        <references count="5">
          <reference field="0" count="1" selected="0">
            <x v="21"/>
          </reference>
          <reference field="1" count="1" selected="0">
            <x v="14"/>
          </reference>
          <reference field="2" count="1" selected="0">
            <x v="9"/>
          </reference>
          <reference field="4" count="1" selected="0">
            <x v="13"/>
          </reference>
          <reference field="5" count="1">
            <x v="45"/>
          </reference>
        </references>
      </pivotArea>
    </format>
    <format dxfId="310">
      <pivotArea dataOnly="0" labelOnly="1" outline="0" fieldPosition="0">
        <references count="5">
          <reference field="0" count="1" selected="0">
            <x v="22"/>
          </reference>
          <reference field="1" count="1" selected="0">
            <x v="17"/>
          </reference>
          <reference field="2" count="1" selected="0">
            <x v="5"/>
          </reference>
          <reference field="4" count="1" selected="0">
            <x v="3"/>
          </reference>
          <reference field="5" count="1">
            <x v="21"/>
          </reference>
        </references>
      </pivotArea>
    </format>
    <format dxfId="309">
      <pivotArea dataOnly="0" labelOnly="1" outline="0" fieldPosition="0">
        <references count="5">
          <reference field="0" count="1" selected="0">
            <x v="23"/>
          </reference>
          <reference field="1" count="1" selected="0">
            <x v="38"/>
          </reference>
          <reference field="2" count="1" selected="0">
            <x v="5"/>
          </reference>
          <reference field="4" count="1" selected="0">
            <x v="33"/>
          </reference>
          <reference field="5" count="1">
            <x v="35"/>
          </reference>
        </references>
      </pivotArea>
    </format>
    <format dxfId="308">
      <pivotArea dataOnly="0" labelOnly="1" outline="0" fieldPosition="0">
        <references count="5">
          <reference field="0" count="1" selected="0">
            <x v="24"/>
          </reference>
          <reference field="1" count="1" selected="0">
            <x v="43"/>
          </reference>
          <reference field="2" count="1" selected="0">
            <x v="11"/>
          </reference>
          <reference field="4" count="1" selected="0">
            <x v="19"/>
          </reference>
          <reference field="5" count="1">
            <x v="12"/>
          </reference>
        </references>
      </pivotArea>
    </format>
    <format dxfId="307">
      <pivotArea dataOnly="0" labelOnly="1" outline="0" fieldPosition="0">
        <references count="5">
          <reference field="0" count="1" selected="0">
            <x v="25"/>
          </reference>
          <reference field="1" count="1" selected="0">
            <x v="46"/>
          </reference>
          <reference field="2" count="1" selected="0">
            <x v="3"/>
          </reference>
          <reference field="4" count="1" selected="0">
            <x v="31"/>
          </reference>
          <reference field="5" count="1">
            <x v="19"/>
          </reference>
        </references>
      </pivotArea>
    </format>
    <format dxfId="306">
      <pivotArea dataOnly="0" labelOnly="1" outline="0" fieldPosition="0">
        <references count="5">
          <reference field="0" count="1" selected="0">
            <x v="27"/>
          </reference>
          <reference field="1" count="1" selected="0">
            <x v="12"/>
          </reference>
          <reference field="2" count="1" selected="0">
            <x v="31"/>
          </reference>
          <reference field="4" count="1" selected="0">
            <x v="40"/>
          </reference>
          <reference field="5" count="1">
            <x v="24"/>
          </reference>
        </references>
      </pivotArea>
    </format>
    <format dxfId="305">
      <pivotArea dataOnly="0" labelOnly="1" outline="0" fieldPosition="0">
        <references count="5">
          <reference field="0" count="1" selected="0">
            <x v="29"/>
          </reference>
          <reference field="1" count="1" selected="0">
            <x v="2"/>
          </reference>
          <reference field="2" count="1" selected="0">
            <x v="2"/>
          </reference>
          <reference field="4" count="1" selected="0">
            <x v="23"/>
          </reference>
          <reference field="5" count="1">
            <x v="9"/>
          </reference>
        </references>
      </pivotArea>
    </format>
    <format dxfId="304">
      <pivotArea dataOnly="0" labelOnly="1" outline="0" fieldPosition="0">
        <references count="5">
          <reference field="0" count="1" selected="0">
            <x v="32"/>
          </reference>
          <reference field="1" count="1" selected="0">
            <x v="5"/>
          </reference>
          <reference field="2" count="1" selected="0">
            <x v="23"/>
          </reference>
          <reference field="4" count="1" selected="0">
            <x v="25"/>
          </reference>
          <reference field="5" count="1">
            <x v="38"/>
          </reference>
        </references>
      </pivotArea>
    </format>
    <format dxfId="303">
      <pivotArea dataOnly="0" labelOnly="1" outline="0" fieldPosition="0">
        <references count="5">
          <reference field="0" count="1" selected="0">
            <x v="38"/>
          </reference>
          <reference field="1" count="1" selected="0">
            <x v="26"/>
          </reference>
          <reference field="2" count="1" selected="0">
            <x v="35"/>
          </reference>
          <reference field="4" count="1" selected="0">
            <x v="36"/>
          </reference>
          <reference field="5" count="1">
            <x v="31"/>
          </reference>
        </references>
      </pivotArea>
    </format>
    <format dxfId="302">
      <pivotArea dataOnly="0" labelOnly="1" outline="0" fieldPosition="0">
        <references count="5">
          <reference field="0" count="1" selected="0">
            <x v="40"/>
          </reference>
          <reference field="1" count="1" selected="0">
            <x v="1"/>
          </reference>
          <reference field="2" count="1" selected="0">
            <x v="25"/>
          </reference>
          <reference field="4" count="1" selected="0">
            <x v="5"/>
          </reference>
          <reference field="5" count="1">
            <x v="3"/>
          </reference>
        </references>
      </pivotArea>
    </format>
    <format dxfId="301">
      <pivotArea dataOnly="0" labelOnly="1" outline="0" fieldPosition="0">
        <references count="5">
          <reference field="0" count="1" selected="0">
            <x v="41"/>
          </reference>
          <reference field="1" count="1" selected="0">
            <x v="37"/>
          </reference>
          <reference field="2" count="1" selected="0">
            <x v="26"/>
          </reference>
          <reference field="4" count="1" selected="0">
            <x v="6"/>
          </reference>
          <reference field="5" count="1">
            <x v="6"/>
          </reference>
        </references>
      </pivotArea>
    </format>
    <format dxfId="300">
      <pivotArea dataOnly="0" labelOnly="1" outline="0" fieldPosition="0">
        <references count="5">
          <reference field="0" count="1" selected="0">
            <x v="42"/>
          </reference>
          <reference field="1" count="1" selected="0">
            <x v="8"/>
          </reference>
          <reference field="2" count="1" selected="0">
            <x v="30"/>
          </reference>
          <reference field="4" count="1" selected="0">
            <x v="15"/>
          </reference>
          <reference field="5" count="1">
            <x v="20"/>
          </reference>
        </references>
      </pivotArea>
    </format>
    <format dxfId="299">
      <pivotArea dataOnly="0" labelOnly="1" outline="0" fieldPosition="0">
        <references count="5">
          <reference field="0" count="1" selected="0">
            <x v="45"/>
          </reference>
          <reference field="1" count="1" selected="0">
            <x v="7"/>
          </reference>
          <reference field="2" count="1" selected="0">
            <x v="14"/>
          </reference>
          <reference field="4" count="1" selected="0">
            <x v="0"/>
          </reference>
          <reference field="5" count="1">
            <x v="47"/>
          </reference>
        </references>
      </pivotArea>
    </format>
    <format dxfId="298">
      <pivotArea dataOnly="0" labelOnly="1" outline="0" fieldPosition="0">
        <references count="5">
          <reference field="0" count="1" selected="0">
            <x v="48"/>
          </reference>
          <reference field="1" count="1" selected="0">
            <x v="28"/>
          </reference>
          <reference field="2" count="1" selected="0">
            <x v="13"/>
          </reference>
          <reference field="4" count="1" selected="0">
            <x v="9"/>
          </reference>
          <reference field="5" count="1">
            <x v="5"/>
          </reference>
        </references>
      </pivotArea>
    </format>
    <format dxfId="297">
      <pivotArea dataOnly="0" labelOnly="1" outline="0" fieldPosition="0">
        <references count="5">
          <reference field="0" count="1" selected="0">
            <x v="50"/>
          </reference>
          <reference field="1" count="1" selected="0">
            <x v="13"/>
          </reference>
          <reference field="2" count="1" selected="0">
            <x v="14"/>
          </reference>
          <reference field="4" count="1" selected="0">
            <x v="0"/>
          </reference>
          <reference field="5" count="1">
            <x v="27"/>
          </reference>
        </references>
      </pivotArea>
    </format>
    <format dxfId="296">
      <pivotArea dataOnly="0" labelOnly="1" outline="0" fieldPosition="0">
        <references count="5">
          <reference field="0" count="1" selected="0">
            <x v="55"/>
          </reference>
          <reference field="1" count="1" selected="0">
            <x v="30"/>
          </reference>
          <reference field="2" count="1" selected="0">
            <x v="34"/>
          </reference>
          <reference field="4" count="1" selected="0">
            <x v="38"/>
          </reference>
          <reference field="5" count="1">
            <x v="29"/>
          </reference>
        </references>
      </pivotArea>
    </format>
    <format dxfId="295">
      <pivotArea dataOnly="0" labelOnly="1" outline="0" fieldPosition="0">
        <references count="5">
          <reference field="0" count="1" selected="0">
            <x v="56"/>
          </reference>
          <reference field="1" count="1" selected="0">
            <x v="32"/>
          </reference>
          <reference field="2" count="1" selected="0">
            <x v="1"/>
          </reference>
          <reference field="4" count="1" selected="0">
            <x v="17"/>
          </reference>
          <reference field="5" count="1">
            <x v="33"/>
          </reference>
        </references>
      </pivotArea>
    </format>
    <format dxfId="294">
      <pivotArea dataOnly="0" labelOnly="1" outline="0" fieldPosition="0">
        <references count="5">
          <reference field="0" count="1" selected="0">
            <x v="57"/>
          </reference>
          <reference field="1" count="1" selected="0">
            <x v="29"/>
          </reference>
          <reference field="2" count="1" selected="0">
            <x v="28"/>
          </reference>
          <reference field="4" count="1" selected="0">
            <x v="39"/>
          </reference>
          <reference field="5" count="1">
            <x v="50"/>
          </reference>
        </references>
      </pivotArea>
    </format>
    <format dxfId="293">
      <pivotArea dataOnly="0" labelOnly="1" outline="0" fieldPosition="0">
        <references count="5">
          <reference field="0" count="1" selected="0">
            <x v="58"/>
          </reference>
          <reference field="1" count="1" selected="0">
            <x v="9"/>
          </reference>
          <reference field="2" count="1" selected="0">
            <x v="20"/>
          </reference>
          <reference field="4" count="1" selected="0">
            <x v="4"/>
          </reference>
          <reference field="5" count="1">
            <x v="44"/>
          </reference>
        </references>
      </pivotArea>
    </format>
    <format dxfId="292">
      <pivotArea field="4" type="button" dataOnly="0" labelOnly="1" outline="0" axis="axisRow" fieldPosition="3"/>
    </format>
    <format dxfId="291">
      <pivotArea field="5" type="button" dataOnly="0" labelOnly="1" outline="0" axis="axisRow" fieldPosition="4"/>
    </format>
    <format dxfId="290">
      <pivotArea field="6" type="button" dataOnly="0" labelOnly="1" outline="0" axis="axisRow" fieldPosition="5"/>
    </format>
    <format dxfId="289">
      <pivotArea field="9" type="button" dataOnly="0" labelOnly="1" outline="0" axis="axisRow" fieldPosition="6"/>
    </format>
    <format dxfId="288">
      <pivotArea field="68" type="button" dataOnly="0" labelOnly="1" outline="0" axis="axisRow" fieldPosition="7"/>
    </format>
    <format dxfId="287">
      <pivotArea dataOnly="0" labelOnly="1" outline="0" fieldPosition="0">
        <references count="4">
          <reference field="0" count="1" selected="0">
            <x v="0"/>
          </reference>
          <reference field="1" count="1" selected="0">
            <x v="21"/>
          </reference>
          <reference field="2" count="1" selected="0">
            <x v="0"/>
          </reference>
          <reference field="4" count="1">
            <x v="8"/>
          </reference>
        </references>
      </pivotArea>
    </format>
    <format dxfId="286">
      <pivotArea dataOnly="0" labelOnly="1" outline="0" fieldPosition="0">
        <references count="4">
          <reference field="0" count="1" selected="0">
            <x v="1"/>
          </reference>
          <reference field="1" count="1" selected="0">
            <x v="35"/>
          </reference>
          <reference field="2" count="1" selected="0">
            <x v="24"/>
          </reference>
          <reference field="4" count="1">
            <x v="32"/>
          </reference>
        </references>
      </pivotArea>
    </format>
    <format dxfId="285">
      <pivotArea dataOnly="0" labelOnly="1" outline="0" fieldPosition="0">
        <references count="4">
          <reference field="0" count="1" selected="0">
            <x v="3"/>
          </reference>
          <reference field="1" count="1" selected="0">
            <x v="23"/>
          </reference>
          <reference field="2" count="1" selected="0">
            <x v="4"/>
          </reference>
          <reference field="4" count="1">
            <x v="18"/>
          </reference>
        </references>
      </pivotArea>
    </format>
    <format dxfId="284">
      <pivotArea dataOnly="0" labelOnly="1" outline="0" fieldPosition="0">
        <references count="4">
          <reference field="0" count="1" selected="0">
            <x v="8"/>
          </reference>
          <reference field="1" count="1" selected="0">
            <x v="39"/>
          </reference>
          <reference field="2" count="1" selected="0">
            <x v="26"/>
          </reference>
          <reference field="4" count="1">
            <x v="7"/>
          </reference>
        </references>
      </pivotArea>
    </format>
    <format dxfId="283">
      <pivotArea dataOnly="0" labelOnly="1" outline="0" fieldPosition="0">
        <references count="4">
          <reference field="0" count="1" selected="0">
            <x v="9"/>
          </reference>
          <reference field="1" count="1" selected="0">
            <x v="14"/>
          </reference>
          <reference field="2" count="1" selected="0">
            <x v="9"/>
          </reference>
          <reference field="4" count="1">
            <x v="13"/>
          </reference>
        </references>
      </pivotArea>
    </format>
    <format dxfId="282">
      <pivotArea dataOnly="0" labelOnly="1" outline="0" fieldPosition="0">
        <references count="4">
          <reference field="0" count="1" selected="0">
            <x v="10"/>
          </reference>
          <reference field="1" count="1" selected="0">
            <x v="42"/>
          </reference>
          <reference field="2" count="1" selected="0">
            <x v="11"/>
          </reference>
          <reference field="4" count="1">
            <x v="20"/>
          </reference>
        </references>
      </pivotArea>
    </format>
    <format dxfId="281">
      <pivotArea dataOnly="0" labelOnly="1" outline="0" fieldPosition="0">
        <references count="4">
          <reference field="0" count="1" selected="0">
            <x v="12"/>
          </reference>
          <reference field="1" count="1" selected="0">
            <x v="4"/>
          </reference>
          <reference field="2" count="1" selected="0">
            <x v="18"/>
          </reference>
          <reference field="4" count="1">
            <x v="24"/>
          </reference>
        </references>
      </pivotArea>
    </format>
    <format dxfId="280">
      <pivotArea dataOnly="0" labelOnly="1" outline="0" fieldPosition="0">
        <references count="4">
          <reference field="0" count="1" selected="0">
            <x v="13"/>
          </reference>
          <reference field="1" count="1" selected="0">
            <x v="10"/>
          </reference>
          <reference field="2" count="1" selected="0">
            <x v="25"/>
          </reference>
          <reference field="4" count="1">
            <x v="10"/>
          </reference>
        </references>
      </pivotArea>
    </format>
    <format dxfId="279">
      <pivotArea dataOnly="0" labelOnly="1" outline="0" fieldPosition="0">
        <references count="4">
          <reference field="0" count="1" selected="0">
            <x v="15"/>
          </reference>
          <reference field="1" count="1" selected="0">
            <x v="27"/>
          </reference>
          <reference field="2" count="1" selected="0">
            <x v="17"/>
          </reference>
          <reference field="4" count="1">
            <x v="27"/>
          </reference>
        </references>
      </pivotArea>
    </format>
    <format dxfId="278">
      <pivotArea dataOnly="0" labelOnly="1" outline="0" fieldPosition="0">
        <references count="4">
          <reference field="0" count="1" selected="0">
            <x v="17"/>
          </reference>
          <reference field="1" count="1" selected="0">
            <x v="34"/>
          </reference>
          <reference field="2" count="1" selected="0">
            <x v="17"/>
          </reference>
          <reference field="4" count="1">
            <x v="16"/>
          </reference>
        </references>
      </pivotArea>
    </format>
    <format dxfId="277">
      <pivotArea dataOnly="0" labelOnly="1" outline="0" fieldPosition="0">
        <references count="4">
          <reference field="0" count="1" selected="0">
            <x v="19"/>
          </reference>
          <reference field="1" count="1" selected="0">
            <x v="32"/>
          </reference>
          <reference field="2" count="1" selected="0">
            <x v="1"/>
          </reference>
          <reference field="4" count="1">
            <x v="17"/>
          </reference>
        </references>
      </pivotArea>
    </format>
    <format dxfId="276">
      <pivotArea dataOnly="0" labelOnly="1" outline="0" fieldPosition="0">
        <references count="4">
          <reference field="0" count="1" selected="0">
            <x v="21"/>
          </reference>
          <reference field="1" count="1" selected="0">
            <x v="14"/>
          </reference>
          <reference field="2" count="1" selected="0">
            <x v="9"/>
          </reference>
          <reference field="4" count="1">
            <x v="13"/>
          </reference>
        </references>
      </pivotArea>
    </format>
    <format dxfId="275">
      <pivotArea dataOnly="0" labelOnly="1" outline="0" fieldPosition="0">
        <references count="4">
          <reference field="0" count="1" selected="0">
            <x v="22"/>
          </reference>
          <reference field="1" count="1" selected="0">
            <x v="17"/>
          </reference>
          <reference field="2" count="1" selected="0">
            <x v="5"/>
          </reference>
          <reference field="4" count="1">
            <x v="3"/>
          </reference>
        </references>
      </pivotArea>
    </format>
    <format dxfId="274">
      <pivotArea dataOnly="0" labelOnly="1" outline="0" fieldPosition="0">
        <references count="4">
          <reference field="0" count="1" selected="0">
            <x v="23"/>
          </reference>
          <reference field="1" count="1" selected="0">
            <x v="38"/>
          </reference>
          <reference field="2" count="1" selected="0">
            <x v="5"/>
          </reference>
          <reference field="4" count="1">
            <x v="33"/>
          </reference>
        </references>
      </pivotArea>
    </format>
    <format dxfId="273">
      <pivotArea dataOnly="0" labelOnly="1" outline="0" fieldPosition="0">
        <references count="4">
          <reference field="0" count="1" selected="0">
            <x v="24"/>
          </reference>
          <reference field="1" count="1" selected="0">
            <x v="43"/>
          </reference>
          <reference field="2" count="1" selected="0">
            <x v="11"/>
          </reference>
          <reference field="4" count="1">
            <x v="19"/>
          </reference>
        </references>
      </pivotArea>
    </format>
    <format dxfId="272">
      <pivotArea dataOnly="0" labelOnly="1" outline="0" fieldPosition="0">
        <references count="4">
          <reference field="0" count="1" selected="0">
            <x v="25"/>
          </reference>
          <reference field="1" count="1" selected="0">
            <x v="46"/>
          </reference>
          <reference field="2" count="1" selected="0">
            <x v="3"/>
          </reference>
          <reference field="4" count="1">
            <x v="31"/>
          </reference>
        </references>
      </pivotArea>
    </format>
    <format dxfId="271">
      <pivotArea dataOnly="0" labelOnly="1" outline="0" fieldPosition="0">
        <references count="4">
          <reference field="0" count="1" selected="0">
            <x v="27"/>
          </reference>
          <reference field="1" count="1" selected="0">
            <x v="12"/>
          </reference>
          <reference field="2" count="1" selected="0">
            <x v="31"/>
          </reference>
          <reference field="4" count="1">
            <x v="40"/>
          </reference>
        </references>
      </pivotArea>
    </format>
    <format dxfId="270">
      <pivotArea dataOnly="0" labelOnly="1" outline="0" fieldPosition="0">
        <references count="4">
          <reference field="0" count="1" selected="0">
            <x v="29"/>
          </reference>
          <reference field="1" count="1" selected="0">
            <x v="2"/>
          </reference>
          <reference field="2" count="1" selected="0">
            <x v="2"/>
          </reference>
          <reference field="4" count="1">
            <x v="23"/>
          </reference>
        </references>
      </pivotArea>
    </format>
    <format dxfId="269">
      <pivotArea dataOnly="0" labelOnly="1" outline="0" fieldPosition="0">
        <references count="4">
          <reference field="0" count="1" selected="0">
            <x v="32"/>
          </reference>
          <reference field="1" count="1" selected="0">
            <x v="5"/>
          </reference>
          <reference field="2" count="1" selected="0">
            <x v="23"/>
          </reference>
          <reference field="4" count="1">
            <x v="25"/>
          </reference>
        </references>
      </pivotArea>
    </format>
    <format dxfId="268">
      <pivotArea dataOnly="0" labelOnly="1" outline="0" fieldPosition="0">
        <references count="4">
          <reference field="0" count="1" selected="0">
            <x v="38"/>
          </reference>
          <reference field="1" count="1" selected="0">
            <x v="26"/>
          </reference>
          <reference field="2" count="1" selected="0">
            <x v="35"/>
          </reference>
          <reference field="4" count="1">
            <x v="36"/>
          </reference>
        </references>
      </pivotArea>
    </format>
    <format dxfId="267">
      <pivotArea dataOnly="0" labelOnly="1" outline="0" fieldPosition="0">
        <references count="4">
          <reference field="0" count="1" selected="0">
            <x v="40"/>
          </reference>
          <reference field="1" count="1" selected="0">
            <x v="1"/>
          </reference>
          <reference field="2" count="1" selected="0">
            <x v="25"/>
          </reference>
          <reference field="4" count="1">
            <x v="5"/>
          </reference>
        </references>
      </pivotArea>
    </format>
    <format dxfId="266">
      <pivotArea dataOnly="0" labelOnly="1" outline="0" fieldPosition="0">
        <references count="4">
          <reference field="0" count="1" selected="0">
            <x v="41"/>
          </reference>
          <reference field="1" count="1" selected="0">
            <x v="37"/>
          </reference>
          <reference field="2" count="1" selected="0">
            <x v="26"/>
          </reference>
          <reference field="4" count="1">
            <x v="6"/>
          </reference>
        </references>
      </pivotArea>
    </format>
    <format dxfId="265">
      <pivotArea dataOnly="0" labelOnly="1" outline="0" fieldPosition="0">
        <references count="4">
          <reference field="0" count="1" selected="0">
            <x v="42"/>
          </reference>
          <reference field="1" count="1" selected="0">
            <x v="8"/>
          </reference>
          <reference field="2" count="1" selected="0">
            <x v="30"/>
          </reference>
          <reference field="4" count="1">
            <x v="15"/>
          </reference>
        </references>
      </pivotArea>
    </format>
    <format dxfId="264">
      <pivotArea dataOnly="0" labelOnly="1" outline="0" fieldPosition="0">
        <references count="4">
          <reference field="0" count="1" selected="0">
            <x v="45"/>
          </reference>
          <reference field="1" count="1" selected="0">
            <x v="7"/>
          </reference>
          <reference field="2" count="1" selected="0">
            <x v="14"/>
          </reference>
          <reference field="4" count="1">
            <x v="0"/>
          </reference>
        </references>
      </pivotArea>
    </format>
    <format dxfId="263">
      <pivotArea dataOnly="0" labelOnly="1" outline="0" fieldPosition="0">
        <references count="4">
          <reference field="0" count="1" selected="0">
            <x v="48"/>
          </reference>
          <reference field="1" count="1" selected="0">
            <x v="28"/>
          </reference>
          <reference field="2" count="1" selected="0">
            <x v="13"/>
          </reference>
          <reference field="4" count="1">
            <x v="9"/>
          </reference>
        </references>
      </pivotArea>
    </format>
    <format dxfId="262">
      <pivotArea dataOnly="0" labelOnly="1" outline="0" fieldPosition="0">
        <references count="4">
          <reference field="0" count="1" selected="0">
            <x v="50"/>
          </reference>
          <reference field="1" count="1" selected="0">
            <x v="13"/>
          </reference>
          <reference field="2" count="1" selected="0">
            <x v="14"/>
          </reference>
          <reference field="4" count="1">
            <x v="0"/>
          </reference>
        </references>
      </pivotArea>
    </format>
    <format dxfId="261">
      <pivotArea dataOnly="0" labelOnly="1" outline="0" fieldPosition="0">
        <references count="4">
          <reference field="0" count="1" selected="0">
            <x v="55"/>
          </reference>
          <reference field="1" count="1" selected="0">
            <x v="30"/>
          </reference>
          <reference field="2" count="1" selected="0">
            <x v="34"/>
          </reference>
          <reference field="4" count="1">
            <x v="38"/>
          </reference>
        </references>
      </pivotArea>
    </format>
    <format dxfId="260">
      <pivotArea dataOnly="0" labelOnly="1" outline="0" fieldPosition="0">
        <references count="4">
          <reference field="0" count="1" selected="0">
            <x v="56"/>
          </reference>
          <reference field="1" count="1" selected="0">
            <x v="32"/>
          </reference>
          <reference field="2" count="1" selected="0">
            <x v="1"/>
          </reference>
          <reference field="4" count="1">
            <x v="17"/>
          </reference>
        </references>
      </pivotArea>
    </format>
    <format dxfId="259">
      <pivotArea dataOnly="0" labelOnly="1" outline="0" fieldPosition="0">
        <references count="4">
          <reference field="0" count="1" selected="0">
            <x v="57"/>
          </reference>
          <reference field="1" count="1" selected="0">
            <x v="29"/>
          </reference>
          <reference field="2" count="1" selected="0">
            <x v="28"/>
          </reference>
          <reference field="4" count="1">
            <x v="39"/>
          </reference>
        </references>
      </pivotArea>
    </format>
    <format dxfId="258">
      <pivotArea dataOnly="0" labelOnly="1" outline="0" fieldPosition="0">
        <references count="4">
          <reference field="0" count="1" selected="0">
            <x v="58"/>
          </reference>
          <reference field="1" count="1" selected="0">
            <x v="9"/>
          </reference>
          <reference field="2" count="1" selected="0">
            <x v="20"/>
          </reference>
          <reference field="4" count="1">
            <x v="4"/>
          </reference>
        </references>
      </pivotArea>
    </format>
    <format dxfId="257">
      <pivotArea dataOnly="0" labelOnly="1" outline="0" fieldPosition="0">
        <references count="5">
          <reference field="0" count="1" selected="0">
            <x v="0"/>
          </reference>
          <reference field="1" count="1" selected="0">
            <x v="21"/>
          </reference>
          <reference field="2" count="1" selected="0">
            <x v="0"/>
          </reference>
          <reference field="4" count="1" selected="0">
            <x v="8"/>
          </reference>
          <reference field="5" count="1">
            <x v="4"/>
          </reference>
        </references>
      </pivotArea>
    </format>
    <format dxfId="256">
      <pivotArea dataOnly="0" labelOnly="1" outline="0" fieldPosition="0">
        <references count="5">
          <reference field="0" count="1" selected="0">
            <x v="1"/>
          </reference>
          <reference field="1" count="1" selected="0">
            <x v="35"/>
          </reference>
          <reference field="2" count="1" selected="0">
            <x v="24"/>
          </reference>
          <reference field="4" count="1" selected="0">
            <x v="32"/>
          </reference>
          <reference field="5" count="1">
            <x v="22"/>
          </reference>
        </references>
      </pivotArea>
    </format>
    <format dxfId="255">
      <pivotArea dataOnly="0" labelOnly="1" outline="0" fieldPosition="0">
        <references count="5">
          <reference field="0" count="1" selected="0">
            <x v="3"/>
          </reference>
          <reference field="1" count="1" selected="0">
            <x v="23"/>
          </reference>
          <reference field="2" count="1" selected="0">
            <x v="4"/>
          </reference>
          <reference field="4" count="1" selected="0">
            <x v="18"/>
          </reference>
          <reference field="5" count="1">
            <x v="28"/>
          </reference>
        </references>
      </pivotArea>
    </format>
    <format dxfId="254">
      <pivotArea dataOnly="0" labelOnly="1" outline="0" fieldPosition="0">
        <references count="5">
          <reference field="0" count="1" selected="0">
            <x v="8"/>
          </reference>
          <reference field="1" count="1" selected="0">
            <x v="39"/>
          </reference>
          <reference field="2" count="1" selected="0">
            <x v="26"/>
          </reference>
          <reference field="4" count="1" selected="0">
            <x v="7"/>
          </reference>
          <reference field="5" count="1">
            <x v="7"/>
          </reference>
        </references>
      </pivotArea>
    </format>
    <format dxfId="253">
      <pivotArea dataOnly="0" labelOnly="1" outline="0" fieldPosition="0">
        <references count="5">
          <reference field="0" count="1" selected="0">
            <x v="9"/>
          </reference>
          <reference field="1" count="1" selected="0">
            <x v="14"/>
          </reference>
          <reference field="2" count="1" selected="0">
            <x v="9"/>
          </reference>
          <reference field="4" count="1" selected="0">
            <x v="13"/>
          </reference>
          <reference field="5" count="1">
            <x v="34"/>
          </reference>
        </references>
      </pivotArea>
    </format>
    <format dxfId="252">
      <pivotArea dataOnly="0" labelOnly="1" outline="0" fieldPosition="0">
        <references count="5">
          <reference field="0" count="1" selected="0">
            <x v="10"/>
          </reference>
          <reference field="1" count="1" selected="0">
            <x v="42"/>
          </reference>
          <reference field="2" count="1" selected="0">
            <x v="11"/>
          </reference>
          <reference field="4" count="1" selected="0">
            <x v="20"/>
          </reference>
          <reference field="5" count="1">
            <x v="11"/>
          </reference>
        </references>
      </pivotArea>
    </format>
    <format dxfId="251">
      <pivotArea dataOnly="0" labelOnly="1" outline="0" fieldPosition="0">
        <references count="5">
          <reference field="0" count="1" selected="0">
            <x v="12"/>
          </reference>
          <reference field="1" count="1" selected="0">
            <x v="4"/>
          </reference>
          <reference field="2" count="1" selected="0">
            <x v="18"/>
          </reference>
          <reference field="4" count="1" selected="0">
            <x v="24"/>
          </reference>
          <reference field="5" count="1">
            <x v="18"/>
          </reference>
        </references>
      </pivotArea>
    </format>
    <format dxfId="250">
      <pivotArea dataOnly="0" labelOnly="1" outline="0" fieldPosition="0">
        <references count="5">
          <reference field="0" count="1" selected="0">
            <x v="13"/>
          </reference>
          <reference field="1" count="1" selected="0">
            <x v="10"/>
          </reference>
          <reference field="2" count="1" selected="0">
            <x v="25"/>
          </reference>
          <reference field="4" count="1" selected="0">
            <x v="10"/>
          </reference>
          <reference field="5" count="1">
            <x v="16"/>
          </reference>
        </references>
      </pivotArea>
    </format>
    <format dxfId="249">
      <pivotArea dataOnly="0" labelOnly="1" outline="0" fieldPosition="0">
        <references count="5">
          <reference field="0" count="1" selected="0">
            <x v="15"/>
          </reference>
          <reference field="1" count="1" selected="0">
            <x v="27"/>
          </reference>
          <reference field="2" count="1" selected="0">
            <x v="17"/>
          </reference>
          <reference field="4" count="1" selected="0">
            <x v="27"/>
          </reference>
          <reference field="5" count="1">
            <x v="0"/>
          </reference>
        </references>
      </pivotArea>
    </format>
    <format dxfId="248">
      <pivotArea dataOnly="0" labelOnly="1" outline="0" fieldPosition="0">
        <references count="5">
          <reference field="0" count="1" selected="0">
            <x v="17"/>
          </reference>
          <reference field="1" count="1" selected="0">
            <x v="34"/>
          </reference>
          <reference field="2" count="1" selected="0">
            <x v="17"/>
          </reference>
          <reference field="4" count="1" selected="0">
            <x v="16"/>
          </reference>
          <reference field="5" count="1">
            <x v="36"/>
          </reference>
        </references>
      </pivotArea>
    </format>
    <format dxfId="247">
      <pivotArea dataOnly="0" labelOnly="1" outline="0" fieldPosition="0">
        <references count="5">
          <reference field="0" count="1" selected="0">
            <x v="19"/>
          </reference>
          <reference field="1" count="1" selected="0">
            <x v="32"/>
          </reference>
          <reference field="2" count="1" selected="0">
            <x v="1"/>
          </reference>
          <reference field="4" count="1" selected="0">
            <x v="17"/>
          </reference>
          <reference field="5" count="1">
            <x v="48"/>
          </reference>
        </references>
      </pivotArea>
    </format>
    <format dxfId="246">
      <pivotArea dataOnly="0" labelOnly="1" outline="0" fieldPosition="0">
        <references count="5">
          <reference field="0" count="1" selected="0">
            <x v="21"/>
          </reference>
          <reference field="1" count="1" selected="0">
            <x v="14"/>
          </reference>
          <reference field="2" count="1" selected="0">
            <x v="9"/>
          </reference>
          <reference field="4" count="1" selected="0">
            <x v="13"/>
          </reference>
          <reference field="5" count="1">
            <x v="45"/>
          </reference>
        </references>
      </pivotArea>
    </format>
    <format dxfId="245">
      <pivotArea dataOnly="0" labelOnly="1" outline="0" fieldPosition="0">
        <references count="5">
          <reference field="0" count="1" selected="0">
            <x v="22"/>
          </reference>
          <reference field="1" count="1" selected="0">
            <x v="17"/>
          </reference>
          <reference field="2" count="1" selected="0">
            <x v="5"/>
          </reference>
          <reference field="4" count="1" selected="0">
            <x v="3"/>
          </reference>
          <reference field="5" count="1">
            <x v="21"/>
          </reference>
        </references>
      </pivotArea>
    </format>
    <format dxfId="244">
      <pivotArea dataOnly="0" labelOnly="1" outline="0" fieldPosition="0">
        <references count="5">
          <reference field="0" count="1" selected="0">
            <x v="23"/>
          </reference>
          <reference field="1" count="1" selected="0">
            <x v="38"/>
          </reference>
          <reference field="2" count="1" selected="0">
            <x v="5"/>
          </reference>
          <reference field="4" count="1" selected="0">
            <x v="33"/>
          </reference>
          <reference field="5" count="1">
            <x v="35"/>
          </reference>
        </references>
      </pivotArea>
    </format>
    <format dxfId="243">
      <pivotArea dataOnly="0" labelOnly="1" outline="0" fieldPosition="0">
        <references count="5">
          <reference field="0" count="1" selected="0">
            <x v="24"/>
          </reference>
          <reference field="1" count="1" selected="0">
            <x v="43"/>
          </reference>
          <reference field="2" count="1" selected="0">
            <x v="11"/>
          </reference>
          <reference field="4" count="1" selected="0">
            <x v="19"/>
          </reference>
          <reference field="5" count="1">
            <x v="12"/>
          </reference>
        </references>
      </pivotArea>
    </format>
    <format dxfId="242">
      <pivotArea dataOnly="0" labelOnly="1" outline="0" fieldPosition="0">
        <references count="5">
          <reference field="0" count="1" selected="0">
            <x v="25"/>
          </reference>
          <reference field="1" count="1" selected="0">
            <x v="46"/>
          </reference>
          <reference field="2" count="1" selected="0">
            <x v="3"/>
          </reference>
          <reference field="4" count="1" selected="0">
            <x v="31"/>
          </reference>
          <reference field="5" count="1">
            <x v="19"/>
          </reference>
        </references>
      </pivotArea>
    </format>
    <format dxfId="241">
      <pivotArea dataOnly="0" labelOnly="1" outline="0" fieldPosition="0">
        <references count="5">
          <reference field="0" count="1" selected="0">
            <x v="27"/>
          </reference>
          <reference field="1" count="1" selected="0">
            <x v="12"/>
          </reference>
          <reference field="2" count="1" selected="0">
            <x v="31"/>
          </reference>
          <reference field="4" count="1" selected="0">
            <x v="40"/>
          </reference>
          <reference field="5" count="1">
            <x v="24"/>
          </reference>
        </references>
      </pivotArea>
    </format>
    <format dxfId="240">
      <pivotArea dataOnly="0" labelOnly="1" outline="0" fieldPosition="0">
        <references count="5">
          <reference field="0" count="1" selected="0">
            <x v="29"/>
          </reference>
          <reference field="1" count="1" selected="0">
            <x v="2"/>
          </reference>
          <reference field="2" count="1" selected="0">
            <x v="2"/>
          </reference>
          <reference field="4" count="1" selected="0">
            <x v="23"/>
          </reference>
          <reference field="5" count="1">
            <x v="9"/>
          </reference>
        </references>
      </pivotArea>
    </format>
    <format dxfId="239">
      <pivotArea dataOnly="0" labelOnly="1" outline="0" fieldPosition="0">
        <references count="5">
          <reference field="0" count="1" selected="0">
            <x v="32"/>
          </reference>
          <reference field="1" count="1" selected="0">
            <x v="5"/>
          </reference>
          <reference field="2" count="1" selected="0">
            <x v="23"/>
          </reference>
          <reference field="4" count="1" selected="0">
            <x v="25"/>
          </reference>
          <reference field="5" count="1">
            <x v="38"/>
          </reference>
        </references>
      </pivotArea>
    </format>
    <format dxfId="238">
      <pivotArea dataOnly="0" labelOnly="1" outline="0" fieldPosition="0">
        <references count="5">
          <reference field="0" count="1" selected="0">
            <x v="38"/>
          </reference>
          <reference field="1" count="1" selected="0">
            <x v="26"/>
          </reference>
          <reference field="2" count="1" selected="0">
            <x v="35"/>
          </reference>
          <reference field="4" count="1" selected="0">
            <x v="36"/>
          </reference>
          <reference field="5" count="1">
            <x v="31"/>
          </reference>
        </references>
      </pivotArea>
    </format>
    <format dxfId="237">
      <pivotArea dataOnly="0" labelOnly="1" outline="0" fieldPosition="0">
        <references count="5">
          <reference field="0" count="1" selected="0">
            <x v="40"/>
          </reference>
          <reference field="1" count="1" selected="0">
            <x v="1"/>
          </reference>
          <reference field="2" count="1" selected="0">
            <x v="25"/>
          </reference>
          <reference field="4" count="1" selected="0">
            <x v="5"/>
          </reference>
          <reference field="5" count="1">
            <x v="3"/>
          </reference>
        </references>
      </pivotArea>
    </format>
    <format dxfId="236">
      <pivotArea dataOnly="0" labelOnly="1" outline="0" fieldPosition="0">
        <references count="5">
          <reference field="0" count="1" selected="0">
            <x v="41"/>
          </reference>
          <reference field="1" count="1" selected="0">
            <x v="37"/>
          </reference>
          <reference field="2" count="1" selected="0">
            <x v="26"/>
          </reference>
          <reference field="4" count="1" selected="0">
            <x v="6"/>
          </reference>
          <reference field="5" count="1">
            <x v="6"/>
          </reference>
        </references>
      </pivotArea>
    </format>
    <format dxfId="235">
      <pivotArea dataOnly="0" labelOnly="1" outline="0" fieldPosition="0">
        <references count="5">
          <reference field="0" count="1" selected="0">
            <x v="42"/>
          </reference>
          <reference field="1" count="1" selected="0">
            <x v="8"/>
          </reference>
          <reference field="2" count="1" selected="0">
            <x v="30"/>
          </reference>
          <reference field="4" count="1" selected="0">
            <x v="15"/>
          </reference>
          <reference field="5" count="1">
            <x v="20"/>
          </reference>
        </references>
      </pivotArea>
    </format>
    <format dxfId="234">
      <pivotArea dataOnly="0" labelOnly="1" outline="0" fieldPosition="0">
        <references count="5">
          <reference field="0" count="1" selected="0">
            <x v="45"/>
          </reference>
          <reference field="1" count="1" selected="0">
            <x v="7"/>
          </reference>
          <reference field="2" count="1" selected="0">
            <x v="14"/>
          </reference>
          <reference field="4" count="1" selected="0">
            <x v="0"/>
          </reference>
          <reference field="5" count="1">
            <x v="47"/>
          </reference>
        </references>
      </pivotArea>
    </format>
    <format dxfId="233">
      <pivotArea dataOnly="0" labelOnly="1" outline="0" fieldPosition="0">
        <references count="5">
          <reference field="0" count="1" selected="0">
            <x v="48"/>
          </reference>
          <reference field="1" count="1" selected="0">
            <x v="28"/>
          </reference>
          <reference field="2" count="1" selected="0">
            <x v="13"/>
          </reference>
          <reference field="4" count="1" selected="0">
            <x v="9"/>
          </reference>
          <reference field="5" count="1">
            <x v="5"/>
          </reference>
        </references>
      </pivotArea>
    </format>
    <format dxfId="232">
      <pivotArea dataOnly="0" labelOnly="1" outline="0" fieldPosition="0">
        <references count="5">
          <reference field="0" count="1" selected="0">
            <x v="50"/>
          </reference>
          <reference field="1" count="1" selected="0">
            <x v="13"/>
          </reference>
          <reference field="2" count="1" selected="0">
            <x v="14"/>
          </reference>
          <reference field="4" count="1" selected="0">
            <x v="0"/>
          </reference>
          <reference field="5" count="1">
            <x v="27"/>
          </reference>
        </references>
      </pivotArea>
    </format>
    <format dxfId="231">
      <pivotArea dataOnly="0" labelOnly="1" outline="0" fieldPosition="0">
        <references count="5">
          <reference field="0" count="1" selected="0">
            <x v="55"/>
          </reference>
          <reference field="1" count="1" selected="0">
            <x v="30"/>
          </reference>
          <reference field="2" count="1" selected="0">
            <x v="34"/>
          </reference>
          <reference field="4" count="1" selected="0">
            <x v="38"/>
          </reference>
          <reference field="5" count="1">
            <x v="29"/>
          </reference>
        </references>
      </pivotArea>
    </format>
    <format dxfId="230">
      <pivotArea dataOnly="0" labelOnly="1" outline="0" fieldPosition="0">
        <references count="5">
          <reference field="0" count="1" selected="0">
            <x v="56"/>
          </reference>
          <reference field="1" count="1" selected="0">
            <x v="32"/>
          </reference>
          <reference field="2" count="1" selected="0">
            <x v="1"/>
          </reference>
          <reference field="4" count="1" selected="0">
            <x v="17"/>
          </reference>
          <reference field="5" count="1">
            <x v="33"/>
          </reference>
        </references>
      </pivotArea>
    </format>
    <format dxfId="229">
      <pivotArea dataOnly="0" labelOnly="1" outline="0" fieldPosition="0">
        <references count="5">
          <reference field="0" count="1" selected="0">
            <x v="57"/>
          </reference>
          <reference field="1" count="1" selected="0">
            <x v="29"/>
          </reference>
          <reference field="2" count="1" selected="0">
            <x v="28"/>
          </reference>
          <reference field="4" count="1" selected="0">
            <x v="39"/>
          </reference>
          <reference field="5" count="1">
            <x v="50"/>
          </reference>
        </references>
      </pivotArea>
    </format>
    <format dxfId="228">
      <pivotArea dataOnly="0" labelOnly="1" outline="0" fieldPosition="0">
        <references count="5">
          <reference field="0" count="1" selected="0">
            <x v="58"/>
          </reference>
          <reference field="1" count="1" selected="0">
            <x v="9"/>
          </reference>
          <reference field="2" count="1" selected="0">
            <x v="20"/>
          </reference>
          <reference field="4" count="1" selected="0">
            <x v="4"/>
          </reference>
          <reference field="5" count="1">
            <x v="44"/>
          </reference>
        </references>
      </pivotArea>
    </format>
    <format dxfId="227">
      <pivotArea dataOnly="0" labelOnly="1" outline="0" fieldPosition="0">
        <references count="6">
          <reference field="0" count="1" selected="0">
            <x v="0"/>
          </reference>
          <reference field="1" count="1" selected="0">
            <x v="21"/>
          </reference>
          <reference field="2" count="1" selected="0">
            <x v="0"/>
          </reference>
          <reference field="4" count="1" selected="0">
            <x v="8"/>
          </reference>
          <reference field="5" count="1" selected="0">
            <x v="4"/>
          </reference>
          <reference field="6" count="1">
            <x v="1"/>
          </reference>
        </references>
      </pivotArea>
    </format>
    <format dxfId="226">
      <pivotArea dataOnly="0" labelOnly="1" outline="0" fieldPosition="0">
        <references count="6">
          <reference field="0" count="1" selected="0">
            <x v="1"/>
          </reference>
          <reference field="1" count="1" selected="0">
            <x v="35"/>
          </reference>
          <reference field="2" count="1" selected="0">
            <x v="24"/>
          </reference>
          <reference field="4" count="1" selected="0">
            <x v="32"/>
          </reference>
          <reference field="5" count="1" selected="0">
            <x v="22"/>
          </reference>
          <reference field="6" count="1">
            <x v="0"/>
          </reference>
        </references>
      </pivotArea>
    </format>
    <format dxfId="225">
      <pivotArea dataOnly="0" labelOnly="1" outline="0" fieldPosition="0">
        <references count="6">
          <reference field="0" count="1" selected="0">
            <x v="3"/>
          </reference>
          <reference field="1" count="1" selected="0">
            <x v="23"/>
          </reference>
          <reference field="2" count="1" selected="0">
            <x v="4"/>
          </reference>
          <reference field="4" count="1" selected="0">
            <x v="18"/>
          </reference>
          <reference field="5" count="1" selected="0">
            <x v="28"/>
          </reference>
          <reference field="6" count="1">
            <x v="3"/>
          </reference>
        </references>
      </pivotArea>
    </format>
    <format dxfId="224">
      <pivotArea dataOnly="0" labelOnly="1" outline="0" fieldPosition="0">
        <references count="6">
          <reference field="0" count="1" selected="0">
            <x v="8"/>
          </reference>
          <reference field="1" count="1" selected="0">
            <x v="39"/>
          </reference>
          <reference field="2" count="1" selected="0">
            <x v="26"/>
          </reference>
          <reference field="4" count="1" selected="0">
            <x v="7"/>
          </reference>
          <reference field="5" count="1" selected="0">
            <x v="7"/>
          </reference>
          <reference field="6" count="1">
            <x v="8"/>
          </reference>
        </references>
      </pivotArea>
    </format>
    <format dxfId="223">
      <pivotArea dataOnly="0" labelOnly="1" outline="0" fieldPosition="0">
        <references count="6">
          <reference field="0" count="1" selected="0">
            <x v="9"/>
          </reference>
          <reference field="1" count="1" selected="0">
            <x v="14"/>
          </reference>
          <reference field="2" count="1" selected="0">
            <x v="9"/>
          </reference>
          <reference field="4" count="1" selected="0">
            <x v="13"/>
          </reference>
          <reference field="5" count="1" selected="0">
            <x v="34"/>
          </reference>
          <reference field="6" count="1">
            <x v="9"/>
          </reference>
        </references>
      </pivotArea>
    </format>
    <format dxfId="222">
      <pivotArea dataOnly="0" labelOnly="1" outline="0" fieldPosition="0">
        <references count="6">
          <reference field="0" count="1" selected="0">
            <x v="10"/>
          </reference>
          <reference field="1" count="1" selected="0">
            <x v="42"/>
          </reference>
          <reference field="2" count="1" selected="0">
            <x v="11"/>
          </reference>
          <reference field="4" count="1" selected="0">
            <x v="20"/>
          </reference>
          <reference field="5" count="1" selected="0">
            <x v="11"/>
          </reference>
          <reference field="6" count="1">
            <x v="11"/>
          </reference>
        </references>
      </pivotArea>
    </format>
    <format dxfId="221">
      <pivotArea dataOnly="0" labelOnly="1" outline="0" fieldPosition="0">
        <references count="6">
          <reference field="0" count="1" selected="0">
            <x v="12"/>
          </reference>
          <reference field="1" count="1" selected="0">
            <x v="4"/>
          </reference>
          <reference field="2" count="1" selected="0">
            <x v="18"/>
          </reference>
          <reference field="4" count="1" selected="0">
            <x v="24"/>
          </reference>
          <reference field="5" count="1" selected="0">
            <x v="18"/>
          </reference>
          <reference field="6" count="1">
            <x v="16"/>
          </reference>
        </references>
      </pivotArea>
    </format>
    <format dxfId="220">
      <pivotArea dataOnly="0" labelOnly="1" outline="0" fieldPosition="0">
        <references count="6">
          <reference field="0" count="1" selected="0">
            <x v="13"/>
          </reference>
          <reference field="1" count="1" selected="0">
            <x v="10"/>
          </reference>
          <reference field="2" count="1" selected="0">
            <x v="25"/>
          </reference>
          <reference field="4" count="1" selected="0">
            <x v="10"/>
          </reference>
          <reference field="5" count="1" selected="0">
            <x v="16"/>
          </reference>
          <reference field="6" count="1">
            <x v="13"/>
          </reference>
        </references>
      </pivotArea>
    </format>
    <format dxfId="219">
      <pivotArea dataOnly="0" labelOnly="1" outline="0" fieldPosition="0">
        <references count="6">
          <reference field="0" count="1" selected="0">
            <x v="15"/>
          </reference>
          <reference field="1" count="1" selected="0">
            <x v="27"/>
          </reference>
          <reference field="2" count="1" selected="0">
            <x v="17"/>
          </reference>
          <reference field="4" count="1" selected="0">
            <x v="27"/>
          </reference>
          <reference field="5" count="1" selected="0">
            <x v="0"/>
          </reference>
          <reference field="6" count="1">
            <x v="14"/>
          </reference>
        </references>
      </pivotArea>
    </format>
    <format dxfId="218">
      <pivotArea dataOnly="0" labelOnly="1" outline="0" fieldPosition="0">
        <references count="6">
          <reference field="0" count="1" selected="0">
            <x v="17"/>
          </reference>
          <reference field="1" count="1" selected="0">
            <x v="34"/>
          </reference>
          <reference field="2" count="1" selected="0">
            <x v="17"/>
          </reference>
          <reference field="4" count="1" selected="0">
            <x v="16"/>
          </reference>
          <reference field="5" count="1" selected="0">
            <x v="36"/>
          </reference>
          <reference field="6" count="1">
            <x v="18"/>
          </reference>
        </references>
      </pivotArea>
    </format>
    <format dxfId="217">
      <pivotArea dataOnly="0" labelOnly="1" outline="0" fieldPosition="0">
        <references count="6">
          <reference field="0" count="1" selected="0">
            <x v="19"/>
          </reference>
          <reference field="1" count="1" selected="0">
            <x v="32"/>
          </reference>
          <reference field="2" count="1" selected="0">
            <x v="1"/>
          </reference>
          <reference field="4" count="1" selected="0">
            <x v="17"/>
          </reference>
          <reference field="5" count="1" selected="0">
            <x v="48"/>
          </reference>
          <reference field="6" count="1">
            <x v="20"/>
          </reference>
        </references>
      </pivotArea>
    </format>
    <format dxfId="216">
      <pivotArea dataOnly="0" labelOnly="1" outline="0" fieldPosition="0">
        <references count="6">
          <reference field="0" count="1" selected="0">
            <x v="21"/>
          </reference>
          <reference field="1" count="1" selected="0">
            <x v="14"/>
          </reference>
          <reference field="2" count="1" selected="0">
            <x v="9"/>
          </reference>
          <reference field="4" count="1" selected="0">
            <x v="13"/>
          </reference>
          <reference field="5" count="1" selected="0">
            <x v="45"/>
          </reference>
          <reference field="6" count="1">
            <x v="22"/>
          </reference>
        </references>
      </pivotArea>
    </format>
    <format dxfId="215">
      <pivotArea dataOnly="0" labelOnly="1" outline="0" fieldPosition="0">
        <references count="6">
          <reference field="0" count="1" selected="0">
            <x v="22"/>
          </reference>
          <reference field="1" count="1" selected="0">
            <x v="17"/>
          </reference>
          <reference field="2" count="1" selected="0">
            <x v="5"/>
          </reference>
          <reference field="4" count="1" selected="0">
            <x v="3"/>
          </reference>
          <reference field="5" count="1" selected="0">
            <x v="21"/>
          </reference>
          <reference field="6" count="1">
            <x v="23"/>
          </reference>
        </references>
      </pivotArea>
    </format>
    <format dxfId="214">
      <pivotArea dataOnly="0" labelOnly="1" outline="0" fieldPosition="0">
        <references count="6">
          <reference field="0" count="1" selected="0">
            <x v="23"/>
          </reference>
          <reference field="1" count="1" selected="0">
            <x v="38"/>
          </reference>
          <reference field="2" count="1" selected="0">
            <x v="5"/>
          </reference>
          <reference field="4" count="1" selected="0">
            <x v="33"/>
          </reference>
          <reference field="5" count="1" selected="0">
            <x v="35"/>
          </reference>
          <reference field="6" count="1">
            <x v="24"/>
          </reference>
        </references>
      </pivotArea>
    </format>
    <format dxfId="213">
      <pivotArea dataOnly="0" labelOnly="1" outline="0" fieldPosition="0">
        <references count="6">
          <reference field="0" count="1" selected="0">
            <x v="24"/>
          </reference>
          <reference field="1" count="1" selected="0">
            <x v="43"/>
          </reference>
          <reference field="2" count="1" selected="0">
            <x v="11"/>
          </reference>
          <reference field="4" count="1" selected="0">
            <x v="19"/>
          </reference>
          <reference field="5" count="1" selected="0">
            <x v="12"/>
          </reference>
          <reference field="6" count="1">
            <x v="27"/>
          </reference>
        </references>
      </pivotArea>
    </format>
    <format dxfId="212">
      <pivotArea dataOnly="0" labelOnly="1" outline="0" fieldPosition="0">
        <references count="6">
          <reference field="0" count="1" selected="0">
            <x v="25"/>
          </reference>
          <reference field="1" count="1" selected="0">
            <x v="46"/>
          </reference>
          <reference field="2" count="1" selected="0">
            <x v="3"/>
          </reference>
          <reference field="4" count="1" selected="0">
            <x v="31"/>
          </reference>
          <reference field="5" count="1" selected="0">
            <x v="19"/>
          </reference>
          <reference field="6" count="1">
            <x v="25"/>
          </reference>
        </references>
      </pivotArea>
    </format>
    <format dxfId="211">
      <pivotArea dataOnly="0" labelOnly="1" outline="0" fieldPosition="0">
        <references count="6">
          <reference field="0" count="1" selected="0">
            <x v="27"/>
          </reference>
          <reference field="1" count="1" selected="0">
            <x v="12"/>
          </reference>
          <reference field="2" count="1" selected="0">
            <x v="31"/>
          </reference>
          <reference field="4" count="1" selected="0">
            <x v="40"/>
          </reference>
          <reference field="5" count="1" selected="0">
            <x v="24"/>
          </reference>
          <reference field="6" count="1">
            <x v="31"/>
          </reference>
        </references>
      </pivotArea>
    </format>
    <format dxfId="210">
      <pivotArea dataOnly="0" labelOnly="1" outline="0" fieldPosition="0">
        <references count="6">
          <reference field="0" count="1" selected="0">
            <x v="29"/>
          </reference>
          <reference field="1" count="1" selected="0">
            <x v="2"/>
          </reference>
          <reference field="2" count="1" selected="0">
            <x v="2"/>
          </reference>
          <reference field="4" count="1" selected="0">
            <x v="23"/>
          </reference>
          <reference field="5" count="1" selected="0">
            <x v="9"/>
          </reference>
          <reference field="6" count="1">
            <x v="28"/>
          </reference>
        </references>
      </pivotArea>
    </format>
    <format dxfId="209">
      <pivotArea dataOnly="0" labelOnly="1" outline="0" fieldPosition="0">
        <references count="6">
          <reference field="0" count="1" selected="0">
            <x v="32"/>
          </reference>
          <reference field="1" count="1" selected="0">
            <x v="5"/>
          </reference>
          <reference field="2" count="1" selected="0">
            <x v="23"/>
          </reference>
          <reference field="4" count="1" selected="0">
            <x v="25"/>
          </reference>
          <reference field="5" count="1" selected="0">
            <x v="38"/>
          </reference>
          <reference field="6" count="1">
            <x v="33"/>
          </reference>
        </references>
      </pivotArea>
    </format>
    <format dxfId="208">
      <pivotArea dataOnly="0" labelOnly="1" outline="0" fieldPosition="0">
        <references count="6">
          <reference field="0" count="1" selected="0">
            <x v="38"/>
          </reference>
          <reference field="1" count="1" selected="0">
            <x v="26"/>
          </reference>
          <reference field="2" count="1" selected="0">
            <x v="35"/>
          </reference>
          <reference field="4" count="1" selected="0">
            <x v="36"/>
          </reference>
          <reference field="5" count="1" selected="0">
            <x v="31"/>
          </reference>
          <reference field="6" count="1">
            <x v="40"/>
          </reference>
        </references>
      </pivotArea>
    </format>
    <format dxfId="207">
      <pivotArea dataOnly="0" labelOnly="1" outline="0" fieldPosition="0">
        <references count="6">
          <reference field="0" count="1" selected="0">
            <x v="40"/>
          </reference>
          <reference field="1" count="1" selected="0">
            <x v="1"/>
          </reference>
          <reference field="2" count="1" selected="0">
            <x v="25"/>
          </reference>
          <reference field="4" count="1" selected="0">
            <x v="5"/>
          </reference>
          <reference field="5" count="1" selected="0">
            <x v="3"/>
          </reference>
          <reference field="6" count="1">
            <x v="41"/>
          </reference>
        </references>
      </pivotArea>
    </format>
    <format dxfId="206">
      <pivotArea dataOnly="0" labelOnly="1" outline="0" fieldPosition="0">
        <references count="6">
          <reference field="0" count="1" selected="0">
            <x v="41"/>
          </reference>
          <reference field="1" count="1" selected="0">
            <x v="37"/>
          </reference>
          <reference field="2" count="1" selected="0">
            <x v="26"/>
          </reference>
          <reference field="4" count="1" selected="0">
            <x v="6"/>
          </reference>
          <reference field="5" count="1" selected="0">
            <x v="6"/>
          </reference>
          <reference field="6" count="1">
            <x v="42"/>
          </reference>
        </references>
      </pivotArea>
    </format>
    <format dxfId="205">
      <pivotArea dataOnly="0" labelOnly="1" outline="0" fieldPosition="0">
        <references count="6">
          <reference field="0" count="1" selected="0">
            <x v="42"/>
          </reference>
          <reference field="1" count="1" selected="0">
            <x v="8"/>
          </reference>
          <reference field="2" count="1" selected="0">
            <x v="30"/>
          </reference>
          <reference field="4" count="1" selected="0">
            <x v="15"/>
          </reference>
          <reference field="5" count="1" selected="0">
            <x v="20"/>
          </reference>
          <reference field="6" count="1">
            <x v="43"/>
          </reference>
        </references>
      </pivotArea>
    </format>
    <format dxfId="204">
      <pivotArea dataOnly="0" labelOnly="1" outline="0" fieldPosition="0">
        <references count="6">
          <reference field="0" count="1" selected="0">
            <x v="45"/>
          </reference>
          <reference field="1" count="1" selected="0">
            <x v="7"/>
          </reference>
          <reference field="2" count="1" selected="0">
            <x v="14"/>
          </reference>
          <reference field="4" count="1" selected="0">
            <x v="0"/>
          </reference>
          <reference field="5" count="1" selected="0">
            <x v="47"/>
          </reference>
          <reference field="6" count="1">
            <x v="46"/>
          </reference>
        </references>
      </pivotArea>
    </format>
    <format dxfId="203">
      <pivotArea dataOnly="0" labelOnly="1" outline="0" fieldPosition="0">
        <references count="6">
          <reference field="0" count="1" selected="0">
            <x v="48"/>
          </reference>
          <reference field="1" count="1" selected="0">
            <x v="28"/>
          </reference>
          <reference field="2" count="1" selected="0">
            <x v="13"/>
          </reference>
          <reference field="4" count="1" selected="0">
            <x v="9"/>
          </reference>
          <reference field="5" count="1" selected="0">
            <x v="5"/>
          </reference>
          <reference field="6" count="1">
            <x v="51"/>
          </reference>
        </references>
      </pivotArea>
    </format>
    <format dxfId="202">
      <pivotArea dataOnly="0" labelOnly="1" outline="0" fieldPosition="0">
        <references count="6">
          <reference field="0" count="1" selected="0">
            <x v="50"/>
          </reference>
          <reference field="1" count="1" selected="0">
            <x v="13"/>
          </reference>
          <reference field="2" count="1" selected="0">
            <x v="14"/>
          </reference>
          <reference field="4" count="1" selected="0">
            <x v="0"/>
          </reference>
          <reference field="5" count="1" selected="0">
            <x v="27"/>
          </reference>
          <reference field="6" count="1">
            <x v="48"/>
          </reference>
        </references>
      </pivotArea>
    </format>
    <format dxfId="201">
      <pivotArea dataOnly="0" labelOnly="1" outline="0" fieldPosition="0">
        <references count="6">
          <reference field="0" count="1" selected="0">
            <x v="55"/>
          </reference>
          <reference field="1" count="1" selected="0">
            <x v="30"/>
          </reference>
          <reference field="2" count="1" selected="0">
            <x v="34"/>
          </reference>
          <reference field="4" count="1" selected="0">
            <x v="38"/>
          </reference>
          <reference field="5" count="1" selected="0">
            <x v="29"/>
          </reference>
          <reference field="6" count="1">
            <x v="55"/>
          </reference>
        </references>
      </pivotArea>
    </format>
    <format dxfId="200">
      <pivotArea dataOnly="0" labelOnly="1" outline="0" fieldPosition="0">
        <references count="6">
          <reference field="0" count="1" selected="0">
            <x v="56"/>
          </reference>
          <reference field="1" count="1" selected="0">
            <x v="32"/>
          </reference>
          <reference field="2" count="1" selected="0">
            <x v="1"/>
          </reference>
          <reference field="4" count="1" selected="0">
            <x v="17"/>
          </reference>
          <reference field="5" count="1" selected="0">
            <x v="33"/>
          </reference>
          <reference field="6" count="1">
            <x v="56"/>
          </reference>
        </references>
      </pivotArea>
    </format>
    <format dxfId="199">
      <pivotArea dataOnly="0" labelOnly="1" outline="0" fieldPosition="0">
        <references count="6">
          <reference field="0" count="1" selected="0">
            <x v="57"/>
          </reference>
          <reference field="1" count="1" selected="0">
            <x v="29"/>
          </reference>
          <reference field="2" count="1" selected="0">
            <x v="28"/>
          </reference>
          <reference field="4" count="1" selected="0">
            <x v="39"/>
          </reference>
          <reference field="5" count="1" selected="0">
            <x v="50"/>
          </reference>
          <reference field="6" count="1">
            <x v="57"/>
          </reference>
        </references>
      </pivotArea>
    </format>
    <format dxfId="198">
      <pivotArea dataOnly="0" labelOnly="1" outline="0" fieldPosition="0">
        <references count="6">
          <reference field="0" count="1" selected="0">
            <x v="58"/>
          </reference>
          <reference field="1" count="1" selected="0">
            <x v="9"/>
          </reference>
          <reference field="2" count="1" selected="0">
            <x v="20"/>
          </reference>
          <reference field="4" count="1" selected="0">
            <x v="4"/>
          </reference>
          <reference field="5" count="1" selected="0">
            <x v="44"/>
          </reference>
          <reference field="6" count="1">
            <x v="58"/>
          </reference>
        </references>
      </pivotArea>
    </format>
    <format dxfId="197">
      <pivotArea dataOnly="0" labelOnly="1" outline="0" fieldPosition="0">
        <references count="7">
          <reference field="0" count="1" selected="0">
            <x v="0"/>
          </reference>
          <reference field="1" count="1" selected="0">
            <x v="21"/>
          </reference>
          <reference field="2" count="1" selected="0">
            <x v="0"/>
          </reference>
          <reference field="4" count="1" selected="0">
            <x v="8"/>
          </reference>
          <reference field="5" count="1" selected="0">
            <x v="4"/>
          </reference>
          <reference field="6" count="1" selected="0">
            <x v="1"/>
          </reference>
          <reference field="9" count="1">
            <x v="0"/>
          </reference>
        </references>
      </pivotArea>
    </format>
    <format dxfId="196">
      <pivotArea dataOnly="0" labelOnly="1" outline="0" fieldPosition="0">
        <references count="7">
          <reference field="0" count="1" selected="0">
            <x v="1"/>
          </reference>
          <reference field="1" count="1" selected="0">
            <x v="35"/>
          </reference>
          <reference field="2" count="1" selected="0">
            <x v="24"/>
          </reference>
          <reference field="4" count="1" selected="0">
            <x v="32"/>
          </reference>
          <reference field="5" count="1" selected="0">
            <x v="22"/>
          </reference>
          <reference field="6" count="1" selected="0">
            <x v="0"/>
          </reference>
          <reference field="9" count="1">
            <x v="8"/>
          </reference>
        </references>
      </pivotArea>
    </format>
    <format dxfId="195">
      <pivotArea dataOnly="0" labelOnly="1" outline="0" fieldPosition="0">
        <references count="7">
          <reference field="0" count="1" selected="0">
            <x v="3"/>
          </reference>
          <reference field="1" count="1" selected="0">
            <x v="23"/>
          </reference>
          <reference field="2" count="1" selected="0">
            <x v="4"/>
          </reference>
          <reference field="4" count="1" selected="0">
            <x v="18"/>
          </reference>
          <reference field="5" count="1" selected="0">
            <x v="28"/>
          </reference>
          <reference field="6" count="1" selected="0">
            <x v="3"/>
          </reference>
          <reference field="9" count="1">
            <x v="0"/>
          </reference>
        </references>
      </pivotArea>
    </format>
    <format dxfId="194">
      <pivotArea dataOnly="0" labelOnly="1" outline="0" fieldPosition="0">
        <references count="7">
          <reference field="0" count="1" selected="0">
            <x v="9"/>
          </reference>
          <reference field="1" count="1" selected="0">
            <x v="14"/>
          </reference>
          <reference field="2" count="1" selected="0">
            <x v="9"/>
          </reference>
          <reference field="4" count="1" selected="0">
            <x v="13"/>
          </reference>
          <reference field="5" count="1" selected="0">
            <x v="34"/>
          </reference>
          <reference field="6" count="1" selected="0">
            <x v="9"/>
          </reference>
          <reference field="9" count="1">
            <x v="13"/>
          </reference>
        </references>
      </pivotArea>
    </format>
    <format dxfId="193">
      <pivotArea dataOnly="0" labelOnly="1" outline="0" fieldPosition="0">
        <references count="7">
          <reference field="0" count="1" selected="0">
            <x v="10"/>
          </reference>
          <reference field="1" count="1" selected="0">
            <x v="42"/>
          </reference>
          <reference field="2" count="1" selected="0">
            <x v="11"/>
          </reference>
          <reference field="4" count="1" selected="0">
            <x v="20"/>
          </reference>
          <reference field="5" count="1" selected="0">
            <x v="11"/>
          </reference>
          <reference field="6" count="1" selected="0">
            <x v="11"/>
          </reference>
          <reference field="9" count="1">
            <x v="1"/>
          </reference>
        </references>
      </pivotArea>
    </format>
    <format dxfId="192">
      <pivotArea dataOnly="0" labelOnly="1" outline="0" fieldPosition="0">
        <references count="7">
          <reference field="0" count="1" selected="0">
            <x v="12"/>
          </reference>
          <reference field="1" count="1" selected="0">
            <x v="4"/>
          </reference>
          <reference field="2" count="1" selected="0">
            <x v="18"/>
          </reference>
          <reference field="4" count="1" selected="0">
            <x v="24"/>
          </reference>
          <reference field="5" count="1" selected="0">
            <x v="18"/>
          </reference>
          <reference field="6" count="1" selected="0">
            <x v="16"/>
          </reference>
          <reference field="9" count="1">
            <x v="0"/>
          </reference>
        </references>
      </pivotArea>
    </format>
    <format dxfId="191">
      <pivotArea dataOnly="0" labelOnly="1" outline="0" fieldPosition="0">
        <references count="7">
          <reference field="0" count="1" selected="0">
            <x v="15"/>
          </reference>
          <reference field="1" count="1" selected="0">
            <x v="27"/>
          </reference>
          <reference field="2" count="1" selected="0">
            <x v="17"/>
          </reference>
          <reference field="4" count="1" selected="0">
            <x v="27"/>
          </reference>
          <reference field="5" count="1" selected="0">
            <x v="0"/>
          </reference>
          <reference field="6" count="1" selected="0">
            <x v="14"/>
          </reference>
          <reference field="9" count="1">
            <x v="1"/>
          </reference>
        </references>
      </pivotArea>
    </format>
    <format dxfId="190">
      <pivotArea dataOnly="0" labelOnly="1" outline="0" fieldPosition="0">
        <references count="7">
          <reference field="0" count="1" selected="0">
            <x v="17"/>
          </reference>
          <reference field="1" count="1" selected="0">
            <x v="34"/>
          </reference>
          <reference field="2" count="1" selected="0">
            <x v="17"/>
          </reference>
          <reference field="4" count="1" selected="0">
            <x v="16"/>
          </reference>
          <reference field="5" count="1" selected="0">
            <x v="36"/>
          </reference>
          <reference field="6" count="1" selected="0">
            <x v="18"/>
          </reference>
          <reference field="9" count="1">
            <x v="0"/>
          </reference>
        </references>
      </pivotArea>
    </format>
    <format dxfId="189">
      <pivotArea dataOnly="0" labelOnly="1" outline="0" fieldPosition="0">
        <references count="7">
          <reference field="0" count="1" selected="0">
            <x v="19"/>
          </reference>
          <reference field="1" count="1" selected="0">
            <x v="32"/>
          </reference>
          <reference field="2" count="1" selected="0">
            <x v="1"/>
          </reference>
          <reference field="4" count="1" selected="0">
            <x v="17"/>
          </reference>
          <reference field="5" count="1" selected="0">
            <x v="48"/>
          </reference>
          <reference field="6" count="1" selected="0">
            <x v="20"/>
          </reference>
          <reference field="9" count="1">
            <x v="1"/>
          </reference>
        </references>
      </pivotArea>
    </format>
    <format dxfId="188">
      <pivotArea dataOnly="0" labelOnly="1" outline="0" fieldPosition="0">
        <references count="7">
          <reference field="0" count="1" selected="0">
            <x v="21"/>
          </reference>
          <reference field="1" count="1" selected="0">
            <x v="14"/>
          </reference>
          <reference field="2" count="1" selected="0">
            <x v="9"/>
          </reference>
          <reference field="4" count="1" selected="0">
            <x v="13"/>
          </reference>
          <reference field="5" count="1" selected="0">
            <x v="45"/>
          </reference>
          <reference field="6" count="1" selected="0">
            <x v="22"/>
          </reference>
          <reference field="9" count="1">
            <x v="13"/>
          </reference>
        </references>
      </pivotArea>
    </format>
    <format dxfId="187">
      <pivotArea dataOnly="0" labelOnly="1" outline="0" fieldPosition="0">
        <references count="7">
          <reference field="0" count="1" selected="0">
            <x v="22"/>
          </reference>
          <reference field="1" count="1" selected="0">
            <x v="17"/>
          </reference>
          <reference field="2" count="1" selected="0">
            <x v="5"/>
          </reference>
          <reference field="4" count="1" selected="0">
            <x v="3"/>
          </reference>
          <reference field="5" count="1" selected="0">
            <x v="21"/>
          </reference>
          <reference field="6" count="1" selected="0">
            <x v="23"/>
          </reference>
          <reference field="9" count="1">
            <x v="0"/>
          </reference>
        </references>
      </pivotArea>
    </format>
    <format dxfId="186">
      <pivotArea dataOnly="0" labelOnly="1" outline="0" fieldPosition="0">
        <references count="7">
          <reference field="0" count="1" selected="0">
            <x v="24"/>
          </reference>
          <reference field="1" count="1" selected="0">
            <x v="43"/>
          </reference>
          <reference field="2" count="1" selected="0">
            <x v="11"/>
          </reference>
          <reference field="4" count="1" selected="0">
            <x v="19"/>
          </reference>
          <reference field="5" count="1" selected="0">
            <x v="12"/>
          </reference>
          <reference field="6" count="1" selected="0">
            <x v="27"/>
          </reference>
          <reference field="9" count="1">
            <x v="1"/>
          </reference>
        </references>
      </pivotArea>
    </format>
    <format dxfId="185">
      <pivotArea dataOnly="0" labelOnly="1" outline="0" fieldPosition="0">
        <references count="7">
          <reference field="0" count="1" selected="0">
            <x v="25"/>
          </reference>
          <reference field="1" count="1" selected="0">
            <x v="46"/>
          </reference>
          <reference field="2" count="1" selected="0">
            <x v="3"/>
          </reference>
          <reference field="4" count="1" selected="0">
            <x v="31"/>
          </reference>
          <reference field="5" count="1" selected="0">
            <x v="19"/>
          </reference>
          <reference field="6" count="1" selected="0">
            <x v="25"/>
          </reference>
          <reference field="9" count="1">
            <x v="0"/>
          </reference>
        </references>
      </pivotArea>
    </format>
    <format dxfId="184">
      <pivotArea dataOnly="0" labelOnly="1" outline="0" fieldPosition="0">
        <references count="7">
          <reference field="0" count="1" selected="0">
            <x v="32"/>
          </reference>
          <reference field="1" count="1" selected="0">
            <x v="5"/>
          </reference>
          <reference field="2" count="1" selected="0">
            <x v="23"/>
          </reference>
          <reference field="4" count="1" selected="0">
            <x v="25"/>
          </reference>
          <reference field="5" count="1" selected="0">
            <x v="38"/>
          </reference>
          <reference field="6" count="1" selected="0">
            <x v="33"/>
          </reference>
          <reference field="9" count="1">
            <x v="14"/>
          </reference>
        </references>
      </pivotArea>
    </format>
    <format dxfId="183">
      <pivotArea dataOnly="0" labelOnly="1" outline="0" fieldPosition="0">
        <references count="7">
          <reference field="0" count="1" selected="0">
            <x v="38"/>
          </reference>
          <reference field="1" count="1" selected="0">
            <x v="26"/>
          </reference>
          <reference field="2" count="1" selected="0">
            <x v="35"/>
          </reference>
          <reference field="4" count="1" selected="0">
            <x v="36"/>
          </reference>
          <reference field="5" count="1" selected="0">
            <x v="31"/>
          </reference>
          <reference field="6" count="1" selected="0">
            <x v="40"/>
          </reference>
          <reference field="9" count="1">
            <x v="6"/>
          </reference>
        </references>
      </pivotArea>
    </format>
    <format dxfId="182">
      <pivotArea dataOnly="0" labelOnly="1" outline="0" fieldPosition="0">
        <references count="7">
          <reference field="0" count="1" selected="0">
            <x v="40"/>
          </reference>
          <reference field="1" count="1" selected="0">
            <x v="1"/>
          </reference>
          <reference field="2" count="1" selected="0">
            <x v="25"/>
          </reference>
          <reference field="4" count="1" selected="0">
            <x v="5"/>
          </reference>
          <reference field="5" count="1" selected="0">
            <x v="3"/>
          </reference>
          <reference field="6" count="1" selected="0">
            <x v="41"/>
          </reference>
          <reference field="9" count="1">
            <x v="1"/>
          </reference>
        </references>
      </pivotArea>
    </format>
    <format dxfId="181">
      <pivotArea dataOnly="0" labelOnly="1" outline="0" fieldPosition="0">
        <references count="7">
          <reference field="0" count="1" selected="0">
            <x v="41"/>
          </reference>
          <reference field="1" count="1" selected="0">
            <x v="37"/>
          </reference>
          <reference field="2" count="1" selected="0">
            <x v="26"/>
          </reference>
          <reference field="4" count="1" selected="0">
            <x v="6"/>
          </reference>
          <reference field="5" count="1" selected="0">
            <x v="6"/>
          </reference>
          <reference field="6" count="1" selected="0">
            <x v="42"/>
          </reference>
          <reference field="9" count="1">
            <x v="0"/>
          </reference>
        </references>
      </pivotArea>
    </format>
    <format dxfId="180">
      <pivotArea dataOnly="0" labelOnly="1" outline="0" fieldPosition="0">
        <references count="7">
          <reference field="0" count="1" selected="0">
            <x v="42"/>
          </reference>
          <reference field="1" count="1" selected="0">
            <x v="8"/>
          </reference>
          <reference field="2" count="1" selected="0">
            <x v="30"/>
          </reference>
          <reference field="4" count="1" selected="0">
            <x v="15"/>
          </reference>
          <reference field="5" count="1" selected="0">
            <x v="20"/>
          </reference>
          <reference field="6" count="1" selected="0">
            <x v="43"/>
          </reference>
          <reference field="9" count="1">
            <x v="15"/>
          </reference>
        </references>
      </pivotArea>
    </format>
    <format dxfId="179">
      <pivotArea dataOnly="0" labelOnly="1" outline="0" fieldPosition="0">
        <references count="7">
          <reference field="0" count="1" selected="0">
            <x v="45"/>
          </reference>
          <reference field="1" count="1" selected="0">
            <x v="7"/>
          </reference>
          <reference field="2" count="1" selected="0">
            <x v="14"/>
          </reference>
          <reference field="4" count="1" selected="0">
            <x v="0"/>
          </reference>
          <reference field="5" count="1" selected="0">
            <x v="47"/>
          </reference>
          <reference field="6" count="1" selected="0">
            <x v="46"/>
          </reference>
          <reference field="9" count="1">
            <x v="0"/>
          </reference>
        </references>
      </pivotArea>
    </format>
    <format dxfId="178">
      <pivotArea dataOnly="0" labelOnly="1" outline="0" fieldPosition="0">
        <references count="7">
          <reference field="0" count="1" selected="0">
            <x v="48"/>
          </reference>
          <reference field="1" count="1" selected="0">
            <x v="28"/>
          </reference>
          <reference field="2" count="1" selected="0">
            <x v="13"/>
          </reference>
          <reference field="4" count="1" selected="0">
            <x v="9"/>
          </reference>
          <reference field="5" count="1" selected="0">
            <x v="5"/>
          </reference>
          <reference field="6" count="1" selected="0">
            <x v="51"/>
          </reference>
          <reference field="9" count="1">
            <x v="3"/>
          </reference>
        </references>
      </pivotArea>
    </format>
    <format dxfId="177">
      <pivotArea dataOnly="0" labelOnly="1" outline="0" fieldPosition="0">
        <references count="7">
          <reference field="0" count="1" selected="0">
            <x v="50"/>
          </reference>
          <reference field="1" count="1" selected="0">
            <x v="13"/>
          </reference>
          <reference field="2" count="1" selected="0">
            <x v="14"/>
          </reference>
          <reference field="4" count="1" selected="0">
            <x v="0"/>
          </reference>
          <reference field="5" count="1" selected="0">
            <x v="27"/>
          </reference>
          <reference field="6" count="1" selected="0">
            <x v="48"/>
          </reference>
          <reference field="9" count="1">
            <x v="0"/>
          </reference>
        </references>
      </pivotArea>
    </format>
    <format dxfId="176">
      <pivotArea dataOnly="0" labelOnly="1" outline="0" fieldPosition="0">
        <references count="7">
          <reference field="0" count="1" selected="0">
            <x v="55"/>
          </reference>
          <reference field="1" count="1" selected="0">
            <x v="30"/>
          </reference>
          <reference field="2" count="1" selected="0">
            <x v="34"/>
          </reference>
          <reference field="4" count="1" selected="0">
            <x v="38"/>
          </reference>
          <reference field="5" count="1" selected="0">
            <x v="29"/>
          </reference>
          <reference field="6" count="1" selected="0">
            <x v="55"/>
          </reference>
          <reference field="9" count="1">
            <x v="1"/>
          </reference>
        </references>
      </pivotArea>
    </format>
    <format dxfId="175">
      <pivotArea dataOnly="0" labelOnly="1" outline="0" fieldPosition="0">
        <references count="7">
          <reference field="0" count="1" selected="0">
            <x v="57"/>
          </reference>
          <reference field="1" count="1" selected="0">
            <x v="29"/>
          </reference>
          <reference field="2" count="1" selected="0">
            <x v="28"/>
          </reference>
          <reference field="4" count="1" selected="0">
            <x v="39"/>
          </reference>
          <reference field="5" count="1" selected="0">
            <x v="50"/>
          </reference>
          <reference field="6" count="1" selected="0">
            <x v="57"/>
          </reference>
          <reference field="9" count="1">
            <x v="0"/>
          </reference>
        </references>
      </pivotArea>
    </format>
    <format dxfId="174">
      <pivotArea dataOnly="0" labelOnly="1" outline="0" fieldPosition="0">
        <references count="7">
          <reference field="0" count="1" selected="0">
            <x v="58"/>
          </reference>
          <reference field="1" count="1" selected="0">
            <x v="9"/>
          </reference>
          <reference field="2" count="1" selected="0">
            <x v="20"/>
          </reference>
          <reference field="4" count="1" selected="0">
            <x v="4"/>
          </reference>
          <reference field="5" count="1" selected="0">
            <x v="44"/>
          </reference>
          <reference field="6" count="1" selected="0">
            <x v="58"/>
          </reference>
          <reference field="9" count="1">
            <x v="1"/>
          </reference>
        </references>
      </pivotArea>
    </format>
    <format dxfId="173">
      <pivotArea dataOnly="0" labelOnly="1" outline="0" fieldPosition="0">
        <references count="8">
          <reference field="0" count="1" selected="0">
            <x v="0"/>
          </reference>
          <reference field="1" count="1" selected="0">
            <x v="21"/>
          </reference>
          <reference field="2" count="1" selected="0">
            <x v="0"/>
          </reference>
          <reference field="4" count="1" selected="0">
            <x v="8"/>
          </reference>
          <reference field="5" count="1" selected="0">
            <x v="4"/>
          </reference>
          <reference field="6" count="1" selected="0">
            <x v="1"/>
          </reference>
          <reference field="9" count="1" selected="0">
            <x v="0"/>
          </reference>
          <reference field="68" count="1">
            <x v="20"/>
          </reference>
        </references>
      </pivotArea>
    </format>
    <format dxfId="172">
      <pivotArea dataOnly="0" labelOnly="1" outline="0" fieldPosition="0">
        <references count="8">
          <reference field="0" count="1" selected="0">
            <x v="1"/>
          </reference>
          <reference field="1" count="1" selected="0">
            <x v="35"/>
          </reference>
          <reference field="2" count="1" selected="0">
            <x v="24"/>
          </reference>
          <reference field="4" count="1" selected="0">
            <x v="32"/>
          </reference>
          <reference field="5" count="1" selected="0">
            <x v="22"/>
          </reference>
          <reference field="6" count="1" selected="0">
            <x v="0"/>
          </reference>
          <reference field="9" count="1" selected="0">
            <x v="8"/>
          </reference>
          <reference field="68" count="1">
            <x v="26"/>
          </reference>
        </references>
      </pivotArea>
    </format>
    <format dxfId="171">
      <pivotArea dataOnly="0" labelOnly="1" outline="0" fieldPosition="0">
        <references count="8">
          <reference field="0" count="1" selected="0">
            <x v="3"/>
          </reference>
          <reference field="1" count="1" selected="0">
            <x v="23"/>
          </reference>
          <reference field="2" count="1" selected="0">
            <x v="4"/>
          </reference>
          <reference field="4" count="1" selected="0">
            <x v="18"/>
          </reference>
          <reference field="5" count="1" selected="0">
            <x v="28"/>
          </reference>
          <reference field="6" count="1" selected="0">
            <x v="3"/>
          </reference>
          <reference field="9" count="1" selected="0">
            <x v="0"/>
          </reference>
          <reference field="68" count="1">
            <x v="23"/>
          </reference>
        </references>
      </pivotArea>
    </format>
    <format dxfId="170">
      <pivotArea dataOnly="0" labelOnly="1" outline="0" fieldPosition="0">
        <references count="8">
          <reference field="0" count="1" selected="0">
            <x v="8"/>
          </reference>
          <reference field="1" count="1" selected="0">
            <x v="39"/>
          </reference>
          <reference field="2" count="1" selected="0">
            <x v="26"/>
          </reference>
          <reference field="4" count="1" selected="0">
            <x v="7"/>
          </reference>
          <reference field="5" count="1" selected="0">
            <x v="7"/>
          </reference>
          <reference field="6" count="1" selected="0">
            <x v="8"/>
          </reference>
          <reference field="9" count="1" selected="0">
            <x v="0"/>
          </reference>
          <reference field="68" count="1">
            <x v="5"/>
          </reference>
        </references>
      </pivotArea>
    </format>
    <format dxfId="169">
      <pivotArea dataOnly="0" labelOnly="1" outline="0" fieldPosition="0">
        <references count="8">
          <reference field="0" count="1" selected="0">
            <x v="9"/>
          </reference>
          <reference field="1" count="1" selected="0">
            <x v="14"/>
          </reference>
          <reference field="2" count="1" selected="0">
            <x v="9"/>
          </reference>
          <reference field="4" count="1" selected="0">
            <x v="13"/>
          </reference>
          <reference field="5" count="1" selected="0">
            <x v="34"/>
          </reference>
          <reference field="6" count="1" selected="0">
            <x v="9"/>
          </reference>
          <reference field="9" count="1" selected="0">
            <x v="13"/>
          </reference>
          <reference field="68" count="1">
            <x v="27"/>
          </reference>
        </references>
      </pivotArea>
    </format>
    <format dxfId="168">
      <pivotArea dataOnly="0" labelOnly="1" outline="0" fieldPosition="0">
        <references count="8">
          <reference field="0" count="1" selected="0">
            <x v="10"/>
          </reference>
          <reference field="1" count="1" selected="0">
            <x v="42"/>
          </reference>
          <reference field="2" count="1" selected="0">
            <x v="11"/>
          </reference>
          <reference field="4" count="1" selected="0">
            <x v="20"/>
          </reference>
          <reference field="5" count="1" selected="0">
            <x v="11"/>
          </reference>
          <reference field="6" count="1" selected="0">
            <x v="11"/>
          </reference>
          <reference field="9" count="1" selected="0">
            <x v="1"/>
          </reference>
          <reference field="68" count="1">
            <x v="9"/>
          </reference>
        </references>
      </pivotArea>
    </format>
    <format dxfId="167">
      <pivotArea dataOnly="0" labelOnly="1" outline="0" fieldPosition="0">
        <references count="8">
          <reference field="0" count="1" selected="0">
            <x v="12"/>
          </reference>
          <reference field="1" count="1" selected="0">
            <x v="4"/>
          </reference>
          <reference field="2" count="1" selected="0">
            <x v="18"/>
          </reference>
          <reference field="4" count="1" selected="0">
            <x v="24"/>
          </reference>
          <reference field="5" count="1" selected="0">
            <x v="18"/>
          </reference>
          <reference field="6" count="1" selected="0">
            <x v="16"/>
          </reference>
          <reference field="9" count="1" selected="0">
            <x v="0"/>
          </reference>
          <reference field="68" count="1">
            <x v="1"/>
          </reference>
        </references>
      </pivotArea>
    </format>
    <format dxfId="166">
      <pivotArea dataOnly="0" labelOnly="1" outline="0" fieldPosition="0">
        <references count="8">
          <reference field="0" count="1" selected="0">
            <x v="13"/>
          </reference>
          <reference field="1" count="1" selected="0">
            <x v="10"/>
          </reference>
          <reference field="2" count="1" selected="0">
            <x v="25"/>
          </reference>
          <reference field="4" count="1" selected="0">
            <x v="10"/>
          </reference>
          <reference field="5" count="1" selected="0">
            <x v="16"/>
          </reference>
          <reference field="6" count="1" selected="0">
            <x v="13"/>
          </reference>
          <reference field="9" count="1" selected="0">
            <x v="0"/>
          </reference>
          <reference field="68" count="1">
            <x v="7"/>
          </reference>
        </references>
      </pivotArea>
    </format>
    <format dxfId="165">
      <pivotArea dataOnly="0" labelOnly="1" outline="0" fieldPosition="0">
        <references count="8">
          <reference field="0" count="1" selected="0">
            <x v="15"/>
          </reference>
          <reference field="1" count="1" selected="0">
            <x v="27"/>
          </reference>
          <reference field="2" count="1" selected="0">
            <x v="17"/>
          </reference>
          <reference field="4" count="1" selected="0">
            <x v="27"/>
          </reference>
          <reference field="5" count="1" selected="0">
            <x v="0"/>
          </reference>
          <reference field="6" count="1" selected="0">
            <x v="14"/>
          </reference>
          <reference field="9" count="1" selected="0">
            <x v="1"/>
          </reference>
          <reference field="68" count="1">
            <x v="21"/>
          </reference>
        </references>
      </pivotArea>
    </format>
    <format dxfId="164">
      <pivotArea dataOnly="0" labelOnly="1" outline="0" fieldPosition="0">
        <references count="8">
          <reference field="0" count="1" selected="0">
            <x v="17"/>
          </reference>
          <reference field="1" count="1" selected="0">
            <x v="34"/>
          </reference>
          <reference field="2" count="1" selected="0">
            <x v="17"/>
          </reference>
          <reference field="4" count="1" selected="0">
            <x v="16"/>
          </reference>
          <reference field="5" count="1" selected="0">
            <x v="36"/>
          </reference>
          <reference field="6" count="1" selected="0">
            <x v="18"/>
          </reference>
          <reference field="9" count="1" selected="0">
            <x v="0"/>
          </reference>
          <reference field="68" count="1">
            <x v="18"/>
          </reference>
        </references>
      </pivotArea>
    </format>
    <format dxfId="163">
      <pivotArea dataOnly="0" labelOnly="1" outline="0" fieldPosition="0">
        <references count="8">
          <reference field="0" count="1" selected="0">
            <x v="19"/>
          </reference>
          <reference field="1" count="1" selected="0">
            <x v="32"/>
          </reference>
          <reference field="2" count="1" selected="0">
            <x v="1"/>
          </reference>
          <reference field="4" count="1" selected="0">
            <x v="17"/>
          </reference>
          <reference field="5" count="1" selected="0">
            <x v="48"/>
          </reference>
          <reference field="6" count="1" selected="0">
            <x v="20"/>
          </reference>
          <reference field="9" count="1" selected="0">
            <x v="1"/>
          </reference>
          <reference field="68" count="1">
            <x v="16"/>
          </reference>
        </references>
      </pivotArea>
    </format>
    <format dxfId="162">
      <pivotArea dataOnly="0" labelOnly="1" outline="0" fieldPosition="0">
        <references count="8">
          <reference field="0" count="1" selected="0">
            <x v="21"/>
          </reference>
          <reference field="1" count="1" selected="0">
            <x v="14"/>
          </reference>
          <reference field="2" count="1" selected="0">
            <x v="9"/>
          </reference>
          <reference field="4" count="1" selected="0">
            <x v="13"/>
          </reference>
          <reference field="5" count="1" selected="0">
            <x v="45"/>
          </reference>
          <reference field="6" count="1" selected="0">
            <x v="22"/>
          </reference>
          <reference field="9" count="1" selected="0">
            <x v="13"/>
          </reference>
          <reference field="68" count="1">
            <x v="2"/>
          </reference>
        </references>
      </pivotArea>
    </format>
    <format dxfId="161">
      <pivotArea dataOnly="0" labelOnly="1" outline="0" fieldPosition="0">
        <references count="8">
          <reference field="0" count="1" selected="0">
            <x v="22"/>
          </reference>
          <reference field="1" count="1" selected="0">
            <x v="17"/>
          </reference>
          <reference field="2" count="1" selected="0">
            <x v="5"/>
          </reference>
          <reference field="4" count="1" selected="0">
            <x v="3"/>
          </reference>
          <reference field="5" count="1" selected="0">
            <x v="21"/>
          </reference>
          <reference field="6" count="1" selected="0">
            <x v="23"/>
          </reference>
          <reference field="9" count="1" selected="0">
            <x v="0"/>
          </reference>
          <reference field="68" count="1">
            <x v="6"/>
          </reference>
        </references>
      </pivotArea>
    </format>
    <format dxfId="160">
      <pivotArea dataOnly="0" labelOnly="1" outline="0" fieldPosition="0">
        <references count="8">
          <reference field="0" count="1" selected="0">
            <x v="23"/>
          </reference>
          <reference field="1" count="1" selected="0">
            <x v="38"/>
          </reference>
          <reference field="2" count="1" selected="0">
            <x v="5"/>
          </reference>
          <reference field="4" count="1" selected="0">
            <x v="33"/>
          </reference>
          <reference field="5" count="1" selected="0">
            <x v="35"/>
          </reference>
          <reference field="6" count="1" selected="0">
            <x v="24"/>
          </reference>
          <reference field="9" count="1" selected="0">
            <x v="0"/>
          </reference>
          <reference field="68" count="1">
            <x v="33"/>
          </reference>
        </references>
      </pivotArea>
    </format>
    <format dxfId="159">
      <pivotArea dataOnly="0" labelOnly="1" outline="0" fieldPosition="0">
        <references count="8">
          <reference field="0" count="1" selected="0">
            <x v="24"/>
          </reference>
          <reference field="1" count="1" selected="0">
            <x v="43"/>
          </reference>
          <reference field="2" count="1" selected="0">
            <x v="11"/>
          </reference>
          <reference field="4" count="1" selected="0">
            <x v="19"/>
          </reference>
          <reference field="5" count="1" selected="0">
            <x v="12"/>
          </reference>
          <reference field="6" count="1" selected="0">
            <x v="27"/>
          </reference>
          <reference field="9" count="1" selected="0">
            <x v="1"/>
          </reference>
          <reference field="68" count="1">
            <x v="19"/>
          </reference>
        </references>
      </pivotArea>
    </format>
    <format dxfId="158">
      <pivotArea dataOnly="0" labelOnly="1" outline="0" fieldPosition="0">
        <references count="8">
          <reference field="0" count="1" selected="0">
            <x v="25"/>
          </reference>
          <reference field="1" count="1" selected="0">
            <x v="46"/>
          </reference>
          <reference field="2" count="1" selected="0">
            <x v="3"/>
          </reference>
          <reference field="4" count="1" selected="0">
            <x v="31"/>
          </reference>
          <reference field="5" count="1" selected="0">
            <x v="19"/>
          </reference>
          <reference field="6" count="1" selected="0">
            <x v="25"/>
          </reference>
          <reference field="9" count="1" selected="0">
            <x v="0"/>
          </reference>
          <reference field="68" count="1">
            <x v="4"/>
          </reference>
        </references>
      </pivotArea>
    </format>
    <format dxfId="157">
      <pivotArea dataOnly="0" labelOnly="1" outline="0" fieldPosition="0">
        <references count="8">
          <reference field="0" count="1" selected="0">
            <x v="27"/>
          </reference>
          <reference field="1" count="1" selected="0">
            <x v="12"/>
          </reference>
          <reference field="2" count="1" selected="0">
            <x v="31"/>
          </reference>
          <reference field="4" count="1" selected="0">
            <x v="40"/>
          </reference>
          <reference field="5" count="1" selected="0">
            <x v="24"/>
          </reference>
          <reference field="6" count="1" selected="0">
            <x v="31"/>
          </reference>
          <reference field="9" count="1" selected="0">
            <x v="0"/>
          </reference>
          <reference field="68" count="1">
            <x v="25"/>
          </reference>
        </references>
      </pivotArea>
    </format>
    <format dxfId="156">
      <pivotArea dataOnly="0" labelOnly="1" outline="0" fieldPosition="0">
        <references count="8">
          <reference field="0" count="1" selected="0">
            <x v="29"/>
          </reference>
          <reference field="1" count="1" selected="0">
            <x v="2"/>
          </reference>
          <reference field="2" count="1" selected="0">
            <x v="2"/>
          </reference>
          <reference field="4" count="1" selected="0">
            <x v="23"/>
          </reference>
          <reference field="5" count="1" selected="0">
            <x v="9"/>
          </reference>
          <reference field="6" count="1" selected="0">
            <x v="28"/>
          </reference>
          <reference field="9" count="1" selected="0">
            <x v="0"/>
          </reference>
          <reference field="68" count="1">
            <x v="34"/>
          </reference>
        </references>
      </pivotArea>
    </format>
    <format dxfId="155">
      <pivotArea dataOnly="0" labelOnly="1" outline="0" fieldPosition="0">
        <references count="8">
          <reference field="0" count="1" selected="0">
            <x v="32"/>
          </reference>
          <reference field="1" count="1" selected="0">
            <x v="5"/>
          </reference>
          <reference field="2" count="1" selected="0">
            <x v="23"/>
          </reference>
          <reference field="4" count="1" selected="0">
            <x v="25"/>
          </reference>
          <reference field="5" count="1" selected="0">
            <x v="38"/>
          </reference>
          <reference field="6" count="1" selected="0">
            <x v="33"/>
          </reference>
          <reference field="9" count="1" selected="0">
            <x v="14"/>
          </reference>
          <reference field="68" count="1">
            <x v="32"/>
          </reference>
        </references>
      </pivotArea>
    </format>
    <format dxfId="154">
      <pivotArea dataOnly="0" labelOnly="1" outline="0" fieldPosition="0">
        <references count="8">
          <reference field="0" count="1" selected="0">
            <x v="38"/>
          </reference>
          <reference field="1" count="1" selected="0">
            <x v="26"/>
          </reference>
          <reference field="2" count="1" selected="0">
            <x v="35"/>
          </reference>
          <reference field="4" count="1" selected="0">
            <x v="36"/>
          </reference>
          <reference field="5" count="1" selected="0">
            <x v="31"/>
          </reference>
          <reference field="6" count="1" selected="0">
            <x v="40"/>
          </reference>
          <reference field="9" count="1" selected="0">
            <x v="6"/>
          </reference>
          <reference field="68" count="1">
            <x v="17"/>
          </reference>
        </references>
      </pivotArea>
    </format>
    <format dxfId="153">
      <pivotArea dataOnly="0" labelOnly="1" outline="0" fieldPosition="0">
        <references count="8">
          <reference field="0" count="1" selected="0">
            <x v="40"/>
          </reference>
          <reference field="1" count="1" selected="0">
            <x v="1"/>
          </reference>
          <reference field="2" count="1" selected="0">
            <x v="25"/>
          </reference>
          <reference field="4" count="1" selected="0">
            <x v="5"/>
          </reference>
          <reference field="5" count="1" selected="0">
            <x v="3"/>
          </reference>
          <reference field="6" count="1" selected="0">
            <x v="41"/>
          </reference>
          <reference field="9" count="1" selected="0">
            <x v="1"/>
          </reference>
          <reference field="68" count="1">
            <x v="22"/>
          </reference>
        </references>
      </pivotArea>
    </format>
    <format dxfId="152">
      <pivotArea dataOnly="0" labelOnly="1" outline="0" fieldPosition="0">
        <references count="8">
          <reference field="0" count="1" selected="0">
            <x v="41"/>
          </reference>
          <reference field="1" count="1" selected="0">
            <x v="37"/>
          </reference>
          <reference field="2" count="1" selected="0">
            <x v="26"/>
          </reference>
          <reference field="4" count="1" selected="0">
            <x v="6"/>
          </reference>
          <reference field="5" count="1" selected="0">
            <x v="6"/>
          </reference>
          <reference field="6" count="1" selected="0">
            <x v="42"/>
          </reference>
          <reference field="9" count="1" selected="0">
            <x v="0"/>
          </reference>
          <reference field="68" count="1">
            <x v="30"/>
          </reference>
        </references>
      </pivotArea>
    </format>
    <format dxfId="151">
      <pivotArea dataOnly="0" labelOnly="1" outline="0" fieldPosition="0">
        <references count="8">
          <reference field="0" count="1" selected="0">
            <x v="42"/>
          </reference>
          <reference field="1" count="1" selected="0">
            <x v="8"/>
          </reference>
          <reference field="2" count="1" selected="0">
            <x v="30"/>
          </reference>
          <reference field="4" count="1" selected="0">
            <x v="15"/>
          </reference>
          <reference field="5" count="1" selected="0">
            <x v="20"/>
          </reference>
          <reference field="6" count="1" selected="0">
            <x v="43"/>
          </reference>
          <reference field="9" count="1" selected="0">
            <x v="15"/>
          </reference>
          <reference field="68" count="1">
            <x v="35"/>
          </reference>
        </references>
      </pivotArea>
    </format>
    <format dxfId="150">
      <pivotArea dataOnly="0" labelOnly="1" outline="0" fieldPosition="0">
        <references count="8">
          <reference field="0" count="1" selected="0">
            <x v="45"/>
          </reference>
          <reference field="1" count="1" selected="0">
            <x v="7"/>
          </reference>
          <reference field="2" count="1" selected="0">
            <x v="14"/>
          </reference>
          <reference field="4" count="1" selected="0">
            <x v="0"/>
          </reference>
          <reference field="5" count="1" selected="0">
            <x v="47"/>
          </reference>
          <reference field="6" count="1" selected="0">
            <x v="46"/>
          </reference>
          <reference field="9" count="1" selected="0">
            <x v="0"/>
          </reference>
          <reference field="68" count="1">
            <x v="8"/>
          </reference>
        </references>
      </pivotArea>
    </format>
    <format dxfId="149">
      <pivotArea dataOnly="0" labelOnly="1" outline="0" fieldPosition="0">
        <references count="8">
          <reference field="0" count="1" selected="0">
            <x v="48"/>
          </reference>
          <reference field="1" count="1" selected="0">
            <x v="28"/>
          </reference>
          <reference field="2" count="1" selected="0">
            <x v="13"/>
          </reference>
          <reference field="4" count="1" selected="0">
            <x v="9"/>
          </reference>
          <reference field="5" count="1" selected="0">
            <x v="5"/>
          </reference>
          <reference field="6" count="1" selected="0">
            <x v="51"/>
          </reference>
          <reference field="9" count="1" selected="0">
            <x v="3"/>
          </reference>
          <reference field="68" count="1">
            <x v="10"/>
          </reference>
        </references>
      </pivotArea>
    </format>
    <format dxfId="148">
      <pivotArea dataOnly="0" labelOnly="1" outline="0" fieldPosition="0">
        <references count="8">
          <reference field="0" count="1" selected="0">
            <x v="50"/>
          </reference>
          <reference field="1" count="1" selected="0">
            <x v="13"/>
          </reference>
          <reference field="2" count="1" selected="0">
            <x v="14"/>
          </reference>
          <reference field="4" count="1" selected="0">
            <x v="0"/>
          </reference>
          <reference field="5" count="1" selected="0">
            <x v="27"/>
          </reference>
          <reference field="6" count="1" selected="0">
            <x v="48"/>
          </reference>
          <reference field="9" count="1" selected="0">
            <x v="0"/>
          </reference>
          <reference field="68" count="1">
            <x v="29"/>
          </reference>
        </references>
      </pivotArea>
    </format>
    <format dxfId="147">
      <pivotArea dataOnly="0" labelOnly="1" outline="0" fieldPosition="0">
        <references count="8">
          <reference field="0" count="1" selected="0">
            <x v="55"/>
          </reference>
          <reference field="1" count="1" selected="0">
            <x v="30"/>
          </reference>
          <reference field="2" count="1" selected="0">
            <x v="34"/>
          </reference>
          <reference field="4" count="1" selected="0">
            <x v="38"/>
          </reference>
          <reference field="5" count="1" selected="0">
            <x v="29"/>
          </reference>
          <reference field="6" count="1" selected="0">
            <x v="55"/>
          </reference>
          <reference field="9" count="1" selected="0">
            <x v="1"/>
          </reference>
          <reference field="68" count="1">
            <x v="15"/>
          </reference>
        </references>
      </pivotArea>
    </format>
    <format dxfId="146">
      <pivotArea dataOnly="0" labelOnly="1" outline="0" fieldPosition="0">
        <references count="8">
          <reference field="0" count="1" selected="0">
            <x v="56"/>
          </reference>
          <reference field="1" count="1" selected="0">
            <x v="32"/>
          </reference>
          <reference field="2" count="1" selected="0">
            <x v="1"/>
          </reference>
          <reference field="4" count="1" selected="0">
            <x v="17"/>
          </reference>
          <reference field="5" count="1" selected="0">
            <x v="33"/>
          </reference>
          <reference field="6" count="1" selected="0">
            <x v="56"/>
          </reference>
          <reference field="9" count="1" selected="0">
            <x v="1"/>
          </reference>
          <reference field="68" count="1">
            <x v="12"/>
          </reference>
        </references>
      </pivotArea>
    </format>
    <format dxfId="145">
      <pivotArea dataOnly="0" labelOnly="1" outline="0" fieldPosition="0">
        <references count="8">
          <reference field="0" count="1" selected="0">
            <x v="57"/>
          </reference>
          <reference field="1" count="1" selected="0">
            <x v="29"/>
          </reference>
          <reference field="2" count="1" selected="0">
            <x v="28"/>
          </reference>
          <reference field="4" count="1" selected="0">
            <x v="39"/>
          </reference>
          <reference field="5" count="1" selected="0">
            <x v="50"/>
          </reference>
          <reference field="6" count="1" selected="0">
            <x v="57"/>
          </reference>
          <reference field="9" count="1" selected="0">
            <x v="0"/>
          </reference>
          <reference field="68" count="1">
            <x v="14"/>
          </reference>
        </references>
      </pivotArea>
    </format>
    <format dxfId="144">
      <pivotArea dataOnly="0" labelOnly="1" outline="0" fieldPosition="0">
        <references count="8">
          <reference field="0" count="1" selected="0">
            <x v="58"/>
          </reference>
          <reference field="1" count="1" selected="0">
            <x v="9"/>
          </reference>
          <reference field="2" count="1" selected="0">
            <x v="20"/>
          </reference>
          <reference field="4" count="1" selected="0">
            <x v="4"/>
          </reference>
          <reference field="5" count="1" selected="0">
            <x v="44"/>
          </reference>
          <reference field="6" count="1" selected="0">
            <x v="58"/>
          </reference>
          <reference field="9" count="1" selected="0">
            <x v="1"/>
          </reference>
          <reference field="68" count="1">
            <x v="11"/>
          </reference>
        </references>
      </pivotArea>
    </format>
  </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FB9F4CB-4F7D-4F75-8948-6E2AE26E41BB}" name="PivotTable1" cacheId="71" applyNumberFormats="0" applyBorderFormats="0" applyFontFormats="0" applyPatternFormats="0" applyAlignmentFormats="0" applyWidthHeightFormats="1" dataCaption="Values" errorCaption="'---" showError="1" missingCaption="'---" updatedVersion="8" minRefreshableVersion="3" showDrill="0" showDataTips="0" enableDrill="0" pageWrap="1" pageOverThenDown="1" rowGrandTotals="0" colGrandTotals="0" itemPrintTitles="1" mergeItem="1" createdVersion="8" indent="127" outline="1" outlineData="1" multipleFieldFilters="0" rowHeaderCaption="Qualified Energy Managers (can benchmark Tier 2 buildings)">
  <location ref="B5:B495" firstHeaderRow="1" firstDataRow="1" firstDataCol="1" rowPageCount="2" colPageCount="1"/>
  <pivotFields count="74">
    <pivotField axis="axisRow" showAll="0" insertBlankRow="1" sortType="ascending" defaultSubtotal="0">
      <items count="60">
        <item x="35"/>
        <item x="28"/>
        <item x="53"/>
        <item x="4"/>
        <item x="16"/>
        <item x="10"/>
        <item x="31"/>
        <item x="41"/>
        <item x="0"/>
        <item x="22"/>
        <item x="42"/>
        <item x="14"/>
        <item x="36"/>
        <item x="30"/>
        <item x="49"/>
        <item x="54"/>
        <item x="5"/>
        <item x="56"/>
        <item x="55"/>
        <item x="44"/>
        <item x="23"/>
        <item x="24"/>
        <item x="51"/>
        <item x="52"/>
        <item x="32"/>
        <item x="38"/>
        <item x="50"/>
        <item x="6"/>
        <item x="43"/>
        <item x="47"/>
        <item x="15"/>
        <item x="48"/>
        <item x="13"/>
        <item x="8"/>
        <item x="25"/>
        <item x="7"/>
        <item x="9"/>
        <item x="21"/>
        <item x="45"/>
        <item x="37"/>
        <item x="19"/>
        <item x="3"/>
        <item x="18"/>
        <item x="26"/>
        <item x="1"/>
        <item x="33"/>
        <item x="27"/>
        <item x="2"/>
        <item x="58"/>
        <item x="17"/>
        <item x="29"/>
        <item x="57"/>
        <item x="40"/>
        <item x="34"/>
        <item x="12"/>
        <item x="46"/>
        <item x="39"/>
        <item x="11"/>
        <item x="20"/>
        <item h="1" x="59"/>
      </items>
    </pivotField>
    <pivotField axis="axisRow" showAll="0" insertBlankRow="1" defaultSubtotal="0">
      <items count="48">
        <item x="1"/>
        <item x="3"/>
        <item x="2"/>
        <item x="0"/>
        <item x="47"/>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s>
    </pivotField>
    <pivotField axis="axisRow" showAll="0" insertBlankRow="1" defaultSubtotal="0">
      <items count="37">
        <item x="2"/>
        <item x="1"/>
        <item x="0"/>
        <item x="36"/>
        <item x="3"/>
        <item x="4"/>
        <item x="5"/>
        <item x="6"/>
        <item x="7"/>
        <item x="9"/>
        <item x="10"/>
        <item x="11"/>
        <item x="12"/>
        <item x="13"/>
        <item x="14"/>
        <item x="15"/>
        <item x="16"/>
        <item x="17"/>
        <item x="18"/>
        <item x="19"/>
        <item x="20"/>
        <item x="21"/>
        <item x="22"/>
        <item x="23"/>
        <item x="24"/>
        <item x="25"/>
        <item x="8"/>
        <item x="26"/>
        <item x="27"/>
        <item x="28"/>
        <item x="29"/>
        <item x="30"/>
        <item x="31"/>
        <item x="32"/>
        <item x="33"/>
        <item x="34"/>
        <item x="35"/>
      </items>
    </pivotField>
    <pivotField showAll="0" insertBlankRow="1" defaultSubtotal="0"/>
    <pivotField axis="axisRow" showAll="0" insertBlankRow="1" defaultSubtotal="0">
      <items count="44">
        <item x="1"/>
        <item x="2"/>
        <item x="0"/>
        <item x="3"/>
        <item x="43"/>
        <item x="5"/>
        <item x="6"/>
        <item x="7"/>
        <item x="9"/>
        <item x="10"/>
        <item x="11"/>
        <item x="13"/>
        <item x="14"/>
        <item x="15"/>
        <item x="17"/>
        <item x="18"/>
        <item x="19"/>
        <item x="20"/>
        <item x="23"/>
        <item x="24"/>
        <item x="25"/>
        <item x="26"/>
        <item x="27"/>
        <item x="28"/>
        <item x="4"/>
        <item x="8"/>
        <item x="12"/>
        <item x="16"/>
        <item x="21"/>
        <item x="22"/>
        <item x="29"/>
        <item x="30"/>
        <item x="31"/>
        <item x="32"/>
        <item x="33"/>
        <item x="34"/>
        <item x="35"/>
        <item x="36"/>
        <item x="37"/>
        <item x="38"/>
        <item x="39"/>
        <item x="40"/>
        <item x="41"/>
        <item x="42"/>
      </items>
    </pivotField>
    <pivotField axis="axisRow" showAll="0" insertBlankRow="1" defaultSubtotal="0">
      <items count="51">
        <item x="3"/>
        <item x="0"/>
        <item x="4"/>
        <item x="2"/>
        <item x="7"/>
        <item x="5"/>
        <item x="6"/>
        <item x="8"/>
        <item x="9"/>
        <item x="10"/>
        <item x="11"/>
        <item x="12"/>
        <item x="13"/>
        <item x="1"/>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s>
    </pivotField>
    <pivotField axis="axisRow" subtotalTop="0" showAll="0" insertBlankRow="1" defaultSubtotal="0">
      <items count="60">
        <item x="4"/>
        <item x="10"/>
        <item x="0"/>
        <item x="12"/>
        <item x="5"/>
        <item x="6"/>
        <item x="13"/>
        <item x="7"/>
        <item x="8"/>
        <item x="9"/>
        <item x="3"/>
        <item x="2"/>
        <item x="11"/>
        <item x="59"/>
        <item x="14"/>
        <item x="15"/>
        <item x="16"/>
        <item x="17"/>
        <item x="1"/>
        <item x="18"/>
        <item x="19"/>
        <item x="20"/>
        <item x="21"/>
        <item x="22"/>
        <item x="23"/>
        <item x="24"/>
        <item x="25"/>
        <item x="26"/>
        <item x="27"/>
        <item x="28"/>
        <item x="29"/>
        <item x="30"/>
        <item x="31"/>
        <item x="33"/>
        <item x="34"/>
        <item x="35"/>
        <item x="32"/>
        <item x="36"/>
        <item x="37"/>
        <item x="38"/>
        <item x="39"/>
        <item x="40"/>
        <item x="41"/>
        <item x="42"/>
        <item x="43"/>
        <item x="44"/>
        <item x="45"/>
        <item x="46"/>
        <item x="47"/>
        <item x="48"/>
        <item x="49"/>
        <item x="50"/>
        <item x="51"/>
        <item x="52"/>
        <item x="53"/>
        <item x="54"/>
        <item x="55"/>
        <item x="56"/>
        <item x="57"/>
        <item x="58"/>
      </items>
    </pivotField>
    <pivotField multipleItemSelectionAllowed="1" showAll="0" insertBlankRow="1" defaultSubtotal="0"/>
    <pivotField name="Website" axis="axisPage" multipleItemSelectionAllowed="1" showAll="0" insertBlankRow="1" defaultSubtotal="0">
      <items count="3">
        <item x="0"/>
        <item h="1" x="2"/>
        <item h="1" x="1"/>
      </items>
    </pivotField>
    <pivotField showAll="0" insertBlankRow="1" defaultSubtotal="0"/>
    <pivotField showAll="0" insertBlankRow="1" defaultSubtotal="0">
      <items count="1">
        <item x="0"/>
      </items>
    </pivotField>
    <pivotField showAll="0" insertBlankRow="1" defaultSubtotal="0"/>
    <pivotField multipleItemSelectionAllowed="1" showAll="0" insertBlankRow="1" defaultSubtotal="0"/>
    <pivotField showAll="0" insertBlankRow="1" defaultSubtotal="0"/>
    <pivotField showAll="0" insertBlankRow="1" defaultSubtotal="0"/>
    <pivotField showAll="0" insertBlankRow="1" defaultSubtotal="0">
      <items count="36">
        <item x="2"/>
        <item x="0"/>
        <item x="6"/>
        <item x="7"/>
        <item x="5"/>
        <item x="3"/>
        <item x="8"/>
        <item x="4"/>
        <item x="1"/>
        <item x="10"/>
        <item x="11"/>
        <item x="12"/>
        <item x="13"/>
        <item x="9"/>
        <item x="14"/>
        <item x="15"/>
        <item x="16"/>
        <item x="17"/>
        <item x="18"/>
        <item x="19"/>
        <item x="20"/>
        <item x="21"/>
        <item x="22"/>
        <item x="23"/>
        <item x="24"/>
        <item x="25"/>
        <item x="26"/>
        <item x="27"/>
        <item x="28"/>
        <item x="29"/>
        <item x="30"/>
        <item x="31"/>
        <item x="32"/>
        <item x="33"/>
        <item x="34"/>
        <item x="35"/>
      </items>
    </pivotField>
    <pivotField showAll="0" insertBlankRow="1" defaultSubtotal="0"/>
    <pivotField showAll="0" insertBlankRow="1" defaultSubtotal="0"/>
    <pivotField showAll="0" insertBlankRow="1" defaultSubtotal="0">
      <items count="15">
        <item x="0"/>
        <item x="2"/>
        <item x="3"/>
        <item x="1"/>
        <item x="4"/>
        <item x="5"/>
        <item x="6"/>
        <item x="7"/>
        <item x="8"/>
        <item x="9"/>
        <item x="10"/>
        <item x="11"/>
        <item x="12"/>
        <item x="13"/>
        <item x="14"/>
      </items>
    </pivotField>
    <pivotField multipleItemSelectionAllowed="1"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ubtotalTop="0"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ubtotalTop="0" showAll="0" insertBlankRow="1" defaultSubtotal="0"/>
    <pivotField axis="axisRow" subtotalTop="0" showAll="0" insertBlankRow="1" defaultSubtotal="0">
      <items count="16">
        <item x="4"/>
        <item x="0"/>
        <item x="1"/>
        <item x="2"/>
        <item x="3"/>
        <item x="15"/>
        <item x="5"/>
        <item x="6"/>
        <item x="7"/>
        <item x="8"/>
        <item x="9"/>
        <item x="10"/>
        <item x="11"/>
        <item x="12"/>
        <item x="13"/>
        <item x="14"/>
      </items>
    </pivotField>
    <pivotField axis="axisRow" subtotalTop="0" showAll="0" insertBlankRow="1" defaultSubtotal="0">
      <items count="39">
        <item x="1"/>
        <item x="0"/>
        <item x="2"/>
        <item x="3"/>
        <item x="5"/>
        <item x="6"/>
        <item x="7"/>
        <item x="38"/>
        <item x="4"/>
        <item x="8"/>
        <item x="9"/>
        <item x="10"/>
        <item x="11"/>
        <item x="12"/>
        <item x="13"/>
        <item x="14"/>
        <item x="15"/>
        <item x="17"/>
        <item x="18"/>
        <item x="19"/>
        <item x="20"/>
        <item x="21"/>
        <item x="22"/>
        <item x="23"/>
        <item x="24"/>
        <item x="25"/>
        <item x="26"/>
        <item x="16"/>
        <item x="27"/>
        <item x="28"/>
        <item x="29"/>
        <item x="30"/>
        <item x="31"/>
        <item x="32"/>
        <item x="33"/>
        <item x="34"/>
        <item x="35"/>
        <item x="36"/>
        <item x="37"/>
      </items>
    </pivotField>
    <pivotField subtotalTop="0" showAll="0" insertBlankRow="1" defaultSubtotal="0"/>
    <pivotField subtotalTop="0" showAll="0" insertBlankRow="1" defaultSubtotal="0"/>
    <pivotField axis="axisRow" subtotalTop="0" showAll="0" insertBlankRow="1" defaultSubtotal="0">
      <items count="39">
        <item x="38"/>
        <item x="1"/>
        <item x="0"/>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s>
    </pivotField>
    <pivotField subtotalTop="0" showAll="0" insertBlankRow="1" defaultSubtotal="0"/>
    <pivotField axis="axisPage" subtotalTop="0" showAll="0" insertBlankRow="1" defaultSubtotal="0">
      <items count="3">
        <item x="1"/>
        <item x="0"/>
        <item x="2"/>
      </items>
    </pivotField>
    <pivotField subtotalTop="0" multipleItemSelectionAllowed="1" showAll="0" insertBlankRow="1" defaultSubtotal="0"/>
    <pivotField subtotalTop="0" showAll="0" insertBlankRow="1" defaultSubtotal="0"/>
  </pivotFields>
  <rowFields count="9">
    <field x="0"/>
    <field x="1"/>
    <field x="2"/>
    <field x="6"/>
    <field x="4"/>
    <field x="5"/>
    <field x="65"/>
    <field x="66"/>
    <field x="69"/>
  </rowFields>
  <rowItems count="490">
    <i>
      <x/>
    </i>
    <i r="1">
      <x v="30"/>
    </i>
    <i r="2">
      <x v="19"/>
    </i>
    <i r="3">
      <x v="35"/>
    </i>
    <i r="4">
      <x v="28"/>
    </i>
    <i r="5">
      <x v="28"/>
    </i>
    <i r="6">
      <x v="1"/>
    </i>
    <i r="7">
      <x v="21"/>
    </i>
    <i r="8">
      <x v="22"/>
    </i>
    <i t="blank" r="7">
      <x v="21"/>
    </i>
    <i>
      <x v="1"/>
    </i>
    <i r="1">
      <x v="24"/>
    </i>
    <i r="2">
      <x v="16"/>
    </i>
    <i r="3">
      <x v="29"/>
    </i>
    <i r="4">
      <x v="27"/>
    </i>
    <i r="5">
      <x v="22"/>
    </i>
    <i r="6">
      <x v="9"/>
    </i>
    <i r="7">
      <x/>
    </i>
    <i r="8">
      <x v="1"/>
    </i>
    <i t="blank" r="7">
      <x/>
    </i>
    <i>
      <x v="3"/>
    </i>
    <i r="1">
      <x v="1"/>
    </i>
    <i r="2">
      <x/>
    </i>
    <i r="3">
      <x/>
    </i>
    <i r="4">
      <x v="3"/>
    </i>
    <i r="5">
      <x v="2"/>
    </i>
    <i r="6">
      <x v="1"/>
    </i>
    <i r="7">
      <x v="3"/>
    </i>
    <i r="8">
      <x v="4"/>
    </i>
    <i t="blank" r="7">
      <x v="3"/>
    </i>
    <i>
      <x v="4"/>
    </i>
    <i r="1">
      <x v="15"/>
    </i>
    <i r="2">
      <x v="1"/>
    </i>
    <i r="3">
      <x v="16"/>
    </i>
    <i r="4">
      <x/>
    </i>
    <i r="5">
      <x v="11"/>
    </i>
    <i r="6">
      <x v="1"/>
    </i>
    <i r="7">
      <x/>
    </i>
    <i r="8">
      <x v="1"/>
    </i>
    <i t="blank" r="7">
      <x/>
    </i>
    <i>
      <x v="7"/>
    </i>
    <i r="1">
      <x v="34"/>
    </i>
    <i r="2">
      <x v="24"/>
    </i>
    <i r="3">
      <x v="42"/>
    </i>
    <i r="4">
      <x v="21"/>
    </i>
    <i r="5">
      <x v="34"/>
    </i>
    <i r="6">
      <x v="11"/>
    </i>
    <i r="7">
      <x/>
    </i>
    <i r="8">
      <x v="1"/>
    </i>
    <i t="blank" r="7">
      <x/>
    </i>
    <i>
      <x v="8"/>
    </i>
    <i r="1">
      <x v="3"/>
    </i>
    <i r="2">
      <x v="2"/>
    </i>
    <i r="3">
      <x v="2"/>
    </i>
    <i r="4">
      <x v="2"/>
    </i>
    <i r="5">
      <x v="1"/>
    </i>
    <i r="6">
      <x v="1"/>
    </i>
    <i r="7">
      <x v="1"/>
    </i>
    <i r="8">
      <x v="2"/>
    </i>
    <i t="blank" r="7">
      <x v="1"/>
    </i>
    <i>
      <x v="9"/>
    </i>
    <i r="1">
      <x v="20"/>
    </i>
    <i r="2">
      <x v="13"/>
    </i>
    <i r="3">
      <x v="23"/>
    </i>
    <i r="4">
      <x v="11"/>
    </i>
    <i r="5">
      <x v="18"/>
    </i>
    <i r="6">
      <x v="8"/>
    </i>
    <i r="7">
      <x v="14"/>
    </i>
    <i r="8">
      <x v="15"/>
    </i>
    <i t="blank" r="7">
      <x v="14"/>
    </i>
    <i>
      <x v="10"/>
    </i>
    <i r="1">
      <x v="35"/>
    </i>
    <i r="2">
      <x v="18"/>
    </i>
    <i r="3">
      <x v="43"/>
    </i>
    <i r="4">
      <x v="22"/>
    </i>
    <i r="5">
      <x v="35"/>
    </i>
    <i r="6">
      <x v="1"/>
    </i>
    <i r="7">
      <x v="25"/>
    </i>
    <i r="8">
      <x v="26"/>
    </i>
    <i t="blank" r="7">
      <x v="25"/>
    </i>
    <i>
      <x v="11"/>
    </i>
    <i r="1">
      <x v="13"/>
    </i>
    <i r="2">
      <x v="26"/>
    </i>
    <i r="3">
      <x v="14"/>
    </i>
    <i r="4">
      <x v="1"/>
    </i>
    <i r="5">
      <x v="9"/>
    </i>
    <i r="6">
      <x v="1"/>
    </i>
    <i r="7">
      <x v="9"/>
    </i>
    <i r="8">
      <x v="10"/>
    </i>
    <i t="blank" r="7">
      <x v="9"/>
    </i>
    <i>
      <x v="12"/>
    </i>
    <i r="1">
      <x v="31"/>
    </i>
    <i r="2">
      <x v="20"/>
    </i>
    <i r="3">
      <x v="37"/>
    </i>
    <i r="4">
      <x v="29"/>
    </i>
    <i r="5">
      <x v="29"/>
    </i>
    <i r="6">
      <x v="1"/>
    </i>
    <i r="7">
      <x v="22"/>
    </i>
    <i r="8">
      <x v="23"/>
    </i>
    <i t="blank" r="7">
      <x v="22"/>
    </i>
    <i>
      <x v="13"/>
    </i>
    <i r="1">
      <x v="25"/>
    </i>
    <i r="2">
      <x v="10"/>
    </i>
    <i r="3">
      <x v="31"/>
    </i>
    <i r="4">
      <x v="15"/>
    </i>
    <i r="5">
      <x v="24"/>
    </i>
    <i r="6">
      <x v="1"/>
    </i>
    <i r="7">
      <x v="17"/>
    </i>
    <i r="8">
      <x v="19"/>
    </i>
    <i t="blank" r="7">
      <x v="17"/>
    </i>
    <i>
      <x v="15"/>
    </i>
    <i r="1">
      <x v="14"/>
    </i>
    <i r="2">
      <x v="34"/>
    </i>
    <i r="3">
      <x v="55"/>
    </i>
    <i r="4">
      <x v="39"/>
    </i>
    <i r="5">
      <x v="46"/>
    </i>
    <i r="6">
      <x v="1"/>
    </i>
    <i r="7">
      <x v="35"/>
    </i>
    <i r="8">
      <x v="35"/>
    </i>
    <i t="blank" r="7">
      <x v="35"/>
    </i>
    <i>
      <x v="16"/>
    </i>
    <i r="1">
      <x v="5"/>
    </i>
    <i r="2">
      <x v="4"/>
    </i>
    <i r="3">
      <x v="4"/>
    </i>
    <i r="4">
      <x v="24"/>
    </i>
    <i r="5">
      <x v="5"/>
    </i>
    <i r="6">
      <x v="1"/>
    </i>
    <i r="7">
      <x/>
    </i>
    <i r="8">
      <x v="1"/>
    </i>
    <i t="blank" r="7">
      <x/>
    </i>
    <i>
      <x v="17"/>
    </i>
    <i r="1">
      <x v="45"/>
    </i>
    <i r="2">
      <x v="34"/>
    </i>
    <i r="3">
      <x v="57"/>
    </i>
    <i r="4">
      <x v="41"/>
    </i>
    <i r="5">
      <x v="48"/>
    </i>
    <i r="6">
      <x v="1"/>
    </i>
    <i r="7">
      <x v="37"/>
    </i>
    <i r="8">
      <x v="37"/>
    </i>
    <i t="blank" r="7">
      <x v="37"/>
    </i>
    <i>
      <x v="19"/>
    </i>
    <i r="1">
      <x v="15"/>
    </i>
    <i r="2">
      <x v="21"/>
    </i>
    <i r="3">
      <x v="45"/>
    </i>
    <i r="4">
      <x v="18"/>
    </i>
    <i r="5">
      <x v="37"/>
    </i>
    <i r="6">
      <x v="1"/>
    </i>
    <i r="7">
      <x/>
    </i>
    <i r="8">
      <x v="1"/>
    </i>
    <i t="blank" r="7">
      <x/>
    </i>
    <i>
      <x v="20"/>
    </i>
    <i r="1">
      <x v="21"/>
    </i>
    <i r="2">
      <x v="14"/>
    </i>
    <i r="3">
      <x v="24"/>
    </i>
    <i r="4">
      <x v="12"/>
    </i>
    <i r="5">
      <x v="19"/>
    </i>
    <i r="6">
      <x v="1"/>
    </i>
    <i r="7">
      <x/>
    </i>
    <i r="8">
      <x v="1"/>
    </i>
    <i t="blank" r="7">
      <x/>
    </i>
    <i>
      <x v="21"/>
    </i>
    <i r="1">
      <x v="20"/>
    </i>
    <i r="2">
      <x v="13"/>
    </i>
    <i r="3">
      <x v="25"/>
    </i>
    <i r="4">
      <x v="11"/>
    </i>
    <i r="5">
      <x v="20"/>
    </i>
    <i r="6">
      <x v="8"/>
    </i>
    <i r="7">
      <x v="15"/>
    </i>
    <i r="8">
      <x v="16"/>
    </i>
    <i t="blank" r="7">
      <x v="15"/>
    </i>
    <i>
      <x v="22"/>
    </i>
    <i r="1">
      <x v="42"/>
    </i>
    <i r="2">
      <x v="32"/>
    </i>
    <i r="3">
      <x v="52"/>
    </i>
    <i r="4">
      <x v="36"/>
    </i>
    <i r="5">
      <x v="43"/>
    </i>
    <i r="6">
      <x v="1"/>
    </i>
    <i r="7">
      <x v="32"/>
    </i>
    <i r="8">
      <x v="32"/>
    </i>
    <i t="blank" r="7">
      <x v="32"/>
    </i>
    <i>
      <x v="23"/>
    </i>
    <i r="1">
      <x v="43"/>
    </i>
    <i r="2">
      <x v="32"/>
    </i>
    <i r="3">
      <x v="53"/>
    </i>
    <i r="4">
      <x v="37"/>
    </i>
    <i r="5">
      <x v="44"/>
    </i>
    <i r="6">
      <x v="1"/>
    </i>
    <i r="7">
      <x v="33"/>
    </i>
    <i r="8">
      <x v="33"/>
    </i>
    <i t="blank" r="7">
      <x v="33"/>
    </i>
    <i>
      <x v="24"/>
    </i>
    <i r="1">
      <x v="27"/>
    </i>
    <i r="2">
      <x v="18"/>
    </i>
    <i r="3">
      <x v="36"/>
    </i>
    <i r="4">
      <x v="17"/>
    </i>
    <i r="5">
      <x v="26"/>
    </i>
    <i r="6">
      <x v="1"/>
    </i>
    <i r="7">
      <x v="19"/>
    </i>
    <i r="8">
      <x v="21"/>
    </i>
    <i t="blank" r="7">
      <x v="19"/>
    </i>
    <i>
      <x v="25"/>
    </i>
    <i r="1">
      <x v="32"/>
    </i>
    <i r="2">
      <x v="22"/>
    </i>
    <i r="3">
      <x v="39"/>
    </i>
    <i r="4">
      <x v="19"/>
    </i>
    <i r="5">
      <x v="31"/>
    </i>
    <i r="6">
      <x v="1"/>
    </i>
    <i r="7">
      <x/>
    </i>
    <i r="8">
      <x v="1"/>
    </i>
    <i t="blank" r="7">
      <x/>
    </i>
    <i>
      <x v="26"/>
    </i>
    <i r="1">
      <x v="41"/>
    </i>
    <i r="2">
      <x v="31"/>
    </i>
    <i r="3">
      <x v="51"/>
    </i>
    <i r="4">
      <x v="35"/>
    </i>
    <i r="5">
      <x v="42"/>
    </i>
    <i r="6">
      <x v="1"/>
    </i>
    <i r="7">
      <x v="31"/>
    </i>
    <i r="8">
      <x v="31"/>
    </i>
    <i t="blank" r="7">
      <x v="31"/>
    </i>
    <i>
      <x v="27"/>
    </i>
    <i r="1">
      <x v="6"/>
    </i>
    <i r="2">
      <x v="4"/>
    </i>
    <i r="3">
      <x v="5"/>
    </i>
    <i r="4">
      <x v="24"/>
    </i>
    <i r="5">
      <x v="5"/>
    </i>
    <i r="6">
      <x v="1"/>
    </i>
    <i r="7">
      <x/>
    </i>
    <i r="8">
      <x v="1"/>
    </i>
    <i t="blank" r="7">
      <x/>
    </i>
    <i>
      <x v="29"/>
    </i>
    <i r="1">
      <x v="38"/>
    </i>
    <i r="2">
      <x v="29"/>
    </i>
    <i r="3">
      <x v="48"/>
    </i>
    <i r="4">
      <x v="32"/>
    </i>
    <i r="5">
      <x v="40"/>
    </i>
    <i r="6">
      <x v="1"/>
    </i>
    <i r="7">
      <x/>
    </i>
    <i r="8">
      <x v="1"/>
    </i>
    <i t="blank" r="7">
      <x/>
    </i>
    <i>
      <x v="32"/>
    </i>
    <i r="1">
      <x v="12"/>
    </i>
    <i r="2">
      <x v="8"/>
    </i>
    <i r="3">
      <x v="6"/>
    </i>
    <i r="4">
      <x v="25"/>
    </i>
    <i r="5">
      <x v="8"/>
    </i>
    <i r="6">
      <x v="4"/>
    </i>
    <i r="7">
      <x v="6"/>
    </i>
    <i r="8">
      <x v="9"/>
    </i>
    <i t="blank" r="7">
      <x v="6"/>
    </i>
    <i>
      <x v="33"/>
    </i>
    <i r="1">
      <x v="8"/>
    </i>
    <i r="2">
      <x v="4"/>
    </i>
    <i r="3">
      <x v="8"/>
    </i>
    <i r="4">
      <x v="24"/>
    </i>
    <i r="5">
      <x v="5"/>
    </i>
    <i r="6">
      <x v="1"/>
    </i>
    <i r="7">
      <x v="8"/>
    </i>
    <i r="8">
      <x v="5"/>
    </i>
    <i t="blank" r="7">
      <x v="8"/>
    </i>
    <i>
      <x v="34"/>
    </i>
    <i r="1">
      <x v="22"/>
    </i>
    <i r="2">
      <x v="14"/>
    </i>
    <i r="3">
      <x v="26"/>
    </i>
    <i r="4">
      <x v="12"/>
    </i>
    <i r="5">
      <x v="19"/>
    </i>
    <i r="6">
      <x v="1"/>
    </i>
    <i r="7">
      <x/>
    </i>
    <i r="8">
      <x v="1"/>
    </i>
    <i t="blank" r="7">
      <x/>
    </i>
    <i>
      <x v="35"/>
    </i>
    <i r="1">
      <x v="7"/>
    </i>
    <i r="2">
      <x v="4"/>
    </i>
    <i r="3">
      <x v="7"/>
    </i>
    <i r="4">
      <x v="24"/>
    </i>
    <i r="5">
      <x v="5"/>
    </i>
    <i r="6">
      <x v="1"/>
    </i>
    <i r="7">
      <x/>
    </i>
    <i r="8">
      <x v="1"/>
    </i>
    <i t="blank" r="7">
      <x/>
    </i>
    <i>
      <x v="36"/>
    </i>
    <i r="1">
      <x v="8"/>
    </i>
    <i r="2">
      <x v="4"/>
    </i>
    <i r="3">
      <x v="9"/>
    </i>
    <i r="4">
      <x v="24"/>
    </i>
    <i r="5">
      <x v="5"/>
    </i>
    <i r="6">
      <x v="1"/>
    </i>
    <i r="7">
      <x v="8"/>
    </i>
    <i r="8">
      <x v="6"/>
    </i>
    <i t="blank" r="7">
      <x v="8"/>
    </i>
    <i>
      <x v="37"/>
    </i>
    <i r="1">
      <x v="19"/>
    </i>
    <i r="2">
      <x v="12"/>
    </i>
    <i r="3">
      <x v="22"/>
    </i>
    <i r="4">
      <x v="26"/>
    </i>
    <i r="5">
      <x v="17"/>
    </i>
    <i r="6">
      <x v="7"/>
    </i>
    <i r="7">
      <x/>
    </i>
    <i r="8">
      <x v="1"/>
    </i>
    <i t="blank" r="7">
      <x/>
    </i>
    <i>
      <x v="38"/>
    </i>
    <i r="1">
      <x v="21"/>
    </i>
    <i r="2">
      <x v="27"/>
    </i>
    <i r="3">
      <x v="46"/>
    </i>
    <i r="4">
      <x v="30"/>
    </i>
    <i r="5">
      <x v="38"/>
    </i>
    <i r="6">
      <x v="7"/>
    </i>
    <i r="7">
      <x v="28"/>
    </i>
    <i r="8">
      <x v="28"/>
    </i>
    <i t="blank" r="7">
      <x v="28"/>
    </i>
    <i>
      <x v="39"/>
    </i>
    <i r="1">
      <x v="15"/>
    </i>
    <i r="2">
      <x v="21"/>
    </i>
    <i r="3">
      <x v="38"/>
    </i>
    <i r="4">
      <x v="18"/>
    </i>
    <i r="5">
      <x v="30"/>
    </i>
    <i r="6">
      <x v="1"/>
    </i>
    <i r="7">
      <x v="23"/>
    </i>
    <i r="8">
      <x v="24"/>
    </i>
    <i t="blank" r="7">
      <x v="23"/>
    </i>
    <i>
      <x v="40"/>
    </i>
    <i r="1">
      <x v="17"/>
    </i>
    <i r="2">
      <x v="10"/>
    </i>
    <i r="3">
      <x v="20"/>
    </i>
    <i r="4">
      <x v="9"/>
    </i>
    <i r="5">
      <x v="15"/>
    </i>
    <i r="6">
      <x v="1"/>
    </i>
    <i r="7">
      <x v="12"/>
    </i>
    <i r="8">
      <x v="13"/>
    </i>
    <i t="blank" r="7">
      <x v="12"/>
    </i>
    <i>
      <x v="41"/>
    </i>
    <i r="1">
      <x v="2"/>
    </i>
    <i r="2">
      <x v="2"/>
    </i>
    <i r="3">
      <x v="10"/>
    </i>
    <i r="4">
      <x v="1"/>
    </i>
    <i r="5">
      <x/>
    </i>
    <i r="6">
      <x v="1"/>
    </i>
    <i r="7">
      <x v="2"/>
    </i>
    <i r="8">
      <x v="3"/>
    </i>
    <i t="blank" r="7">
      <x v="2"/>
    </i>
    <i>
      <x v="42"/>
    </i>
    <i r="1">
      <x v="16"/>
    </i>
    <i r="2">
      <x v="9"/>
    </i>
    <i r="3">
      <x v="19"/>
    </i>
    <i r="4">
      <x v="8"/>
    </i>
    <i r="5">
      <x v="14"/>
    </i>
    <i r="6">
      <x/>
    </i>
    <i r="7">
      <x v="11"/>
    </i>
    <i r="8">
      <x v="12"/>
    </i>
    <i t="blank" r="7">
      <x v="11"/>
    </i>
    <i>
      <x v="43"/>
    </i>
    <i r="1">
      <x v="13"/>
    </i>
    <i r="2">
      <x v="15"/>
    </i>
    <i r="3">
      <x v="27"/>
    </i>
    <i r="4">
      <x v="13"/>
    </i>
    <i r="5">
      <x v="21"/>
    </i>
    <i r="6">
      <x v="1"/>
    </i>
    <i r="7">
      <x/>
    </i>
    <i r="8">
      <x v="1"/>
    </i>
    <i t="blank" r="7">
      <x/>
    </i>
    <i>
      <x v="44"/>
    </i>
    <i r="1">
      <x/>
    </i>
    <i r="2">
      <x v="1"/>
    </i>
    <i r="3">
      <x v="18"/>
    </i>
    <i r="4">
      <x/>
    </i>
    <i r="5">
      <x v="13"/>
    </i>
    <i r="6">
      <x v="1"/>
    </i>
    <i r="7">
      <x/>
    </i>
    <i r="8">
      <x v="1"/>
    </i>
    <i t="blank" r="7">
      <x/>
    </i>
    <i>
      <x v="45"/>
    </i>
    <i r="1">
      <x v="28"/>
    </i>
    <i r="2">
      <x v="15"/>
    </i>
    <i r="3">
      <x v="33"/>
    </i>
    <i r="4">
      <x v="14"/>
    </i>
    <i r="5">
      <x v="27"/>
    </i>
    <i r="6">
      <x v="1"/>
    </i>
    <i r="7">
      <x/>
    </i>
    <i r="8">
      <x v="1"/>
    </i>
    <i t="blank" r="7">
      <x/>
    </i>
    <i>
      <x v="46"/>
    </i>
    <i r="1">
      <x v="23"/>
    </i>
    <i r="2">
      <x v="14"/>
    </i>
    <i r="3">
      <x v="28"/>
    </i>
    <i r="4">
      <x v="12"/>
    </i>
    <i r="5">
      <x v="19"/>
    </i>
    <i r="6">
      <x v="1"/>
    </i>
    <i r="7">
      <x v="16"/>
    </i>
    <i r="8">
      <x v="17"/>
    </i>
    <i t="blank" r="7">
      <x v="16"/>
    </i>
    <i>
      <x v="47"/>
    </i>
    <i r="1">
      <x/>
    </i>
    <i r="2">
      <x v="1"/>
    </i>
    <i r="3">
      <x v="11"/>
    </i>
    <i r="4">
      <x/>
    </i>
    <i r="5">
      <x v="3"/>
    </i>
    <i r="6">
      <x v="1"/>
    </i>
    <i r="7">
      <x/>
    </i>
    <i r="8">
      <x v="1"/>
    </i>
    <i t="blank" r="7">
      <x/>
    </i>
    <i>
      <x v="48"/>
    </i>
    <i r="1">
      <x v="47"/>
    </i>
    <i r="2">
      <x v="36"/>
    </i>
    <i r="3">
      <x v="59"/>
    </i>
    <i r="4">
      <x v="43"/>
    </i>
    <i r="5">
      <x v="50"/>
    </i>
    <i r="6">
      <x v="15"/>
    </i>
    <i r="7">
      <x v="38"/>
    </i>
    <i r="8">
      <x v="38"/>
    </i>
    <i t="blank" r="7">
      <x v="38"/>
    </i>
    <i>
      <x v="49"/>
    </i>
    <i r="1">
      <x v="13"/>
    </i>
    <i r="2">
      <x v="1"/>
    </i>
    <i r="3">
      <x v="17"/>
    </i>
    <i r="4">
      <x/>
    </i>
    <i r="5">
      <x v="12"/>
    </i>
    <i r="6">
      <x v="6"/>
    </i>
    <i r="7">
      <x/>
    </i>
    <i r="8">
      <x v="1"/>
    </i>
    <i t="blank" r="7">
      <x/>
    </i>
    <i>
      <x v="50"/>
    </i>
    <i r="1">
      <x v="19"/>
    </i>
    <i r="2">
      <x v="15"/>
    </i>
    <i r="3">
      <x v="30"/>
    </i>
    <i r="4">
      <x v="14"/>
    </i>
    <i r="5">
      <x v="23"/>
    </i>
    <i r="6">
      <x v="1"/>
    </i>
    <i r="7">
      <x v="27"/>
    </i>
    <i r="8">
      <x v="18"/>
    </i>
    <i t="blank" r="7">
      <x v="27"/>
    </i>
    <i>
      <x v="52"/>
    </i>
    <i r="1">
      <x v="33"/>
    </i>
    <i r="2">
      <x v="23"/>
    </i>
    <i r="3">
      <x v="41"/>
    </i>
    <i r="4">
      <x v="20"/>
    </i>
    <i r="5">
      <x v="33"/>
    </i>
    <i r="6">
      <x/>
    </i>
    <i r="7">
      <x/>
    </i>
    <i r="8">
      <x v="1"/>
    </i>
    <i t="blank" r="7">
      <x/>
    </i>
    <i>
      <x v="53"/>
    </i>
    <i r="1">
      <x v="29"/>
    </i>
    <i r="2">
      <x v="14"/>
    </i>
    <i r="3">
      <x v="34"/>
    </i>
    <i r="4">
      <x v="12"/>
    </i>
    <i r="5">
      <x v="19"/>
    </i>
    <i r="6">
      <x v="1"/>
    </i>
    <i r="7">
      <x v="20"/>
    </i>
    <i r="8">
      <x v="1"/>
    </i>
    <i t="blank" r="7">
      <x v="20"/>
    </i>
    <i>
      <x v="55"/>
    </i>
    <i r="1">
      <x v="37"/>
    </i>
    <i r="2">
      <x v="28"/>
    </i>
    <i r="3">
      <x v="47"/>
    </i>
    <i r="4">
      <x v="31"/>
    </i>
    <i r="5">
      <x v="39"/>
    </i>
    <i r="6">
      <x v="1"/>
    </i>
    <i r="7">
      <x v="29"/>
    </i>
    <i r="8">
      <x v="29"/>
    </i>
    <i t="blank" r="7">
      <x v="29"/>
    </i>
    <i>
      <x v="56"/>
    </i>
    <i r="1">
      <x v="15"/>
    </i>
    <i r="2">
      <x v="21"/>
    </i>
    <i r="3">
      <x v="40"/>
    </i>
    <i r="4">
      <x v="18"/>
    </i>
    <i r="5">
      <x v="32"/>
    </i>
    <i r="6">
      <x v="1"/>
    </i>
    <i r="7">
      <x v="24"/>
    </i>
    <i r="8">
      <x v="25"/>
    </i>
    <i t="blank" r="7">
      <x v="24"/>
    </i>
    <i>
      <x v="57"/>
    </i>
    <i r="1">
      <x v="10"/>
    </i>
    <i r="2">
      <x v="6"/>
    </i>
    <i r="3">
      <x v="12"/>
    </i>
    <i r="4">
      <x v="6"/>
    </i>
    <i r="5">
      <x v="4"/>
    </i>
    <i r="6">
      <x v="1"/>
    </i>
    <i r="7">
      <x v="4"/>
    </i>
    <i r="8">
      <x v="7"/>
    </i>
    <i t="blank" r="7">
      <x v="4"/>
    </i>
    <i>
      <x v="58"/>
    </i>
    <i r="1">
      <x v="18"/>
    </i>
    <i r="2">
      <x v="11"/>
    </i>
    <i r="3">
      <x v="21"/>
    </i>
    <i r="4">
      <x v="10"/>
    </i>
    <i r="5">
      <x v="16"/>
    </i>
    <i r="6">
      <x v="1"/>
    </i>
    <i r="7">
      <x v="13"/>
    </i>
    <i r="8">
      <x v="14"/>
    </i>
    <i t="blank" r="7">
      <x v="13"/>
    </i>
  </rowItems>
  <colItems count="1">
    <i/>
  </colItems>
  <pageFields count="2">
    <pageField fld="8" hier="-1"/>
    <pageField fld="71" hier="-1"/>
  </pageFields>
  <formats count="144">
    <format dxfId="0">
      <pivotArea type="all" dataOnly="0" outline="0" fieldPosition="0"/>
    </format>
    <format dxfId="1">
      <pivotArea dataOnly="0" labelOnly="1" fieldPosition="0">
        <references count="1">
          <reference field="0" count="6">
            <x v="3"/>
            <x v="8"/>
            <x v="27"/>
            <x v="32"/>
            <x v="41"/>
            <x v="57"/>
          </reference>
        </references>
      </pivotArea>
    </format>
    <format dxfId="2">
      <pivotArea dataOnly="0" labelOnly="1" fieldPosition="0">
        <references count="2">
          <reference field="0" count="1" selected="0">
            <x v="3"/>
          </reference>
          <reference field="1" count="1">
            <x v="1"/>
          </reference>
        </references>
      </pivotArea>
    </format>
    <format dxfId="3">
      <pivotArea dataOnly="0" labelOnly="1" fieldPosition="0">
        <references count="2">
          <reference field="0" count="1" selected="0">
            <x v="8"/>
          </reference>
          <reference field="1" count="1">
            <x v="3"/>
          </reference>
        </references>
      </pivotArea>
    </format>
    <format dxfId="4">
      <pivotArea dataOnly="0" labelOnly="1" fieldPosition="0">
        <references count="2">
          <reference field="0" count="1" selected="0">
            <x v="41"/>
          </reference>
          <reference field="1" count="1">
            <x v="2"/>
          </reference>
        </references>
      </pivotArea>
    </format>
    <format dxfId="5">
      <pivotArea dataOnly="0" labelOnly="1" fieldPosition="0">
        <references count="2">
          <reference field="0" count="1" selected="0">
            <x v="27"/>
          </reference>
          <reference field="1" count="1">
            <x v="6"/>
          </reference>
        </references>
      </pivotArea>
    </format>
    <format dxfId="6">
      <pivotArea dataOnly="0" labelOnly="1" fieldPosition="0">
        <references count="2">
          <reference field="0" count="1" selected="0">
            <x v="57"/>
          </reference>
          <reference field="1" count="1">
            <x v="10"/>
          </reference>
        </references>
      </pivotArea>
    </format>
    <format dxfId="7">
      <pivotArea dataOnly="0" labelOnly="1" fieldPosition="0">
        <references count="2">
          <reference field="0" count="1" selected="0">
            <x v="32"/>
          </reference>
          <reference field="1" count="1">
            <x v="12"/>
          </reference>
        </references>
      </pivotArea>
    </format>
    <format dxfId="8">
      <pivotArea dataOnly="0" labelOnly="1" fieldPosition="0">
        <references count="3">
          <reference field="0" count="1" selected="0">
            <x v="3"/>
          </reference>
          <reference field="1" count="1" selected="0">
            <x v="1"/>
          </reference>
          <reference field="2" count="1">
            <x v="0"/>
          </reference>
        </references>
      </pivotArea>
    </format>
    <format dxfId="9">
      <pivotArea dataOnly="0" labelOnly="1" fieldPosition="0">
        <references count="3">
          <reference field="0" count="1" selected="0">
            <x v="8"/>
          </reference>
          <reference field="1" count="1" selected="0">
            <x v="3"/>
          </reference>
          <reference field="2" count="1">
            <x v="2"/>
          </reference>
        </references>
      </pivotArea>
    </format>
    <format dxfId="10">
      <pivotArea dataOnly="0" labelOnly="1" fieldPosition="0">
        <references count="3">
          <reference field="0" count="1" selected="0">
            <x v="41"/>
          </reference>
          <reference field="1" count="1" selected="0">
            <x v="2"/>
          </reference>
          <reference field="2" count="1">
            <x v="2"/>
          </reference>
        </references>
      </pivotArea>
    </format>
    <format dxfId="11">
      <pivotArea dataOnly="0" labelOnly="1" fieldPosition="0">
        <references count="3">
          <reference field="0" count="1" selected="0">
            <x v="27"/>
          </reference>
          <reference field="1" count="1" selected="0">
            <x v="6"/>
          </reference>
          <reference field="2" count="1">
            <x v="4"/>
          </reference>
        </references>
      </pivotArea>
    </format>
    <format dxfId="12">
      <pivotArea dataOnly="0" labelOnly="1" fieldPosition="0">
        <references count="3">
          <reference field="0" count="1" selected="0">
            <x v="57"/>
          </reference>
          <reference field="1" count="1" selected="0">
            <x v="10"/>
          </reference>
          <reference field="2" count="1">
            <x v="6"/>
          </reference>
        </references>
      </pivotArea>
    </format>
    <format dxfId="13">
      <pivotArea dataOnly="0" labelOnly="1" fieldPosition="0">
        <references count="3">
          <reference field="0" count="1" selected="0">
            <x v="32"/>
          </reference>
          <reference field="1" count="1" selected="0">
            <x v="12"/>
          </reference>
          <reference field="2" count="1">
            <x v="8"/>
          </reference>
        </references>
      </pivotArea>
    </format>
    <format dxfId="14">
      <pivotArea type="all" dataOnly="0" outline="0" fieldPosition="0"/>
    </format>
    <format dxfId="15">
      <pivotArea dataOnly="0" labelOnly="1" fieldPosition="0">
        <references count="1">
          <reference field="0" count="6">
            <x v="3"/>
            <x v="8"/>
            <x v="27"/>
            <x v="32"/>
            <x v="41"/>
            <x v="57"/>
          </reference>
        </references>
      </pivotArea>
    </format>
    <format dxfId="16">
      <pivotArea dataOnly="0" labelOnly="1" fieldPosition="0">
        <references count="2">
          <reference field="0" count="1" selected="0">
            <x v="3"/>
          </reference>
          <reference field="1" count="1">
            <x v="1"/>
          </reference>
        </references>
      </pivotArea>
    </format>
    <format dxfId="17">
      <pivotArea dataOnly="0" labelOnly="1" fieldPosition="0">
        <references count="2">
          <reference field="0" count="1" selected="0">
            <x v="8"/>
          </reference>
          <reference field="1" count="1">
            <x v="3"/>
          </reference>
        </references>
      </pivotArea>
    </format>
    <format dxfId="18">
      <pivotArea dataOnly="0" labelOnly="1" fieldPosition="0">
        <references count="2">
          <reference field="0" count="1" selected="0">
            <x v="41"/>
          </reference>
          <reference field="1" count="1">
            <x v="2"/>
          </reference>
        </references>
      </pivotArea>
    </format>
    <format dxfId="19">
      <pivotArea dataOnly="0" labelOnly="1" fieldPosition="0">
        <references count="2">
          <reference field="0" count="1" selected="0">
            <x v="27"/>
          </reference>
          <reference field="1" count="1">
            <x v="6"/>
          </reference>
        </references>
      </pivotArea>
    </format>
    <format dxfId="20">
      <pivotArea dataOnly="0" labelOnly="1" fieldPosition="0">
        <references count="2">
          <reference field="0" count="1" selected="0">
            <x v="57"/>
          </reference>
          <reference field="1" count="1">
            <x v="10"/>
          </reference>
        </references>
      </pivotArea>
    </format>
    <format dxfId="21">
      <pivotArea dataOnly="0" labelOnly="1" fieldPosition="0">
        <references count="2">
          <reference field="0" count="1" selected="0">
            <x v="32"/>
          </reference>
          <reference field="1" count="1">
            <x v="12"/>
          </reference>
        </references>
      </pivotArea>
    </format>
    <format dxfId="22">
      <pivotArea dataOnly="0" labelOnly="1" fieldPosition="0">
        <references count="3">
          <reference field="0" count="1" selected="0">
            <x v="3"/>
          </reference>
          <reference field="1" count="1" selected="0">
            <x v="1"/>
          </reference>
          <reference field="2" count="1">
            <x v="0"/>
          </reference>
        </references>
      </pivotArea>
    </format>
    <format dxfId="23">
      <pivotArea dataOnly="0" labelOnly="1" fieldPosition="0">
        <references count="3">
          <reference field="0" count="1" selected="0">
            <x v="8"/>
          </reference>
          <reference field="1" count="1" selected="0">
            <x v="3"/>
          </reference>
          <reference field="2" count="1">
            <x v="2"/>
          </reference>
        </references>
      </pivotArea>
    </format>
    <format dxfId="24">
      <pivotArea dataOnly="0" labelOnly="1" fieldPosition="0">
        <references count="3">
          <reference field="0" count="1" selected="0">
            <x v="41"/>
          </reference>
          <reference field="1" count="1" selected="0">
            <x v="2"/>
          </reference>
          <reference field="2" count="1">
            <x v="2"/>
          </reference>
        </references>
      </pivotArea>
    </format>
    <format dxfId="25">
      <pivotArea dataOnly="0" labelOnly="1" fieldPosition="0">
        <references count="3">
          <reference field="0" count="1" selected="0">
            <x v="27"/>
          </reference>
          <reference field="1" count="1" selected="0">
            <x v="6"/>
          </reference>
          <reference field="2" count="1">
            <x v="4"/>
          </reference>
        </references>
      </pivotArea>
    </format>
    <format dxfId="26">
      <pivotArea dataOnly="0" labelOnly="1" fieldPosition="0">
        <references count="3">
          <reference field="0" count="1" selected="0">
            <x v="57"/>
          </reference>
          <reference field="1" count="1" selected="0">
            <x v="10"/>
          </reference>
          <reference field="2" count="1">
            <x v="6"/>
          </reference>
        </references>
      </pivotArea>
    </format>
    <format dxfId="27">
      <pivotArea dataOnly="0" labelOnly="1" fieldPosition="0">
        <references count="3">
          <reference field="0" count="1" selected="0">
            <x v="32"/>
          </reference>
          <reference field="1" count="1" selected="0">
            <x v="12"/>
          </reference>
          <reference field="2" count="1">
            <x v="8"/>
          </reference>
        </references>
      </pivotArea>
    </format>
    <format dxfId="28">
      <pivotArea field="0" type="button" dataOnly="0" labelOnly="1" outline="0" axis="axisRow" fieldPosition="0"/>
    </format>
    <format dxfId="29">
      <pivotArea field="1" type="button" dataOnly="0" labelOnly="1" outline="0" axis="axisRow" fieldPosition="1"/>
    </format>
    <format dxfId="30">
      <pivotArea field="2" type="button" dataOnly="0" labelOnly="1" outline="0" axis="axisRow" fieldPosition="2"/>
    </format>
    <format dxfId="31">
      <pivotArea field="5" type="button" dataOnly="0" labelOnly="1" outline="0" axis="axisRow" fieldPosition="5"/>
    </format>
    <format dxfId="32">
      <pivotArea field="4" type="button" dataOnly="0" labelOnly="1" outline="0" axis="axisRow" fieldPosition="4"/>
    </format>
    <format dxfId="33">
      <pivotArea field="15" type="button" dataOnly="0" labelOnly="1" outline="0"/>
    </format>
    <format dxfId="34">
      <pivotArea field="18" type="button" dataOnly="0" labelOnly="1" outline="0"/>
    </format>
    <format dxfId="35">
      <pivotArea field="10" type="button" dataOnly="0" labelOnly="1" outline="0"/>
    </format>
    <format dxfId="36">
      <pivotArea dataOnly="0" labelOnly="1" outline="0" fieldPosition="0">
        <references count="1">
          <reference field="0" count="1">
            <x v="3"/>
          </reference>
        </references>
      </pivotArea>
    </format>
    <format dxfId="37">
      <pivotArea dataOnly="0" labelOnly="1" outline="0" fieldPosition="0">
        <references count="2">
          <reference field="0" count="1" selected="0">
            <x v="3"/>
          </reference>
          <reference field="1" count="1">
            <x v="1"/>
          </reference>
        </references>
      </pivotArea>
    </format>
    <format dxfId="38">
      <pivotArea dataOnly="0" labelOnly="1" outline="0" fieldPosition="0">
        <references count="3">
          <reference field="0" count="1" selected="0">
            <x v="3"/>
          </reference>
          <reference field="1" count="1" selected="0">
            <x v="1"/>
          </reference>
          <reference field="2" count="1">
            <x v="0"/>
          </reference>
        </references>
      </pivotArea>
    </format>
    <format dxfId="39">
      <pivotArea field="8" type="button" dataOnly="0" labelOnly="1" outline="0" axis="axisPage" fieldPosition="0"/>
    </format>
    <format dxfId="40">
      <pivotArea type="all" dataOnly="0" outline="0" fieldPosition="0"/>
    </format>
    <format dxfId="41">
      <pivotArea dataOnly="0" labelOnly="1" fieldPosition="0">
        <references count="1">
          <reference field="0" count="6">
            <x v="3"/>
            <x v="8"/>
            <x v="27"/>
            <x v="32"/>
            <x v="41"/>
            <x v="57"/>
          </reference>
        </references>
      </pivotArea>
    </format>
    <format dxfId="42">
      <pivotArea dataOnly="0" labelOnly="1" fieldPosition="0">
        <references count="2">
          <reference field="0" count="1" selected="0">
            <x v="3"/>
          </reference>
          <reference field="1" count="1">
            <x v="1"/>
          </reference>
        </references>
      </pivotArea>
    </format>
    <format dxfId="43">
      <pivotArea dataOnly="0" labelOnly="1" fieldPosition="0">
        <references count="2">
          <reference field="0" count="1" selected="0">
            <x v="8"/>
          </reference>
          <reference field="1" count="1">
            <x v="3"/>
          </reference>
        </references>
      </pivotArea>
    </format>
    <format dxfId="44">
      <pivotArea dataOnly="0" labelOnly="1" fieldPosition="0">
        <references count="2">
          <reference field="0" count="1" selected="0">
            <x v="41"/>
          </reference>
          <reference field="1" count="1">
            <x v="2"/>
          </reference>
        </references>
      </pivotArea>
    </format>
    <format dxfId="45">
      <pivotArea dataOnly="0" labelOnly="1" fieldPosition="0">
        <references count="2">
          <reference field="0" count="1" selected="0">
            <x v="27"/>
          </reference>
          <reference field="1" count="1">
            <x v="6"/>
          </reference>
        </references>
      </pivotArea>
    </format>
    <format dxfId="46">
      <pivotArea dataOnly="0" labelOnly="1" fieldPosition="0">
        <references count="2">
          <reference field="0" count="1" selected="0">
            <x v="57"/>
          </reference>
          <reference field="1" count="1">
            <x v="10"/>
          </reference>
        </references>
      </pivotArea>
    </format>
    <format dxfId="47">
      <pivotArea dataOnly="0" labelOnly="1" fieldPosition="0">
        <references count="2">
          <reference field="0" count="1" selected="0">
            <x v="32"/>
          </reference>
          <reference field="1" count="1">
            <x v="12"/>
          </reference>
        </references>
      </pivotArea>
    </format>
    <format dxfId="48">
      <pivotArea dataOnly="0" labelOnly="1" fieldPosition="0">
        <references count="3">
          <reference field="0" count="1" selected="0">
            <x v="3"/>
          </reference>
          <reference field="1" count="1" selected="0">
            <x v="1"/>
          </reference>
          <reference field="2" count="1">
            <x v="0"/>
          </reference>
        </references>
      </pivotArea>
    </format>
    <format dxfId="49">
      <pivotArea dataOnly="0" labelOnly="1" fieldPosition="0">
        <references count="3">
          <reference field="0" count="1" selected="0">
            <x v="8"/>
          </reference>
          <reference field="1" count="1" selected="0">
            <x v="3"/>
          </reference>
          <reference field="2" count="1">
            <x v="2"/>
          </reference>
        </references>
      </pivotArea>
    </format>
    <format dxfId="50">
      <pivotArea dataOnly="0" labelOnly="1" fieldPosition="0">
        <references count="3">
          <reference field="0" count="1" selected="0">
            <x v="41"/>
          </reference>
          <reference field="1" count="1" selected="0">
            <x v="2"/>
          </reference>
          <reference field="2" count="1">
            <x v="2"/>
          </reference>
        </references>
      </pivotArea>
    </format>
    <format dxfId="51">
      <pivotArea dataOnly="0" labelOnly="1" fieldPosition="0">
        <references count="3">
          <reference field="0" count="1" selected="0">
            <x v="27"/>
          </reference>
          <reference field="1" count="1" selected="0">
            <x v="6"/>
          </reference>
          <reference field="2" count="1">
            <x v="4"/>
          </reference>
        </references>
      </pivotArea>
    </format>
    <format dxfId="52">
      <pivotArea dataOnly="0" labelOnly="1" fieldPosition="0">
        <references count="3">
          <reference field="0" count="1" selected="0">
            <x v="57"/>
          </reference>
          <reference field="1" count="1" selected="0">
            <x v="10"/>
          </reference>
          <reference field="2" count="1">
            <x v="6"/>
          </reference>
        </references>
      </pivotArea>
    </format>
    <format dxfId="53">
      <pivotArea dataOnly="0" labelOnly="1" fieldPosition="0">
        <references count="3">
          <reference field="0" count="1" selected="0">
            <x v="32"/>
          </reference>
          <reference field="1" count="1" selected="0">
            <x v="12"/>
          </reference>
          <reference field="2" count="1">
            <x v="8"/>
          </reference>
        </references>
      </pivotArea>
    </format>
    <format dxfId="54">
      <pivotArea type="all" dataOnly="0" outline="0" fieldPosition="0"/>
    </format>
    <format dxfId="55">
      <pivotArea dataOnly="0" labelOnly="1" fieldPosition="0">
        <references count="1">
          <reference field="0" count="6">
            <x v="3"/>
            <x v="8"/>
            <x v="27"/>
            <x v="32"/>
            <x v="41"/>
            <x v="57"/>
          </reference>
        </references>
      </pivotArea>
    </format>
    <format dxfId="56">
      <pivotArea dataOnly="0" labelOnly="1" fieldPosition="0">
        <references count="2">
          <reference field="0" count="1" selected="0">
            <x v="3"/>
          </reference>
          <reference field="1" count="1">
            <x v="1"/>
          </reference>
        </references>
      </pivotArea>
    </format>
    <format dxfId="57">
      <pivotArea dataOnly="0" labelOnly="1" fieldPosition="0">
        <references count="2">
          <reference field="0" count="1" selected="0">
            <x v="8"/>
          </reference>
          <reference field="1" count="1">
            <x v="3"/>
          </reference>
        </references>
      </pivotArea>
    </format>
    <format dxfId="58">
      <pivotArea dataOnly="0" labelOnly="1" fieldPosition="0">
        <references count="2">
          <reference field="0" count="1" selected="0">
            <x v="41"/>
          </reference>
          <reference field="1" count="1">
            <x v="2"/>
          </reference>
        </references>
      </pivotArea>
    </format>
    <format dxfId="59">
      <pivotArea dataOnly="0" labelOnly="1" fieldPosition="0">
        <references count="2">
          <reference field="0" count="1" selected="0">
            <x v="27"/>
          </reference>
          <reference field="1" count="1">
            <x v="6"/>
          </reference>
        </references>
      </pivotArea>
    </format>
    <format dxfId="60">
      <pivotArea dataOnly="0" labelOnly="1" fieldPosition="0">
        <references count="2">
          <reference field="0" count="1" selected="0">
            <x v="57"/>
          </reference>
          <reference field="1" count="1">
            <x v="10"/>
          </reference>
        </references>
      </pivotArea>
    </format>
    <format dxfId="61">
      <pivotArea dataOnly="0" labelOnly="1" fieldPosition="0">
        <references count="2">
          <reference field="0" count="1" selected="0">
            <x v="32"/>
          </reference>
          <reference field="1" count="1">
            <x v="12"/>
          </reference>
        </references>
      </pivotArea>
    </format>
    <format dxfId="62">
      <pivotArea dataOnly="0" labelOnly="1" fieldPosition="0">
        <references count="3">
          <reference field="0" count="1" selected="0">
            <x v="3"/>
          </reference>
          <reference field="1" count="1" selected="0">
            <x v="1"/>
          </reference>
          <reference field="2" count="1">
            <x v="0"/>
          </reference>
        </references>
      </pivotArea>
    </format>
    <format dxfId="63">
      <pivotArea dataOnly="0" labelOnly="1" fieldPosition="0">
        <references count="3">
          <reference field="0" count="1" selected="0">
            <x v="8"/>
          </reference>
          <reference field="1" count="1" selected="0">
            <x v="3"/>
          </reference>
          <reference field="2" count="1">
            <x v="2"/>
          </reference>
        </references>
      </pivotArea>
    </format>
    <format dxfId="64">
      <pivotArea dataOnly="0" labelOnly="1" fieldPosition="0">
        <references count="3">
          <reference field="0" count="1" selected="0">
            <x v="41"/>
          </reference>
          <reference field="1" count="1" selected="0">
            <x v="2"/>
          </reference>
          <reference field="2" count="1">
            <x v="2"/>
          </reference>
        </references>
      </pivotArea>
    </format>
    <format dxfId="65">
      <pivotArea dataOnly="0" labelOnly="1" fieldPosition="0">
        <references count="3">
          <reference field="0" count="1" selected="0">
            <x v="27"/>
          </reference>
          <reference field="1" count="1" selected="0">
            <x v="6"/>
          </reference>
          <reference field="2" count="1">
            <x v="4"/>
          </reference>
        </references>
      </pivotArea>
    </format>
    <format dxfId="66">
      <pivotArea dataOnly="0" labelOnly="1" fieldPosition="0">
        <references count="3">
          <reference field="0" count="1" selected="0">
            <x v="57"/>
          </reference>
          <reference field="1" count="1" selected="0">
            <x v="10"/>
          </reference>
          <reference field="2" count="1">
            <x v="6"/>
          </reference>
        </references>
      </pivotArea>
    </format>
    <format dxfId="67">
      <pivotArea dataOnly="0" labelOnly="1" fieldPosition="0">
        <references count="3">
          <reference field="0" count="1" selected="0">
            <x v="32"/>
          </reference>
          <reference field="1" count="1" selected="0">
            <x v="12"/>
          </reference>
          <reference field="2" count="1">
            <x v="8"/>
          </reference>
        </references>
      </pivotArea>
    </format>
    <format dxfId="68">
      <pivotArea type="all" dataOnly="0" outline="0" fieldPosition="0"/>
    </format>
    <format dxfId="69">
      <pivotArea field="0" type="button" dataOnly="0" labelOnly="1" outline="0" axis="axisRow" fieldPosition="0"/>
    </format>
    <format dxfId="70">
      <pivotArea dataOnly="0" labelOnly="1" fieldPosition="0">
        <references count="1">
          <reference field="0" count="13">
            <x v="3"/>
            <x v="8"/>
            <x v="9"/>
            <x v="11"/>
            <x v="21"/>
            <x v="32"/>
            <x v="33"/>
            <x v="36"/>
            <x v="40"/>
            <x v="41"/>
            <x v="42"/>
            <x v="57"/>
            <x v="58"/>
          </reference>
        </references>
      </pivotArea>
    </format>
    <format dxfId="71">
      <pivotArea dataOnly="0" labelOnly="1" fieldPosition="0">
        <references count="2">
          <reference field="0" count="1" selected="0">
            <x v="3"/>
          </reference>
          <reference field="1" count="1">
            <x v="1"/>
          </reference>
        </references>
      </pivotArea>
    </format>
    <format dxfId="72">
      <pivotArea dataOnly="0" labelOnly="1" fieldPosition="0">
        <references count="2">
          <reference field="0" count="1" selected="0">
            <x v="8"/>
          </reference>
          <reference field="1" count="1">
            <x v="3"/>
          </reference>
        </references>
      </pivotArea>
    </format>
    <format dxfId="73">
      <pivotArea dataOnly="0" labelOnly="1" fieldPosition="0">
        <references count="2">
          <reference field="0" count="1" selected="0">
            <x v="41"/>
          </reference>
          <reference field="1" count="1">
            <x v="2"/>
          </reference>
        </references>
      </pivotArea>
    </format>
    <format dxfId="74">
      <pivotArea dataOnly="0" labelOnly="1" fieldPosition="0">
        <references count="2">
          <reference field="0" count="1" selected="0">
            <x v="33"/>
          </reference>
          <reference field="1" count="1">
            <x v="8"/>
          </reference>
        </references>
      </pivotArea>
    </format>
    <format dxfId="75">
      <pivotArea dataOnly="0" labelOnly="1" fieldPosition="0">
        <references count="2">
          <reference field="0" count="1" selected="0">
            <x v="36"/>
          </reference>
          <reference field="1" count="1">
            <x v="8"/>
          </reference>
        </references>
      </pivotArea>
    </format>
    <format dxfId="76">
      <pivotArea dataOnly="0" labelOnly="1" fieldPosition="0">
        <references count="2">
          <reference field="0" count="1" selected="0">
            <x v="57"/>
          </reference>
          <reference field="1" count="1">
            <x v="10"/>
          </reference>
        </references>
      </pivotArea>
    </format>
    <format dxfId="77">
      <pivotArea dataOnly="0" labelOnly="1" fieldPosition="0">
        <references count="2">
          <reference field="0" count="1" selected="0">
            <x v="32"/>
          </reference>
          <reference field="1" count="1">
            <x v="12"/>
          </reference>
        </references>
      </pivotArea>
    </format>
    <format dxfId="78">
      <pivotArea dataOnly="0" labelOnly="1" fieldPosition="0">
        <references count="2">
          <reference field="0" count="1" selected="0">
            <x v="11"/>
          </reference>
          <reference field="1" count="1">
            <x v="13"/>
          </reference>
        </references>
      </pivotArea>
    </format>
    <format dxfId="79">
      <pivotArea dataOnly="0" labelOnly="1" fieldPosition="0">
        <references count="2">
          <reference field="0" count="1" selected="0">
            <x v="42"/>
          </reference>
          <reference field="1" count="1">
            <x v="16"/>
          </reference>
        </references>
      </pivotArea>
    </format>
    <format dxfId="80">
      <pivotArea dataOnly="0" labelOnly="1" fieldPosition="0">
        <references count="2">
          <reference field="0" count="1" selected="0">
            <x v="40"/>
          </reference>
          <reference field="1" count="1">
            <x v="17"/>
          </reference>
        </references>
      </pivotArea>
    </format>
    <format dxfId="81">
      <pivotArea dataOnly="0" labelOnly="1" fieldPosition="0">
        <references count="2">
          <reference field="0" count="1" selected="0">
            <x v="58"/>
          </reference>
          <reference field="1" count="1">
            <x v="18"/>
          </reference>
        </references>
      </pivotArea>
    </format>
    <format dxfId="82">
      <pivotArea dataOnly="0" labelOnly="1" fieldPosition="0">
        <references count="2">
          <reference field="0" count="1" selected="0">
            <x v="9"/>
          </reference>
          <reference field="1" count="1">
            <x v="20"/>
          </reference>
        </references>
      </pivotArea>
    </format>
    <format dxfId="83">
      <pivotArea dataOnly="0" labelOnly="1" fieldPosition="0">
        <references count="2">
          <reference field="0" count="1" selected="0">
            <x v="21"/>
          </reference>
          <reference field="1" count="1">
            <x v="20"/>
          </reference>
        </references>
      </pivotArea>
    </format>
    <format dxfId="84">
      <pivotArea dataOnly="0" labelOnly="1" fieldPosition="0">
        <references count="3">
          <reference field="0" count="1" selected="0">
            <x v="3"/>
          </reference>
          <reference field="1" count="1" selected="0">
            <x v="1"/>
          </reference>
          <reference field="2" count="1">
            <x v="0"/>
          </reference>
        </references>
      </pivotArea>
    </format>
    <format dxfId="85">
      <pivotArea dataOnly="0" labelOnly="1" fieldPosition="0">
        <references count="3">
          <reference field="0" count="1" selected="0">
            <x v="8"/>
          </reference>
          <reference field="1" count="1" selected="0">
            <x v="3"/>
          </reference>
          <reference field="2" count="1">
            <x v="2"/>
          </reference>
        </references>
      </pivotArea>
    </format>
    <format dxfId="86">
      <pivotArea dataOnly="0" labelOnly="1" fieldPosition="0">
        <references count="3">
          <reference field="0" count="1" selected="0">
            <x v="41"/>
          </reference>
          <reference field="1" count="1" selected="0">
            <x v="2"/>
          </reference>
          <reference field="2" count="1">
            <x v="2"/>
          </reference>
        </references>
      </pivotArea>
    </format>
    <format dxfId="87">
      <pivotArea dataOnly="0" labelOnly="1" fieldPosition="0">
        <references count="3">
          <reference field="0" count="1" selected="0">
            <x v="33"/>
          </reference>
          <reference field="1" count="1" selected="0">
            <x v="8"/>
          </reference>
          <reference field="2" count="1">
            <x v="4"/>
          </reference>
        </references>
      </pivotArea>
    </format>
    <format dxfId="88">
      <pivotArea dataOnly="0" labelOnly="1" fieldPosition="0">
        <references count="3">
          <reference field="0" count="1" selected="0">
            <x v="36"/>
          </reference>
          <reference field="1" count="1" selected="0">
            <x v="8"/>
          </reference>
          <reference field="2" count="1">
            <x v="4"/>
          </reference>
        </references>
      </pivotArea>
    </format>
    <format dxfId="89">
      <pivotArea dataOnly="0" labelOnly="1" fieldPosition="0">
        <references count="3">
          <reference field="0" count="1" selected="0">
            <x v="57"/>
          </reference>
          <reference field="1" count="1" selected="0">
            <x v="10"/>
          </reference>
          <reference field="2" count="1">
            <x v="6"/>
          </reference>
        </references>
      </pivotArea>
    </format>
    <format dxfId="90">
      <pivotArea dataOnly="0" labelOnly="1" fieldPosition="0">
        <references count="3">
          <reference field="0" count="1" selected="0">
            <x v="32"/>
          </reference>
          <reference field="1" count="1" selected="0">
            <x v="12"/>
          </reference>
          <reference field="2" count="1">
            <x v="8"/>
          </reference>
        </references>
      </pivotArea>
    </format>
    <format dxfId="91">
      <pivotArea dataOnly="0" labelOnly="1" fieldPosition="0">
        <references count="3">
          <reference field="0" count="1" selected="0">
            <x v="42"/>
          </reference>
          <reference field="1" count="1" selected="0">
            <x v="16"/>
          </reference>
          <reference field="2" count="1">
            <x v="9"/>
          </reference>
        </references>
      </pivotArea>
    </format>
    <format dxfId="92">
      <pivotArea dataOnly="0" labelOnly="1" fieldPosition="0">
        <references count="3">
          <reference field="0" count="1" selected="0">
            <x v="40"/>
          </reference>
          <reference field="1" count="1" selected="0">
            <x v="17"/>
          </reference>
          <reference field="2" count="1">
            <x v="10"/>
          </reference>
        </references>
      </pivotArea>
    </format>
    <format dxfId="93">
      <pivotArea dataOnly="0" labelOnly="1" fieldPosition="0">
        <references count="3">
          <reference field="0" count="1" selected="0">
            <x v="58"/>
          </reference>
          <reference field="1" count="1" selected="0">
            <x v="18"/>
          </reference>
          <reference field="2" count="1">
            <x v="11"/>
          </reference>
        </references>
      </pivotArea>
    </format>
    <format dxfId="94">
      <pivotArea dataOnly="0" labelOnly="1" fieldPosition="0">
        <references count="3">
          <reference field="0" count="1" selected="0">
            <x v="9"/>
          </reference>
          <reference field="1" count="1" selected="0">
            <x v="20"/>
          </reference>
          <reference field="2" count="1">
            <x v="13"/>
          </reference>
        </references>
      </pivotArea>
    </format>
    <format dxfId="95">
      <pivotArea dataOnly="0" labelOnly="1" fieldPosition="0">
        <references count="3">
          <reference field="0" count="1" selected="0">
            <x v="21"/>
          </reference>
          <reference field="1" count="1" selected="0">
            <x v="20"/>
          </reference>
          <reference field="2" count="1">
            <x v="13"/>
          </reference>
        </references>
      </pivotArea>
    </format>
    <format dxfId="96">
      <pivotArea dataOnly="0" labelOnly="1" fieldPosition="0">
        <references count="4">
          <reference field="0" count="1" selected="0">
            <x v="3"/>
          </reference>
          <reference field="1" count="1" selected="0">
            <x v="1"/>
          </reference>
          <reference field="2" count="1" selected="0">
            <x v="0"/>
          </reference>
          <reference field="6" count="1">
            <x v="0"/>
          </reference>
        </references>
      </pivotArea>
    </format>
    <format dxfId="97">
      <pivotArea dataOnly="0" labelOnly="1" fieldPosition="0">
        <references count="4">
          <reference field="0" count="1" selected="0">
            <x v="8"/>
          </reference>
          <reference field="1" count="1" selected="0">
            <x v="3"/>
          </reference>
          <reference field="2" count="1" selected="0">
            <x v="2"/>
          </reference>
          <reference field="6" count="1">
            <x v="2"/>
          </reference>
        </references>
      </pivotArea>
    </format>
    <format dxfId="98">
      <pivotArea dataOnly="0" labelOnly="1" fieldPosition="0">
        <references count="4">
          <reference field="0" count="1" selected="0">
            <x v="41"/>
          </reference>
          <reference field="1" count="1" selected="0">
            <x v="2"/>
          </reference>
          <reference field="2" count="1" selected="0">
            <x v="2"/>
          </reference>
          <reference field="6" count="1">
            <x v="10"/>
          </reference>
        </references>
      </pivotArea>
    </format>
    <format dxfId="99">
      <pivotArea dataOnly="0" labelOnly="1" fieldPosition="0">
        <references count="4">
          <reference field="0" count="1" selected="0">
            <x v="33"/>
          </reference>
          <reference field="1" count="1" selected="0">
            <x v="8"/>
          </reference>
          <reference field="2" count="1" selected="0">
            <x v="4"/>
          </reference>
          <reference field="6" count="1">
            <x v="8"/>
          </reference>
        </references>
      </pivotArea>
    </format>
    <format dxfId="100">
      <pivotArea dataOnly="0" labelOnly="1" fieldPosition="0">
        <references count="4">
          <reference field="0" count="1" selected="0">
            <x v="36"/>
          </reference>
          <reference field="1" count="1" selected="0">
            <x v="8"/>
          </reference>
          <reference field="2" count="1" selected="0">
            <x v="4"/>
          </reference>
          <reference field="6" count="1">
            <x v="9"/>
          </reference>
        </references>
      </pivotArea>
    </format>
    <format dxfId="101">
      <pivotArea dataOnly="0" labelOnly="1" fieldPosition="0">
        <references count="4">
          <reference field="0" count="1" selected="0">
            <x v="57"/>
          </reference>
          <reference field="1" count="1" selected="0">
            <x v="10"/>
          </reference>
          <reference field="2" count="1" selected="0">
            <x v="6"/>
          </reference>
          <reference field="6" count="1">
            <x v="12"/>
          </reference>
        </references>
      </pivotArea>
    </format>
    <format dxfId="102">
      <pivotArea dataOnly="0" labelOnly="1" fieldPosition="0">
        <references count="4">
          <reference field="0" count="1" selected="0">
            <x v="32"/>
          </reference>
          <reference field="1" count="1" selected="0">
            <x v="12"/>
          </reference>
          <reference field="2" count="1" selected="0">
            <x v="8"/>
          </reference>
          <reference field="6" count="1">
            <x v="6"/>
          </reference>
        </references>
      </pivotArea>
    </format>
    <format dxfId="103">
      <pivotArea dataOnly="0" labelOnly="1" fieldPosition="0">
        <references count="4">
          <reference field="0" count="1" selected="0">
            <x v="42"/>
          </reference>
          <reference field="1" count="1" selected="0">
            <x v="16"/>
          </reference>
          <reference field="2" count="1" selected="0">
            <x v="9"/>
          </reference>
          <reference field="6" count="1">
            <x v="19"/>
          </reference>
        </references>
      </pivotArea>
    </format>
    <format dxfId="104">
      <pivotArea dataOnly="0" labelOnly="1" fieldPosition="0">
        <references count="4">
          <reference field="0" count="1" selected="0">
            <x v="40"/>
          </reference>
          <reference field="1" count="1" selected="0">
            <x v="17"/>
          </reference>
          <reference field="2" count="1" selected="0">
            <x v="10"/>
          </reference>
          <reference field="6" count="1">
            <x v="20"/>
          </reference>
        </references>
      </pivotArea>
    </format>
    <format dxfId="105">
      <pivotArea dataOnly="0" labelOnly="1" fieldPosition="0">
        <references count="4">
          <reference field="0" count="1" selected="0">
            <x v="58"/>
          </reference>
          <reference field="1" count="1" selected="0">
            <x v="18"/>
          </reference>
          <reference field="2" count="1" selected="0">
            <x v="11"/>
          </reference>
          <reference field="6" count="1">
            <x v="21"/>
          </reference>
        </references>
      </pivotArea>
    </format>
    <format dxfId="106">
      <pivotArea dataOnly="0" labelOnly="1" fieldPosition="0">
        <references count="4">
          <reference field="0" count="1" selected="0">
            <x v="9"/>
          </reference>
          <reference field="1" count="1" selected="0">
            <x v="20"/>
          </reference>
          <reference field="2" count="1" selected="0">
            <x v="13"/>
          </reference>
          <reference field="6" count="1">
            <x v="23"/>
          </reference>
        </references>
      </pivotArea>
    </format>
    <format dxfId="107">
      <pivotArea dataOnly="0" labelOnly="1" fieldPosition="0">
        <references count="4">
          <reference field="0" count="1" selected="0">
            <x v="21"/>
          </reference>
          <reference field="1" count="1" selected="0">
            <x v="20"/>
          </reference>
          <reference field="2" count="1" selected="0">
            <x v="13"/>
          </reference>
          <reference field="6" count="1">
            <x v="25"/>
          </reference>
        </references>
      </pivotArea>
    </format>
    <format dxfId="108">
      <pivotArea dataOnly="0" labelOnly="1" fieldPosition="0">
        <references count="5">
          <reference field="0" count="1" selected="0">
            <x v="3"/>
          </reference>
          <reference field="1" count="1" selected="0">
            <x v="1"/>
          </reference>
          <reference field="2" count="1" selected="0">
            <x v="0"/>
          </reference>
          <reference field="4" count="1">
            <x v="3"/>
          </reference>
          <reference field="6" count="1" selected="0">
            <x v="0"/>
          </reference>
        </references>
      </pivotArea>
    </format>
    <format dxfId="109">
      <pivotArea dataOnly="0" labelOnly="1" fieldPosition="0">
        <references count="5">
          <reference field="0" count="1" selected="0">
            <x v="8"/>
          </reference>
          <reference field="1" count="1" selected="0">
            <x v="3"/>
          </reference>
          <reference field="2" count="1" selected="0">
            <x v="2"/>
          </reference>
          <reference field="4" count="1">
            <x v="2"/>
          </reference>
          <reference field="6" count="1" selected="0">
            <x v="2"/>
          </reference>
        </references>
      </pivotArea>
    </format>
    <format dxfId="110">
      <pivotArea dataOnly="0" labelOnly="1" fieldPosition="0">
        <references count="5">
          <reference field="0" count="1" selected="0">
            <x v="41"/>
          </reference>
          <reference field="1" count="1" selected="0">
            <x v="2"/>
          </reference>
          <reference field="2" count="1" selected="0">
            <x v="2"/>
          </reference>
          <reference field="4" count="1">
            <x v="1"/>
          </reference>
          <reference field="6" count="1" selected="0">
            <x v="10"/>
          </reference>
        </references>
      </pivotArea>
    </format>
    <format dxfId="111">
      <pivotArea dataOnly="0" labelOnly="1" fieldPosition="0">
        <references count="5">
          <reference field="0" count="1" selected="0">
            <x v="57"/>
          </reference>
          <reference field="1" count="1" selected="0">
            <x v="10"/>
          </reference>
          <reference field="2" count="1" selected="0">
            <x v="6"/>
          </reference>
          <reference field="4" count="1">
            <x v="6"/>
          </reference>
          <reference field="6" count="1" selected="0">
            <x v="12"/>
          </reference>
        </references>
      </pivotArea>
    </format>
    <format dxfId="112">
      <pivotArea dataOnly="0" labelOnly="1" fieldPosition="0">
        <references count="5">
          <reference field="0" count="1" selected="0">
            <x v="42"/>
          </reference>
          <reference field="1" count="1" selected="0">
            <x v="16"/>
          </reference>
          <reference field="2" count="1" selected="0">
            <x v="9"/>
          </reference>
          <reference field="4" count="1">
            <x v="8"/>
          </reference>
          <reference field="6" count="1" selected="0">
            <x v="19"/>
          </reference>
        </references>
      </pivotArea>
    </format>
    <format dxfId="113">
      <pivotArea dataOnly="0" labelOnly="1" fieldPosition="0">
        <references count="5">
          <reference field="0" count="1" selected="0">
            <x v="40"/>
          </reference>
          <reference field="1" count="1" selected="0">
            <x v="17"/>
          </reference>
          <reference field="2" count="1" selected="0">
            <x v="10"/>
          </reference>
          <reference field="4" count="1">
            <x v="9"/>
          </reference>
          <reference field="6" count="1" selected="0">
            <x v="20"/>
          </reference>
        </references>
      </pivotArea>
    </format>
    <format dxfId="114">
      <pivotArea dataOnly="0" labelOnly="1" fieldPosition="0">
        <references count="5">
          <reference field="0" count="1" selected="0">
            <x v="58"/>
          </reference>
          <reference field="1" count="1" selected="0">
            <x v="18"/>
          </reference>
          <reference field="2" count="1" selected="0">
            <x v="11"/>
          </reference>
          <reference field="4" count="1">
            <x v="10"/>
          </reference>
          <reference field="6" count="1" selected="0">
            <x v="21"/>
          </reference>
        </references>
      </pivotArea>
    </format>
    <format dxfId="115">
      <pivotArea dataOnly="0" labelOnly="1" fieldPosition="0">
        <references count="5">
          <reference field="0" count="1" selected="0">
            <x v="9"/>
          </reference>
          <reference field="1" count="1" selected="0">
            <x v="20"/>
          </reference>
          <reference field="2" count="1" selected="0">
            <x v="13"/>
          </reference>
          <reference field="4" count="1">
            <x v="11"/>
          </reference>
          <reference field="6" count="1" selected="0">
            <x v="23"/>
          </reference>
        </references>
      </pivotArea>
    </format>
    <format dxfId="116">
      <pivotArea dataOnly="0" labelOnly="1" fieldPosition="0">
        <references count="5">
          <reference field="0" count="1" selected="0">
            <x v="21"/>
          </reference>
          <reference field="1" count="1" selected="0">
            <x v="20"/>
          </reference>
          <reference field="2" count="1" selected="0">
            <x v="13"/>
          </reference>
          <reference field="4" count="1">
            <x v="11"/>
          </reference>
          <reference field="6" count="1" selected="0">
            <x v="25"/>
          </reference>
        </references>
      </pivotArea>
    </format>
    <format dxfId="117">
      <pivotArea dataOnly="0" labelOnly="1" fieldPosition="0">
        <references count="6">
          <reference field="0" count="1" selected="0">
            <x v="3"/>
          </reference>
          <reference field="1" count="1" selected="0">
            <x v="1"/>
          </reference>
          <reference field="2" count="1" selected="0">
            <x v="0"/>
          </reference>
          <reference field="4" count="1" selected="0">
            <x v="3"/>
          </reference>
          <reference field="5" count="1">
            <x v="2"/>
          </reference>
          <reference field="6" count="1" selected="0">
            <x v="0"/>
          </reference>
        </references>
      </pivotArea>
    </format>
    <format dxfId="118">
      <pivotArea dataOnly="0" labelOnly="1" fieldPosition="0">
        <references count="6">
          <reference field="0" count="1" selected="0">
            <x v="8"/>
          </reference>
          <reference field="1" count="1" selected="0">
            <x v="3"/>
          </reference>
          <reference field="2" count="1" selected="0">
            <x v="2"/>
          </reference>
          <reference field="4" count="1" selected="0">
            <x v="2"/>
          </reference>
          <reference field="5" count="1">
            <x v="1"/>
          </reference>
          <reference field="6" count="1" selected="0">
            <x v="2"/>
          </reference>
        </references>
      </pivotArea>
    </format>
    <format dxfId="119">
      <pivotArea dataOnly="0" labelOnly="1" fieldPosition="0">
        <references count="6">
          <reference field="0" count="1" selected="0">
            <x v="41"/>
          </reference>
          <reference field="1" count="1" selected="0">
            <x v="2"/>
          </reference>
          <reference field="2" count="1" selected="0">
            <x v="2"/>
          </reference>
          <reference field="4" count="1" selected="0">
            <x v="1"/>
          </reference>
          <reference field="5" count="1">
            <x v="0"/>
          </reference>
          <reference field="6" count="1" selected="0">
            <x v="10"/>
          </reference>
        </references>
      </pivotArea>
    </format>
    <format dxfId="120">
      <pivotArea dataOnly="0" labelOnly="1" fieldPosition="0">
        <references count="6">
          <reference field="0" count="1" selected="0">
            <x v="57"/>
          </reference>
          <reference field="1" count="1" selected="0">
            <x v="10"/>
          </reference>
          <reference field="2" count="1" selected="0">
            <x v="6"/>
          </reference>
          <reference field="4" count="1" selected="0">
            <x v="6"/>
          </reference>
          <reference field="5" count="1">
            <x v="4"/>
          </reference>
          <reference field="6" count="1" selected="0">
            <x v="12"/>
          </reference>
        </references>
      </pivotArea>
    </format>
    <format dxfId="121">
      <pivotArea dataOnly="0" labelOnly="1" fieldPosition="0">
        <references count="6">
          <reference field="0" count="1" selected="0">
            <x v="42"/>
          </reference>
          <reference field="1" count="1" selected="0">
            <x v="16"/>
          </reference>
          <reference field="2" count="1" selected="0">
            <x v="9"/>
          </reference>
          <reference field="4" count="1" selected="0">
            <x v="8"/>
          </reference>
          <reference field="5" count="1">
            <x v="14"/>
          </reference>
          <reference field="6" count="1" selected="0">
            <x v="19"/>
          </reference>
        </references>
      </pivotArea>
    </format>
    <format dxfId="122">
      <pivotArea dataOnly="0" labelOnly="1" fieldPosition="0">
        <references count="6">
          <reference field="0" count="1" selected="0">
            <x v="40"/>
          </reference>
          <reference field="1" count="1" selected="0">
            <x v="17"/>
          </reference>
          <reference field="2" count="1" selected="0">
            <x v="10"/>
          </reference>
          <reference field="4" count="1" selected="0">
            <x v="9"/>
          </reference>
          <reference field="5" count="1">
            <x v="15"/>
          </reference>
          <reference field="6" count="1" selected="0">
            <x v="20"/>
          </reference>
        </references>
      </pivotArea>
    </format>
    <format dxfId="123">
      <pivotArea dataOnly="0" labelOnly="1" fieldPosition="0">
        <references count="6">
          <reference field="0" count="1" selected="0">
            <x v="58"/>
          </reference>
          <reference field="1" count="1" selected="0">
            <x v="18"/>
          </reference>
          <reference field="2" count="1" selected="0">
            <x v="11"/>
          </reference>
          <reference field="4" count="1" selected="0">
            <x v="10"/>
          </reference>
          <reference field="5" count="1">
            <x v="16"/>
          </reference>
          <reference field="6" count="1" selected="0">
            <x v="21"/>
          </reference>
        </references>
      </pivotArea>
    </format>
    <format dxfId="124">
      <pivotArea dataOnly="0" labelOnly="1" fieldPosition="0">
        <references count="6">
          <reference field="0" count="1" selected="0">
            <x v="9"/>
          </reference>
          <reference field="1" count="1" selected="0">
            <x v="20"/>
          </reference>
          <reference field="2" count="1" selected="0">
            <x v="13"/>
          </reference>
          <reference field="4" count="1" selected="0">
            <x v="11"/>
          </reference>
          <reference field="5" count="1">
            <x v="18"/>
          </reference>
          <reference field="6" count="1" selected="0">
            <x v="23"/>
          </reference>
        </references>
      </pivotArea>
    </format>
    <format dxfId="125">
      <pivotArea dataOnly="0" labelOnly="1" fieldPosition="0">
        <references count="6">
          <reference field="0" count="1" selected="0">
            <x v="21"/>
          </reference>
          <reference field="1" count="1" selected="0">
            <x v="20"/>
          </reference>
          <reference field="2" count="1" selected="0">
            <x v="13"/>
          </reference>
          <reference field="4" count="1" selected="0">
            <x v="11"/>
          </reference>
          <reference field="5" count="1">
            <x v="20"/>
          </reference>
          <reference field="6" count="1" selected="0">
            <x v="25"/>
          </reference>
        </references>
      </pivotArea>
    </format>
    <format dxfId="126">
      <pivotArea dataOnly="0" labelOnly="1" fieldPosition="0">
        <references count="7">
          <reference field="0" count="1" selected="0">
            <x v="3"/>
          </reference>
          <reference field="1" count="1" selected="0">
            <x v="1"/>
          </reference>
          <reference field="2" count="1" selected="0">
            <x v="0"/>
          </reference>
          <reference field="4" count="1" selected="0">
            <x v="3"/>
          </reference>
          <reference field="5" count="1" selected="0">
            <x v="2"/>
          </reference>
          <reference field="6" count="1" selected="0">
            <x v="0"/>
          </reference>
          <reference field="65" count="1">
            <x v="1"/>
          </reference>
        </references>
      </pivotArea>
    </format>
    <format dxfId="127">
      <pivotArea dataOnly="0" labelOnly="1" fieldPosition="0">
        <references count="7">
          <reference field="0" count="1" selected="0">
            <x v="8"/>
          </reference>
          <reference field="1" count="1" selected="0">
            <x v="3"/>
          </reference>
          <reference field="2" count="1" selected="0">
            <x v="2"/>
          </reference>
          <reference field="4" count="1" selected="0">
            <x v="2"/>
          </reference>
          <reference field="5" count="1" selected="0">
            <x v="1"/>
          </reference>
          <reference field="6" count="1" selected="0">
            <x v="2"/>
          </reference>
          <reference field="65" count="1">
            <x v="1"/>
          </reference>
        </references>
      </pivotArea>
    </format>
    <format dxfId="128">
      <pivotArea dataOnly="0" labelOnly="1" fieldPosition="0">
        <references count="7">
          <reference field="0" count="1" selected="0">
            <x v="41"/>
          </reference>
          <reference field="1" count="1" selected="0">
            <x v="2"/>
          </reference>
          <reference field="2" count="1" selected="0">
            <x v="2"/>
          </reference>
          <reference field="4" count="1" selected="0">
            <x v="1"/>
          </reference>
          <reference field="5" count="1" selected="0">
            <x v="0"/>
          </reference>
          <reference field="6" count="1" selected="0">
            <x v="10"/>
          </reference>
          <reference field="65" count="1">
            <x v="1"/>
          </reference>
        </references>
      </pivotArea>
    </format>
    <format dxfId="129">
      <pivotArea dataOnly="0" labelOnly="1" fieldPosition="0">
        <references count="7">
          <reference field="0" count="1" selected="0">
            <x v="57"/>
          </reference>
          <reference field="1" count="1" selected="0">
            <x v="10"/>
          </reference>
          <reference field="2" count="1" selected="0">
            <x v="6"/>
          </reference>
          <reference field="4" count="1" selected="0">
            <x v="6"/>
          </reference>
          <reference field="5" count="1" selected="0">
            <x v="4"/>
          </reference>
          <reference field="6" count="1" selected="0">
            <x v="12"/>
          </reference>
          <reference field="65" count="1">
            <x v="1"/>
          </reference>
        </references>
      </pivotArea>
    </format>
    <format dxfId="130">
      <pivotArea dataOnly="0" labelOnly="1" fieldPosition="0">
        <references count="7">
          <reference field="0" count="1" selected="0">
            <x v="42"/>
          </reference>
          <reference field="1" count="1" selected="0">
            <x v="16"/>
          </reference>
          <reference field="2" count="1" selected="0">
            <x v="9"/>
          </reference>
          <reference field="4" count="1" selected="0">
            <x v="8"/>
          </reference>
          <reference field="5" count="1" selected="0">
            <x v="14"/>
          </reference>
          <reference field="6" count="1" selected="0">
            <x v="19"/>
          </reference>
          <reference field="65" count="1">
            <x v="0"/>
          </reference>
        </references>
      </pivotArea>
    </format>
    <format dxfId="131">
      <pivotArea dataOnly="0" labelOnly="1" fieldPosition="0">
        <references count="7">
          <reference field="0" count="1" selected="0">
            <x v="40"/>
          </reference>
          <reference field="1" count="1" selected="0">
            <x v="17"/>
          </reference>
          <reference field="2" count="1" selected="0">
            <x v="10"/>
          </reference>
          <reference field="4" count="1" selected="0">
            <x v="9"/>
          </reference>
          <reference field="5" count="1" selected="0">
            <x v="15"/>
          </reference>
          <reference field="6" count="1" selected="0">
            <x v="20"/>
          </reference>
          <reference field="65" count="1">
            <x v="1"/>
          </reference>
        </references>
      </pivotArea>
    </format>
    <format dxfId="132">
      <pivotArea dataOnly="0" labelOnly="1" fieldPosition="0">
        <references count="7">
          <reference field="0" count="1" selected="0">
            <x v="58"/>
          </reference>
          <reference field="1" count="1" selected="0">
            <x v="18"/>
          </reference>
          <reference field="2" count="1" selected="0">
            <x v="11"/>
          </reference>
          <reference field="4" count="1" selected="0">
            <x v="10"/>
          </reference>
          <reference field="5" count="1" selected="0">
            <x v="16"/>
          </reference>
          <reference field="6" count="1" selected="0">
            <x v="21"/>
          </reference>
          <reference field="65" count="1">
            <x v="1"/>
          </reference>
        </references>
      </pivotArea>
    </format>
    <format dxfId="133">
      <pivotArea dataOnly="0" labelOnly="1" fieldPosition="0">
        <references count="7">
          <reference field="0" count="1" selected="0">
            <x v="9"/>
          </reference>
          <reference field="1" count="1" selected="0">
            <x v="20"/>
          </reference>
          <reference field="2" count="1" selected="0">
            <x v="13"/>
          </reference>
          <reference field="4" count="1" selected="0">
            <x v="11"/>
          </reference>
          <reference field="5" count="1" selected="0">
            <x v="18"/>
          </reference>
          <reference field="6" count="1" selected="0">
            <x v="23"/>
          </reference>
          <reference field="65" count="1">
            <x v="8"/>
          </reference>
        </references>
      </pivotArea>
    </format>
    <format dxfId="134">
      <pivotArea dataOnly="0" labelOnly="1" fieldPosition="0">
        <references count="7">
          <reference field="0" count="1" selected="0">
            <x v="21"/>
          </reference>
          <reference field="1" count="1" selected="0">
            <x v="20"/>
          </reference>
          <reference field="2" count="1" selected="0">
            <x v="13"/>
          </reference>
          <reference field="4" count="1" selected="0">
            <x v="11"/>
          </reference>
          <reference field="5" count="1" selected="0">
            <x v="20"/>
          </reference>
          <reference field="6" count="1" selected="0">
            <x v="25"/>
          </reference>
          <reference field="65" count="1">
            <x v="8"/>
          </reference>
        </references>
      </pivotArea>
    </format>
    <format dxfId="135">
      <pivotArea dataOnly="0" labelOnly="1" fieldPosition="0">
        <references count="8">
          <reference field="0" count="1" selected="0">
            <x v="3"/>
          </reference>
          <reference field="1" count="1" selected="0">
            <x v="1"/>
          </reference>
          <reference field="2" count="1" selected="0">
            <x v="0"/>
          </reference>
          <reference field="4" count="1" selected="0">
            <x v="3"/>
          </reference>
          <reference field="5" count="1" selected="0">
            <x v="2"/>
          </reference>
          <reference field="6" count="1" selected="0">
            <x v="0"/>
          </reference>
          <reference field="65" count="1" selected="0">
            <x v="1"/>
          </reference>
          <reference field="66" count="1">
            <x v="3"/>
          </reference>
        </references>
      </pivotArea>
    </format>
    <format dxfId="136">
      <pivotArea dataOnly="0" labelOnly="1" fieldPosition="0">
        <references count="8">
          <reference field="0" count="1" selected="0">
            <x v="8"/>
          </reference>
          <reference field="1" count="1" selected="0">
            <x v="3"/>
          </reference>
          <reference field="2" count="1" selected="0">
            <x v="2"/>
          </reference>
          <reference field="4" count="1" selected="0">
            <x v="2"/>
          </reference>
          <reference field="5" count="1" selected="0">
            <x v="1"/>
          </reference>
          <reference field="6" count="1" selected="0">
            <x v="2"/>
          </reference>
          <reference field="65" count="1" selected="0">
            <x v="1"/>
          </reference>
          <reference field="66" count="1">
            <x v="1"/>
          </reference>
        </references>
      </pivotArea>
    </format>
    <format dxfId="137">
      <pivotArea dataOnly="0" labelOnly="1" fieldPosition="0">
        <references count="8">
          <reference field="0" count="1" selected="0">
            <x v="41"/>
          </reference>
          <reference field="1" count="1" selected="0">
            <x v="2"/>
          </reference>
          <reference field="2" count="1" selected="0">
            <x v="2"/>
          </reference>
          <reference field="4" count="1" selected="0">
            <x v="1"/>
          </reference>
          <reference field="5" count="1" selected="0">
            <x v="0"/>
          </reference>
          <reference field="6" count="1" selected="0">
            <x v="10"/>
          </reference>
          <reference field="65" count="1" selected="0">
            <x v="1"/>
          </reference>
          <reference field="66" count="1">
            <x v="2"/>
          </reference>
        </references>
      </pivotArea>
    </format>
    <format dxfId="138">
      <pivotArea dataOnly="0" labelOnly="1" fieldPosition="0">
        <references count="8">
          <reference field="0" count="1" selected="0">
            <x v="57"/>
          </reference>
          <reference field="1" count="1" selected="0">
            <x v="10"/>
          </reference>
          <reference field="2" count="1" selected="0">
            <x v="6"/>
          </reference>
          <reference field="4" count="1" selected="0">
            <x v="6"/>
          </reference>
          <reference field="5" count="1" selected="0">
            <x v="4"/>
          </reference>
          <reference field="6" count="1" selected="0">
            <x v="12"/>
          </reference>
          <reference field="65" count="1" selected="0">
            <x v="1"/>
          </reference>
          <reference field="66" count="1">
            <x v="4"/>
          </reference>
        </references>
      </pivotArea>
    </format>
    <format dxfId="139">
      <pivotArea dataOnly="0" labelOnly="1" fieldPosition="0">
        <references count="8">
          <reference field="0" count="1" selected="0">
            <x v="42"/>
          </reference>
          <reference field="1" count="1" selected="0">
            <x v="16"/>
          </reference>
          <reference field="2" count="1" selected="0">
            <x v="9"/>
          </reference>
          <reference field="4" count="1" selected="0">
            <x v="8"/>
          </reference>
          <reference field="5" count="1" selected="0">
            <x v="14"/>
          </reference>
          <reference field="6" count="1" selected="0">
            <x v="19"/>
          </reference>
          <reference field="65" count="1" selected="0">
            <x v="0"/>
          </reference>
          <reference field="66" count="1">
            <x v="11"/>
          </reference>
        </references>
      </pivotArea>
    </format>
    <format dxfId="140">
      <pivotArea dataOnly="0" labelOnly="1" fieldPosition="0">
        <references count="8">
          <reference field="0" count="1" selected="0">
            <x v="40"/>
          </reference>
          <reference field="1" count="1" selected="0">
            <x v="17"/>
          </reference>
          <reference field="2" count="1" selected="0">
            <x v="10"/>
          </reference>
          <reference field="4" count="1" selected="0">
            <x v="9"/>
          </reference>
          <reference field="5" count="1" selected="0">
            <x v="15"/>
          </reference>
          <reference field="6" count="1" selected="0">
            <x v="20"/>
          </reference>
          <reference field="65" count="1" selected="0">
            <x v="1"/>
          </reference>
          <reference field="66" count="1">
            <x v="12"/>
          </reference>
        </references>
      </pivotArea>
    </format>
    <format dxfId="141">
      <pivotArea dataOnly="0" labelOnly="1" fieldPosition="0">
        <references count="8">
          <reference field="0" count="1" selected="0">
            <x v="58"/>
          </reference>
          <reference field="1" count="1" selected="0">
            <x v="18"/>
          </reference>
          <reference field="2" count="1" selected="0">
            <x v="11"/>
          </reference>
          <reference field="4" count="1" selected="0">
            <x v="10"/>
          </reference>
          <reference field="5" count="1" selected="0">
            <x v="16"/>
          </reference>
          <reference field="6" count="1" selected="0">
            <x v="21"/>
          </reference>
          <reference field="65" count="1" selected="0">
            <x v="1"/>
          </reference>
          <reference field="66" count="1">
            <x v="13"/>
          </reference>
        </references>
      </pivotArea>
    </format>
    <format dxfId="142">
      <pivotArea dataOnly="0" labelOnly="1" fieldPosition="0">
        <references count="8">
          <reference field="0" count="1" selected="0">
            <x v="9"/>
          </reference>
          <reference field="1" count="1" selected="0">
            <x v="20"/>
          </reference>
          <reference field="2" count="1" selected="0">
            <x v="13"/>
          </reference>
          <reference field="4" count="1" selected="0">
            <x v="11"/>
          </reference>
          <reference field="5" count="1" selected="0">
            <x v="18"/>
          </reference>
          <reference field="6" count="1" selected="0">
            <x v="23"/>
          </reference>
          <reference field="65" count="1" selected="0">
            <x v="8"/>
          </reference>
          <reference field="66" count="1">
            <x v="14"/>
          </reference>
        </references>
      </pivotArea>
    </format>
    <format dxfId="143">
      <pivotArea dataOnly="0" labelOnly="1" fieldPosition="0">
        <references count="8">
          <reference field="0" count="1" selected="0">
            <x v="21"/>
          </reference>
          <reference field="1" count="1" selected="0">
            <x v="20"/>
          </reference>
          <reference field="2" count="1" selected="0">
            <x v="13"/>
          </reference>
          <reference field="4" count="1" selected="0">
            <x v="11"/>
          </reference>
          <reference field="5" count="1" selected="0">
            <x v="20"/>
          </reference>
          <reference field="6" count="1" selected="0">
            <x v="25"/>
          </reference>
          <reference field="65" count="1" selected="0">
            <x v="8"/>
          </reference>
          <reference field="66" count="1">
            <x v="15"/>
          </reference>
        </references>
      </pivotArea>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InsertBlankRowDefault="1"/>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8DED1BB-F144-4BC7-839C-8BCD3FA3143A}" name="PivotTable1" cacheId="71" applyNumberFormats="0" applyBorderFormats="0" applyFontFormats="0" applyPatternFormats="0" applyAlignmentFormats="0" applyWidthHeightFormats="1" dataCaption="Values" errorCaption="'---" showError="1" missingCaption="'---" updatedVersion="8" minRefreshableVersion="3" showDrill="0" showDataTips="0" enableDrill="0" pageWrap="1" pageOverThenDown="1" rowGrandTotals="0" colGrandTotals="0" itemPrintTitles="1" mergeItem="1" createdVersion="8" indent="127" outline="1" outlineData="1" multipleFieldFilters="0" rowHeaderCaption="Qualified Persons (can benchmark Tier 1 and Tier 2 buildings)">
  <location ref="B5:B305" firstHeaderRow="1" firstDataRow="1" firstDataCol="1" rowPageCount="2" colPageCount="1"/>
  <pivotFields count="74">
    <pivotField axis="axisRow" showAll="0" insertBlankRow="1" sortType="ascending" defaultSubtotal="0">
      <items count="60">
        <item x="35"/>
        <item x="28"/>
        <item x="53"/>
        <item x="4"/>
        <item x="16"/>
        <item x="10"/>
        <item x="31"/>
        <item x="41"/>
        <item x="0"/>
        <item x="22"/>
        <item x="42"/>
        <item x="14"/>
        <item x="36"/>
        <item x="30"/>
        <item x="49"/>
        <item x="54"/>
        <item x="5"/>
        <item x="56"/>
        <item x="55"/>
        <item x="44"/>
        <item x="23"/>
        <item x="24"/>
        <item x="51"/>
        <item x="52"/>
        <item x="32"/>
        <item x="38"/>
        <item x="50"/>
        <item x="6"/>
        <item x="43"/>
        <item x="47"/>
        <item x="15"/>
        <item x="48"/>
        <item x="13"/>
        <item x="8"/>
        <item x="25"/>
        <item x="7"/>
        <item x="9"/>
        <item x="21"/>
        <item x="45"/>
        <item x="37"/>
        <item x="19"/>
        <item x="3"/>
        <item x="18"/>
        <item x="26"/>
        <item x="1"/>
        <item x="33"/>
        <item x="27"/>
        <item x="2"/>
        <item x="58"/>
        <item x="17"/>
        <item x="29"/>
        <item x="57"/>
        <item x="40"/>
        <item x="34"/>
        <item x="12"/>
        <item x="46"/>
        <item x="39"/>
        <item x="11"/>
        <item x="20"/>
        <item h="1" x="59"/>
      </items>
    </pivotField>
    <pivotField axis="axisRow" showAll="0" insertBlankRow="1" defaultSubtotal="0">
      <items count="48">
        <item x="1"/>
        <item x="3"/>
        <item x="2"/>
        <item x="0"/>
        <item x="47"/>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s>
    </pivotField>
    <pivotField axis="axisRow" showAll="0" insertBlankRow="1" defaultSubtotal="0">
      <items count="37">
        <item x="2"/>
        <item x="1"/>
        <item x="0"/>
        <item x="36"/>
        <item x="3"/>
        <item x="4"/>
        <item x="5"/>
        <item x="6"/>
        <item x="7"/>
        <item x="9"/>
        <item x="10"/>
        <item x="11"/>
        <item x="12"/>
        <item x="13"/>
        <item x="14"/>
        <item x="15"/>
        <item x="16"/>
        <item x="17"/>
        <item x="18"/>
        <item x="19"/>
        <item x="20"/>
        <item x="21"/>
        <item x="22"/>
        <item x="23"/>
        <item x="24"/>
        <item x="25"/>
        <item x="8"/>
        <item x="26"/>
        <item x="27"/>
        <item x="28"/>
        <item x="29"/>
        <item x="30"/>
        <item x="31"/>
        <item x="32"/>
        <item x="33"/>
        <item x="34"/>
        <item x="35"/>
      </items>
    </pivotField>
    <pivotField showAll="0" insertBlankRow="1" defaultSubtotal="0"/>
    <pivotField axis="axisRow" showAll="0" insertBlankRow="1" defaultSubtotal="0">
      <items count="44">
        <item x="1"/>
        <item x="2"/>
        <item x="0"/>
        <item x="3"/>
        <item x="43"/>
        <item x="5"/>
        <item x="6"/>
        <item x="7"/>
        <item x="9"/>
        <item x="10"/>
        <item x="11"/>
        <item x="13"/>
        <item x="14"/>
        <item x="15"/>
        <item x="17"/>
        <item x="18"/>
        <item x="19"/>
        <item x="20"/>
        <item x="23"/>
        <item x="24"/>
        <item x="25"/>
        <item x="26"/>
        <item x="27"/>
        <item x="28"/>
        <item x="4"/>
        <item x="8"/>
        <item x="12"/>
        <item x="16"/>
        <item x="21"/>
        <item x="22"/>
        <item x="29"/>
        <item x="30"/>
        <item x="31"/>
        <item x="32"/>
        <item x="33"/>
        <item x="34"/>
        <item x="35"/>
        <item x="36"/>
        <item x="37"/>
        <item x="38"/>
        <item x="39"/>
        <item x="40"/>
        <item x="41"/>
        <item x="42"/>
      </items>
    </pivotField>
    <pivotField axis="axisRow" showAll="0" insertBlankRow="1" defaultSubtotal="0">
      <items count="51">
        <item x="3"/>
        <item x="0"/>
        <item x="4"/>
        <item x="2"/>
        <item x="7"/>
        <item x="5"/>
        <item x="6"/>
        <item x="8"/>
        <item x="9"/>
        <item x="10"/>
        <item x="11"/>
        <item x="12"/>
        <item x="13"/>
        <item x="1"/>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s>
    </pivotField>
    <pivotField axis="axisRow" subtotalTop="0" showAll="0" insertBlankRow="1" defaultSubtotal="0">
      <items count="60">
        <item x="4"/>
        <item x="10"/>
        <item x="0"/>
        <item x="12"/>
        <item x="5"/>
        <item x="6"/>
        <item x="13"/>
        <item x="7"/>
        <item x="8"/>
        <item x="9"/>
        <item x="3"/>
        <item x="2"/>
        <item x="11"/>
        <item x="59"/>
        <item x="14"/>
        <item x="15"/>
        <item x="16"/>
        <item x="17"/>
        <item x="1"/>
        <item x="18"/>
        <item x="19"/>
        <item x="20"/>
        <item x="21"/>
        <item x="22"/>
        <item x="23"/>
        <item x="24"/>
        <item x="25"/>
        <item x="26"/>
        <item x="27"/>
        <item x="28"/>
        <item x="29"/>
        <item x="30"/>
        <item x="31"/>
        <item x="33"/>
        <item x="34"/>
        <item x="35"/>
        <item x="32"/>
        <item x="36"/>
        <item x="37"/>
        <item x="38"/>
        <item x="39"/>
        <item x="40"/>
        <item x="41"/>
        <item x="42"/>
        <item x="43"/>
        <item x="44"/>
        <item x="45"/>
        <item x="46"/>
        <item x="47"/>
        <item x="48"/>
        <item x="49"/>
        <item x="50"/>
        <item x="51"/>
        <item x="52"/>
        <item x="53"/>
        <item x="54"/>
        <item x="55"/>
        <item x="56"/>
        <item x="57"/>
        <item x="58"/>
      </items>
    </pivotField>
    <pivotField multipleItemSelectionAllowed="1" showAll="0" insertBlankRow="1" defaultSubtotal="0"/>
    <pivotField name="Website" axis="axisPage" multipleItemSelectionAllowed="1" showAll="0" insertBlankRow="1" defaultSubtotal="0">
      <items count="3">
        <item x="0"/>
        <item h="1" x="2"/>
        <item h="1" x="1"/>
      </items>
    </pivotField>
    <pivotField showAll="0" insertBlankRow="1" defaultSubtotal="0"/>
    <pivotField showAll="0" insertBlankRow="1" defaultSubtotal="0">
      <items count="1">
        <item x="0"/>
      </items>
    </pivotField>
    <pivotField showAll="0" insertBlankRow="1" defaultSubtotal="0"/>
    <pivotField multipleItemSelectionAllowed="1" showAll="0" insertBlankRow="1" defaultSubtotal="0"/>
    <pivotField showAll="0" insertBlankRow="1" defaultSubtotal="0"/>
    <pivotField showAll="0" insertBlankRow="1" defaultSubtotal="0"/>
    <pivotField showAll="0" insertBlankRow="1" defaultSubtotal="0">
      <items count="36">
        <item x="2"/>
        <item x="0"/>
        <item x="6"/>
        <item x="7"/>
        <item x="5"/>
        <item x="3"/>
        <item x="8"/>
        <item x="4"/>
        <item x="1"/>
        <item x="10"/>
        <item x="11"/>
        <item x="12"/>
        <item x="13"/>
        <item x="9"/>
        <item x="14"/>
        <item x="15"/>
        <item x="16"/>
        <item x="17"/>
        <item x="18"/>
        <item x="19"/>
        <item x="20"/>
        <item x="21"/>
        <item x="22"/>
        <item x="23"/>
        <item x="24"/>
        <item x="25"/>
        <item x="26"/>
        <item x="27"/>
        <item x="28"/>
        <item x="29"/>
        <item x="30"/>
        <item x="31"/>
        <item x="32"/>
        <item x="33"/>
        <item x="34"/>
        <item x="35"/>
      </items>
    </pivotField>
    <pivotField showAll="0" insertBlankRow="1" defaultSubtotal="0"/>
    <pivotField showAll="0" insertBlankRow="1" defaultSubtotal="0"/>
    <pivotField showAll="0" insertBlankRow="1" defaultSubtotal="0">
      <items count="15">
        <item x="0"/>
        <item x="2"/>
        <item x="3"/>
        <item x="1"/>
        <item x="4"/>
        <item x="5"/>
        <item x="6"/>
        <item x="7"/>
        <item x="8"/>
        <item x="9"/>
        <item x="10"/>
        <item x="11"/>
        <item x="12"/>
        <item x="13"/>
        <item x="14"/>
      </items>
    </pivotField>
    <pivotField multipleItemSelectionAllowed="1"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ubtotalTop="0"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ubtotalTop="0" showAll="0" insertBlankRow="1" defaultSubtotal="0"/>
    <pivotField axis="axisRow" subtotalTop="0" showAll="0" insertBlankRow="1" defaultSubtotal="0">
      <items count="16">
        <item x="4"/>
        <item x="0"/>
        <item x="1"/>
        <item x="2"/>
        <item x="3"/>
        <item x="15"/>
        <item x="5"/>
        <item x="6"/>
        <item x="7"/>
        <item x="8"/>
        <item x="9"/>
        <item x="10"/>
        <item x="11"/>
        <item x="12"/>
        <item x="13"/>
        <item x="14"/>
      </items>
    </pivotField>
    <pivotField axis="axisRow" subtotalTop="0" showAll="0" insertBlankRow="1" defaultSubtotal="0">
      <items count="39">
        <item x="1"/>
        <item x="0"/>
        <item x="2"/>
        <item x="3"/>
        <item x="5"/>
        <item x="6"/>
        <item x="7"/>
        <item x="38"/>
        <item x="4"/>
        <item x="8"/>
        <item x="9"/>
        <item x="10"/>
        <item x="11"/>
        <item x="12"/>
        <item x="13"/>
        <item x="14"/>
        <item x="15"/>
        <item x="17"/>
        <item x="18"/>
        <item x="19"/>
        <item x="20"/>
        <item x="21"/>
        <item x="22"/>
        <item x="23"/>
        <item x="24"/>
        <item x="25"/>
        <item x="26"/>
        <item x="16"/>
        <item x="27"/>
        <item x="28"/>
        <item x="29"/>
        <item x="30"/>
        <item x="31"/>
        <item x="32"/>
        <item x="33"/>
        <item x="34"/>
        <item x="35"/>
        <item x="36"/>
        <item x="37"/>
      </items>
    </pivotField>
    <pivotField subtotalTop="0" showAll="0" insertBlankRow="1" defaultSubtotal="0"/>
    <pivotField subtotalTop="0" showAll="0" insertBlankRow="1" defaultSubtotal="0"/>
    <pivotField axis="axisRow" subtotalTop="0" showAll="0" insertBlankRow="1" defaultSubtotal="0">
      <items count="39">
        <item x="38"/>
        <item x="1"/>
        <item x="0"/>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s>
    </pivotField>
    <pivotField subtotalTop="0" showAll="0" insertBlankRow="1" defaultSubtotal="0"/>
    <pivotField subtotalTop="0" showAll="0" insertBlankRow="1" defaultSubtotal="0"/>
    <pivotField axis="axisPage" subtotalTop="0" multipleItemSelectionAllowed="1" showAll="0" insertBlankRow="1" defaultSubtotal="0">
      <items count="3">
        <item h="1" x="1"/>
        <item h="1" x="2"/>
        <item x="0"/>
      </items>
    </pivotField>
    <pivotField subtotalTop="0" showAll="0" insertBlankRow="1" defaultSubtotal="0"/>
  </pivotFields>
  <rowFields count="9">
    <field x="0"/>
    <field x="1"/>
    <field x="2"/>
    <field x="6"/>
    <field x="4"/>
    <field x="5"/>
    <field x="65"/>
    <field x="66"/>
    <field x="69"/>
  </rowFields>
  <rowItems count="300">
    <i>
      <x/>
    </i>
    <i r="1">
      <x v="30"/>
    </i>
    <i r="2">
      <x v="19"/>
    </i>
    <i r="3">
      <x v="35"/>
    </i>
    <i r="4">
      <x v="28"/>
    </i>
    <i r="5">
      <x v="28"/>
    </i>
    <i r="6">
      <x v="1"/>
    </i>
    <i r="7">
      <x v="21"/>
    </i>
    <i r="8">
      <x v="22"/>
    </i>
    <i t="blank" r="7">
      <x v="21"/>
    </i>
    <i>
      <x v="3"/>
    </i>
    <i r="1">
      <x v="1"/>
    </i>
    <i r="2">
      <x/>
    </i>
    <i r="3">
      <x/>
    </i>
    <i r="4">
      <x v="3"/>
    </i>
    <i r="5">
      <x v="2"/>
    </i>
    <i r="6">
      <x v="1"/>
    </i>
    <i r="7">
      <x v="3"/>
    </i>
    <i r="8">
      <x v="4"/>
    </i>
    <i t="blank" r="7">
      <x v="3"/>
    </i>
    <i>
      <x v="8"/>
    </i>
    <i r="1">
      <x v="3"/>
    </i>
    <i r="2">
      <x v="2"/>
    </i>
    <i r="3">
      <x v="2"/>
    </i>
    <i r="4">
      <x v="2"/>
    </i>
    <i r="5">
      <x v="1"/>
    </i>
    <i r="6">
      <x v="1"/>
    </i>
    <i r="7">
      <x v="1"/>
    </i>
    <i r="8">
      <x v="2"/>
    </i>
    <i t="blank" r="7">
      <x v="1"/>
    </i>
    <i>
      <x v="9"/>
    </i>
    <i r="1">
      <x v="20"/>
    </i>
    <i r="2">
      <x v="13"/>
    </i>
    <i r="3">
      <x v="23"/>
    </i>
    <i r="4">
      <x v="11"/>
    </i>
    <i r="5">
      <x v="18"/>
    </i>
    <i r="6">
      <x v="8"/>
    </i>
    <i r="7">
      <x v="14"/>
    </i>
    <i r="8">
      <x v="15"/>
    </i>
    <i t="blank" r="7">
      <x v="14"/>
    </i>
    <i>
      <x v="10"/>
    </i>
    <i r="1">
      <x v="35"/>
    </i>
    <i r="2">
      <x v="18"/>
    </i>
    <i r="3">
      <x v="43"/>
    </i>
    <i r="4">
      <x v="22"/>
    </i>
    <i r="5">
      <x v="35"/>
    </i>
    <i r="6">
      <x v="1"/>
    </i>
    <i r="7">
      <x v="25"/>
    </i>
    <i r="8">
      <x v="26"/>
    </i>
    <i t="blank" r="7">
      <x v="25"/>
    </i>
    <i>
      <x v="11"/>
    </i>
    <i r="1">
      <x v="13"/>
    </i>
    <i r="2">
      <x v="26"/>
    </i>
    <i r="3">
      <x v="14"/>
    </i>
    <i r="4">
      <x v="1"/>
    </i>
    <i r="5">
      <x v="9"/>
    </i>
    <i r="6">
      <x v="1"/>
    </i>
    <i r="7">
      <x v="9"/>
    </i>
    <i r="8">
      <x v="10"/>
    </i>
    <i t="blank" r="7">
      <x v="9"/>
    </i>
    <i>
      <x v="12"/>
    </i>
    <i r="1">
      <x v="31"/>
    </i>
    <i r="2">
      <x v="20"/>
    </i>
    <i r="3">
      <x v="37"/>
    </i>
    <i r="4">
      <x v="29"/>
    </i>
    <i r="5">
      <x v="29"/>
    </i>
    <i r="6">
      <x v="1"/>
    </i>
    <i r="7">
      <x v="22"/>
    </i>
    <i r="8">
      <x v="23"/>
    </i>
    <i t="blank" r="7">
      <x v="22"/>
    </i>
    <i>
      <x v="13"/>
    </i>
    <i r="1">
      <x v="25"/>
    </i>
    <i r="2">
      <x v="10"/>
    </i>
    <i r="3">
      <x v="31"/>
    </i>
    <i r="4">
      <x v="15"/>
    </i>
    <i r="5">
      <x v="24"/>
    </i>
    <i r="6">
      <x v="1"/>
    </i>
    <i r="7">
      <x v="17"/>
    </i>
    <i r="8">
      <x v="19"/>
    </i>
    <i t="blank" r="7">
      <x v="17"/>
    </i>
    <i>
      <x v="15"/>
    </i>
    <i r="1">
      <x v="14"/>
    </i>
    <i r="2">
      <x v="34"/>
    </i>
    <i r="3">
      <x v="55"/>
    </i>
    <i r="4">
      <x v="39"/>
    </i>
    <i r="5">
      <x v="46"/>
    </i>
    <i r="6">
      <x v="1"/>
    </i>
    <i r="7">
      <x v="35"/>
    </i>
    <i r="8">
      <x v="35"/>
    </i>
    <i t="blank" r="7">
      <x v="35"/>
    </i>
    <i>
      <x v="21"/>
    </i>
    <i r="1">
      <x v="20"/>
    </i>
    <i r="2">
      <x v="13"/>
    </i>
    <i r="3">
      <x v="25"/>
    </i>
    <i r="4">
      <x v="11"/>
    </i>
    <i r="5">
      <x v="20"/>
    </i>
    <i r="6">
      <x v="8"/>
    </i>
    <i r="7">
      <x v="15"/>
    </i>
    <i r="8">
      <x v="16"/>
    </i>
    <i t="blank" r="7">
      <x v="15"/>
    </i>
    <i>
      <x v="22"/>
    </i>
    <i r="1">
      <x v="42"/>
    </i>
    <i r="2">
      <x v="32"/>
    </i>
    <i r="3">
      <x v="52"/>
    </i>
    <i r="4">
      <x v="36"/>
    </i>
    <i r="5">
      <x v="43"/>
    </i>
    <i r="6">
      <x v="1"/>
    </i>
    <i r="7">
      <x v="32"/>
    </i>
    <i r="8">
      <x v="32"/>
    </i>
    <i t="blank" r="7">
      <x v="32"/>
    </i>
    <i>
      <x v="23"/>
    </i>
    <i r="1">
      <x v="43"/>
    </i>
    <i r="2">
      <x v="32"/>
    </i>
    <i r="3">
      <x v="53"/>
    </i>
    <i r="4">
      <x v="37"/>
    </i>
    <i r="5">
      <x v="44"/>
    </i>
    <i r="6">
      <x v="1"/>
    </i>
    <i r="7">
      <x v="33"/>
    </i>
    <i r="8">
      <x v="33"/>
    </i>
    <i t="blank" r="7">
      <x v="33"/>
    </i>
    <i>
      <x v="24"/>
    </i>
    <i r="1">
      <x v="27"/>
    </i>
    <i r="2">
      <x v="18"/>
    </i>
    <i r="3">
      <x v="36"/>
    </i>
    <i r="4">
      <x v="17"/>
    </i>
    <i r="5">
      <x v="26"/>
    </i>
    <i r="6">
      <x v="1"/>
    </i>
    <i r="7">
      <x v="19"/>
    </i>
    <i r="8">
      <x v="21"/>
    </i>
    <i t="blank" r="7">
      <x v="19"/>
    </i>
    <i>
      <x v="26"/>
    </i>
    <i r="1">
      <x v="41"/>
    </i>
    <i r="2">
      <x v="31"/>
    </i>
    <i r="3">
      <x v="51"/>
    </i>
    <i r="4">
      <x v="35"/>
    </i>
    <i r="5">
      <x v="42"/>
    </i>
    <i r="6">
      <x v="1"/>
    </i>
    <i r="7">
      <x v="31"/>
    </i>
    <i r="8">
      <x v="31"/>
    </i>
    <i t="blank" r="7">
      <x v="31"/>
    </i>
    <i>
      <x v="32"/>
    </i>
    <i r="1">
      <x v="12"/>
    </i>
    <i r="2">
      <x v="8"/>
    </i>
    <i r="3">
      <x v="6"/>
    </i>
    <i r="4">
      <x v="25"/>
    </i>
    <i r="5">
      <x v="8"/>
    </i>
    <i r="6">
      <x v="4"/>
    </i>
    <i r="7">
      <x v="6"/>
    </i>
    <i r="8">
      <x v="9"/>
    </i>
    <i t="blank" r="7">
      <x v="6"/>
    </i>
    <i>
      <x v="33"/>
    </i>
    <i r="1">
      <x v="8"/>
    </i>
    <i r="2">
      <x v="4"/>
    </i>
    <i r="3">
      <x v="8"/>
    </i>
    <i r="4">
      <x v="24"/>
    </i>
    <i r="5">
      <x v="5"/>
    </i>
    <i r="6">
      <x v="1"/>
    </i>
    <i r="7">
      <x v="8"/>
    </i>
    <i r="8">
      <x v="5"/>
    </i>
    <i t="blank" r="7">
      <x v="8"/>
    </i>
    <i>
      <x v="36"/>
    </i>
    <i r="1">
      <x v="8"/>
    </i>
    <i r="2">
      <x v="4"/>
    </i>
    <i r="3">
      <x v="9"/>
    </i>
    <i r="4">
      <x v="24"/>
    </i>
    <i r="5">
      <x v="5"/>
    </i>
    <i r="6">
      <x v="1"/>
    </i>
    <i r="7">
      <x v="8"/>
    </i>
    <i r="8">
      <x v="6"/>
    </i>
    <i t="blank" r="7">
      <x v="8"/>
    </i>
    <i>
      <x v="38"/>
    </i>
    <i r="1">
      <x v="21"/>
    </i>
    <i r="2">
      <x v="27"/>
    </i>
    <i r="3">
      <x v="46"/>
    </i>
    <i r="4">
      <x v="30"/>
    </i>
    <i r="5">
      <x v="38"/>
    </i>
    <i r="6">
      <x v="7"/>
    </i>
    <i r="7">
      <x v="28"/>
    </i>
    <i r="8">
      <x v="28"/>
    </i>
    <i t="blank" r="7">
      <x v="28"/>
    </i>
    <i>
      <x v="39"/>
    </i>
    <i r="1">
      <x v="15"/>
    </i>
    <i r="2">
      <x v="21"/>
    </i>
    <i r="3">
      <x v="38"/>
    </i>
    <i r="4">
      <x v="18"/>
    </i>
    <i r="5">
      <x v="30"/>
    </i>
    <i r="6">
      <x v="1"/>
    </i>
    <i r="7">
      <x v="23"/>
    </i>
    <i r="8">
      <x v="24"/>
    </i>
    <i t="blank" r="7">
      <x v="23"/>
    </i>
    <i>
      <x v="40"/>
    </i>
    <i r="1">
      <x v="17"/>
    </i>
    <i r="2">
      <x v="10"/>
    </i>
    <i r="3">
      <x v="20"/>
    </i>
    <i r="4">
      <x v="9"/>
    </i>
    <i r="5">
      <x v="15"/>
    </i>
    <i r="6">
      <x v="1"/>
    </i>
    <i r="7">
      <x v="12"/>
    </i>
    <i r="8">
      <x v="13"/>
    </i>
    <i t="blank" r="7">
      <x v="12"/>
    </i>
    <i>
      <x v="41"/>
    </i>
    <i r="1">
      <x v="2"/>
    </i>
    <i r="2">
      <x v="2"/>
    </i>
    <i r="3">
      <x v="10"/>
    </i>
    <i r="4">
      <x v="1"/>
    </i>
    <i r="5">
      <x/>
    </i>
    <i r="6">
      <x v="1"/>
    </i>
    <i r="7">
      <x v="2"/>
    </i>
    <i r="8">
      <x v="3"/>
    </i>
    <i t="blank" r="7">
      <x v="2"/>
    </i>
    <i>
      <x v="42"/>
    </i>
    <i r="1">
      <x v="16"/>
    </i>
    <i r="2">
      <x v="9"/>
    </i>
    <i r="3">
      <x v="19"/>
    </i>
    <i r="4">
      <x v="8"/>
    </i>
    <i r="5">
      <x v="14"/>
    </i>
    <i r="6">
      <x/>
    </i>
    <i r="7">
      <x v="11"/>
    </i>
    <i r="8">
      <x v="12"/>
    </i>
    <i t="blank" r="7">
      <x v="11"/>
    </i>
    <i>
      <x v="46"/>
    </i>
    <i r="1">
      <x v="23"/>
    </i>
    <i r="2">
      <x v="14"/>
    </i>
    <i r="3">
      <x v="28"/>
    </i>
    <i r="4">
      <x v="12"/>
    </i>
    <i r="5">
      <x v="19"/>
    </i>
    <i r="6">
      <x v="1"/>
    </i>
    <i r="7">
      <x v="16"/>
    </i>
    <i r="8">
      <x v="17"/>
    </i>
    <i t="blank" r="7">
      <x v="16"/>
    </i>
    <i>
      <x v="48"/>
    </i>
    <i r="1">
      <x v="47"/>
    </i>
    <i r="2">
      <x v="36"/>
    </i>
    <i r="3">
      <x v="59"/>
    </i>
    <i r="4">
      <x v="43"/>
    </i>
    <i r="5">
      <x v="50"/>
    </i>
    <i r="6">
      <x v="15"/>
    </i>
    <i r="7">
      <x v="38"/>
    </i>
    <i r="8">
      <x v="38"/>
    </i>
    <i t="blank" r="7">
      <x v="38"/>
    </i>
    <i>
      <x v="50"/>
    </i>
    <i r="1">
      <x v="19"/>
    </i>
    <i r="2">
      <x v="15"/>
    </i>
    <i r="3">
      <x v="30"/>
    </i>
    <i r="4">
      <x v="14"/>
    </i>
    <i r="5">
      <x v="23"/>
    </i>
    <i r="6">
      <x v="1"/>
    </i>
    <i r="7">
      <x v="27"/>
    </i>
    <i r="8">
      <x v="18"/>
    </i>
    <i t="blank" r="7">
      <x v="27"/>
    </i>
    <i>
      <x v="53"/>
    </i>
    <i r="1">
      <x v="29"/>
    </i>
    <i r="2">
      <x v="14"/>
    </i>
    <i r="3">
      <x v="34"/>
    </i>
    <i r="4">
      <x v="12"/>
    </i>
    <i r="5">
      <x v="19"/>
    </i>
    <i r="6">
      <x v="1"/>
    </i>
    <i r="7">
      <x v="20"/>
    </i>
    <i r="8">
      <x v="1"/>
    </i>
    <i t="blank" r="7">
      <x v="20"/>
    </i>
    <i>
      <x v="55"/>
    </i>
    <i r="1">
      <x v="37"/>
    </i>
    <i r="2">
      <x v="28"/>
    </i>
    <i r="3">
      <x v="47"/>
    </i>
    <i r="4">
      <x v="31"/>
    </i>
    <i r="5">
      <x v="39"/>
    </i>
    <i r="6">
      <x v="1"/>
    </i>
    <i r="7">
      <x v="29"/>
    </i>
    <i r="8">
      <x v="29"/>
    </i>
    <i t="blank" r="7">
      <x v="29"/>
    </i>
    <i>
      <x v="56"/>
    </i>
    <i r="1">
      <x v="15"/>
    </i>
    <i r="2">
      <x v="21"/>
    </i>
    <i r="3">
      <x v="40"/>
    </i>
    <i r="4">
      <x v="18"/>
    </i>
    <i r="5">
      <x v="32"/>
    </i>
    <i r="6">
      <x v="1"/>
    </i>
    <i r="7">
      <x v="24"/>
    </i>
    <i r="8">
      <x v="25"/>
    </i>
    <i t="blank" r="7">
      <x v="24"/>
    </i>
    <i>
      <x v="57"/>
    </i>
    <i r="1">
      <x v="10"/>
    </i>
    <i r="2">
      <x v="6"/>
    </i>
    <i r="3">
      <x v="12"/>
    </i>
    <i r="4">
      <x v="6"/>
    </i>
    <i r="5">
      <x v="4"/>
    </i>
    <i r="6">
      <x v="1"/>
    </i>
    <i r="7">
      <x v="4"/>
    </i>
    <i r="8">
      <x v="7"/>
    </i>
    <i t="blank" r="7">
      <x v="4"/>
    </i>
    <i>
      <x v="58"/>
    </i>
    <i r="1">
      <x v="18"/>
    </i>
    <i r="2">
      <x v="11"/>
    </i>
    <i r="3">
      <x v="21"/>
    </i>
    <i r="4">
      <x v="10"/>
    </i>
    <i r="5">
      <x v="16"/>
    </i>
    <i r="6">
      <x v="1"/>
    </i>
    <i r="7">
      <x v="13"/>
    </i>
    <i r="8">
      <x v="14"/>
    </i>
    <i t="blank" r="7">
      <x v="13"/>
    </i>
  </rowItems>
  <colItems count="1">
    <i/>
  </colItems>
  <pageFields count="2">
    <pageField fld="8" hier="-1"/>
    <pageField fld="72" hier="-1"/>
  </pageFields>
  <formats count="144">
    <format dxfId="925">
      <pivotArea type="all" dataOnly="0" outline="0" fieldPosition="0"/>
    </format>
    <format dxfId="924">
      <pivotArea dataOnly="0" labelOnly="1" fieldPosition="0">
        <references count="1">
          <reference field="0" count="6">
            <x v="3"/>
            <x v="8"/>
            <x v="27"/>
            <x v="32"/>
            <x v="41"/>
            <x v="57"/>
          </reference>
        </references>
      </pivotArea>
    </format>
    <format dxfId="923">
      <pivotArea dataOnly="0" labelOnly="1" fieldPosition="0">
        <references count="2">
          <reference field="0" count="1" selected="0">
            <x v="3"/>
          </reference>
          <reference field="1" count="1">
            <x v="1"/>
          </reference>
        </references>
      </pivotArea>
    </format>
    <format dxfId="922">
      <pivotArea dataOnly="0" labelOnly="1" fieldPosition="0">
        <references count="2">
          <reference field="0" count="1" selected="0">
            <x v="8"/>
          </reference>
          <reference field="1" count="1">
            <x v="3"/>
          </reference>
        </references>
      </pivotArea>
    </format>
    <format dxfId="921">
      <pivotArea dataOnly="0" labelOnly="1" fieldPosition="0">
        <references count="2">
          <reference field="0" count="1" selected="0">
            <x v="41"/>
          </reference>
          <reference field="1" count="1">
            <x v="2"/>
          </reference>
        </references>
      </pivotArea>
    </format>
    <format dxfId="920">
      <pivotArea dataOnly="0" labelOnly="1" fieldPosition="0">
        <references count="2">
          <reference field="0" count="1" selected="0">
            <x v="27"/>
          </reference>
          <reference field="1" count="1">
            <x v="6"/>
          </reference>
        </references>
      </pivotArea>
    </format>
    <format dxfId="919">
      <pivotArea dataOnly="0" labelOnly="1" fieldPosition="0">
        <references count="2">
          <reference field="0" count="1" selected="0">
            <x v="57"/>
          </reference>
          <reference field="1" count="1">
            <x v="10"/>
          </reference>
        </references>
      </pivotArea>
    </format>
    <format dxfId="918">
      <pivotArea dataOnly="0" labelOnly="1" fieldPosition="0">
        <references count="2">
          <reference field="0" count="1" selected="0">
            <x v="32"/>
          </reference>
          <reference field="1" count="1">
            <x v="12"/>
          </reference>
        </references>
      </pivotArea>
    </format>
    <format dxfId="917">
      <pivotArea dataOnly="0" labelOnly="1" fieldPosition="0">
        <references count="3">
          <reference field="0" count="1" selected="0">
            <x v="3"/>
          </reference>
          <reference field="1" count="1" selected="0">
            <x v="1"/>
          </reference>
          <reference field="2" count="1">
            <x v="0"/>
          </reference>
        </references>
      </pivotArea>
    </format>
    <format dxfId="916">
      <pivotArea dataOnly="0" labelOnly="1" fieldPosition="0">
        <references count="3">
          <reference field="0" count="1" selected="0">
            <x v="8"/>
          </reference>
          <reference field="1" count="1" selected="0">
            <x v="3"/>
          </reference>
          <reference field="2" count="1">
            <x v="2"/>
          </reference>
        </references>
      </pivotArea>
    </format>
    <format dxfId="915">
      <pivotArea dataOnly="0" labelOnly="1" fieldPosition="0">
        <references count="3">
          <reference field="0" count="1" selected="0">
            <x v="41"/>
          </reference>
          <reference field="1" count="1" selected="0">
            <x v="2"/>
          </reference>
          <reference field="2" count="1">
            <x v="2"/>
          </reference>
        </references>
      </pivotArea>
    </format>
    <format dxfId="914">
      <pivotArea dataOnly="0" labelOnly="1" fieldPosition="0">
        <references count="3">
          <reference field="0" count="1" selected="0">
            <x v="27"/>
          </reference>
          <reference field="1" count="1" selected="0">
            <x v="6"/>
          </reference>
          <reference field="2" count="1">
            <x v="4"/>
          </reference>
        </references>
      </pivotArea>
    </format>
    <format dxfId="913">
      <pivotArea dataOnly="0" labelOnly="1" fieldPosition="0">
        <references count="3">
          <reference field="0" count="1" selected="0">
            <x v="57"/>
          </reference>
          <reference field="1" count="1" selected="0">
            <x v="10"/>
          </reference>
          <reference field="2" count="1">
            <x v="6"/>
          </reference>
        </references>
      </pivotArea>
    </format>
    <format dxfId="912">
      <pivotArea dataOnly="0" labelOnly="1" fieldPosition="0">
        <references count="3">
          <reference field="0" count="1" selected="0">
            <x v="32"/>
          </reference>
          <reference field="1" count="1" selected="0">
            <x v="12"/>
          </reference>
          <reference field="2" count="1">
            <x v="8"/>
          </reference>
        </references>
      </pivotArea>
    </format>
    <format dxfId="911">
      <pivotArea type="all" dataOnly="0" outline="0" fieldPosition="0"/>
    </format>
    <format dxfId="910">
      <pivotArea dataOnly="0" labelOnly="1" fieldPosition="0">
        <references count="1">
          <reference field="0" count="6">
            <x v="3"/>
            <x v="8"/>
            <x v="27"/>
            <x v="32"/>
            <x v="41"/>
            <x v="57"/>
          </reference>
        </references>
      </pivotArea>
    </format>
    <format dxfId="909">
      <pivotArea dataOnly="0" labelOnly="1" fieldPosition="0">
        <references count="2">
          <reference field="0" count="1" selected="0">
            <x v="3"/>
          </reference>
          <reference field="1" count="1">
            <x v="1"/>
          </reference>
        </references>
      </pivotArea>
    </format>
    <format dxfId="908">
      <pivotArea dataOnly="0" labelOnly="1" fieldPosition="0">
        <references count="2">
          <reference field="0" count="1" selected="0">
            <x v="8"/>
          </reference>
          <reference field="1" count="1">
            <x v="3"/>
          </reference>
        </references>
      </pivotArea>
    </format>
    <format dxfId="907">
      <pivotArea dataOnly="0" labelOnly="1" fieldPosition="0">
        <references count="2">
          <reference field="0" count="1" selected="0">
            <x v="41"/>
          </reference>
          <reference field="1" count="1">
            <x v="2"/>
          </reference>
        </references>
      </pivotArea>
    </format>
    <format dxfId="906">
      <pivotArea dataOnly="0" labelOnly="1" fieldPosition="0">
        <references count="2">
          <reference field="0" count="1" selected="0">
            <x v="27"/>
          </reference>
          <reference field="1" count="1">
            <x v="6"/>
          </reference>
        </references>
      </pivotArea>
    </format>
    <format dxfId="905">
      <pivotArea dataOnly="0" labelOnly="1" fieldPosition="0">
        <references count="2">
          <reference field="0" count="1" selected="0">
            <x v="57"/>
          </reference>
          <reference field="1" count="1">
            <x v="10"/>
          </reference>
        </references>
      </pivotArea>
    </format>
    <format dxfId="904">
      <pivotArea dataOnly="0" labelOnly="1" fieldPosition="0">
        <references count="2">
          <reference field="0" count="1" selected="0">
            <x v="32"/>
          </reference>
          <reference field="1" count="1">
            <x v="12"/>
          </reference>
        </references>
      </pivotArea>
    </format>
    <format dxfId="903">
      <pivotArea dataOnly="0" labelOnly="1" fieldPosition="0">
        <references count="3">
          <reference field="0" count="1" selected="0">
            <x v="3"/>
          </reference>
          <reference field="1" count="1" selected="0">
            <x v="1"/>
          </reference>
          <reference field="2" count="1">
            <x v="0"/>
          </reference>
        </references>
      </pivotArea>
    </format>
    <format dxfId="902">
      <pivotArea dataOnly="0" labelOnly="1" fieldPosition="0">
        <references count="3">
          <reference field="0" count="1" selected="0">
            <x v="8"/>
          </reference>
          <reference field="1" count="1" selected="0">
            <x v="3"/>
          </reference>
          <reference field="2" count="1">
            <x v="2"/>
          </reference>
        </references>
      </pivotArea>
    </format>
    <format dxfId="901">
      <pivotArea dataOnly="0" labelOnly="1" fieldPosition="0">
        <references count="3">
          <reference field="0" count="1" selected="0">
            <x v="41"/>
          </reference>
          <reference field="1" count="1" selected="0">
            <x v="2"/>
          </reference>
          <reference field="2" count="1">
            <x v="2"/>
          </reference>
        </references>
      </pivotArea>
    </format>
    <format dxfId="900">
      <pivotArea dataOnly="0" labelOnly="1" fieldPosition="0">
        <references count="3">
          <reference field="0" count="1" selected="0">
            <x v="27"/>
          </reference>
          <reference field="1" count="1" selected="0">
            <x v="6"/>
          </reference>
          <reference field="2" count="1">
            <x v="4"/>
          </reference>
        </references>
      </pivotArea>
    </format>
    <format dxfId="899">
      <pivotArea dataOnly="0" labelOnly="1" fieldPosition="0">
        <references count="3">
          <reference field="0" count="1" selected="0">
            <x v="57"/>
          </reference>
          <reference field="1" count="1" selected="0">
            <x v="10"/>
          </reference>
          <reference field="2" count="1">
            <x v="6"/>
          </reference>
        </references>
      </pivotArea>
    </format>
    <format dxfId="898">
      <pivotArea dataOnly="0" labelOnly="1" fieldPosition="0">
        <references count="3">
          <reference field="0" count="1" selected="0">
            <x v="32"/>
          </reference>
          <reference field="1" count="1" selected="0">
            <x v="12"/>
          </reference>
          <reference field="2" count="1">
            <x v="8"/>
          </reference>
        </references>
      </pivotArea>
    </format>
    <format dxfId="897">
      <pivotArea field="0" type="button" dataOnly="0" labelOnly="1" outline="0" axis="axisRow" fieldPosition="0"/>
    </format>
    <format dxfId="896">
      <pivotArea field="1" type="button" dataOnly="0" labelOnly="1" outline="0" axis="axisRow" fieldPosition="1"/>
    </format>
    <format dxfId="895">
      <pivotArea field="2" type="button" dataOnly="0" labelOnly="1" outline="0" axis="axisRow" fieldPosition="2"/>
    </format>
    <format dxfId="894">
      <pivotArea field="5" type="button" dataOnly="0" labelOnly="1" outline="0" axis="axisRow" fieldPosition="5"/>
    </format>
    <format dxfId="893">
      <pivotArea field="4" type="button" dataOnly="0" labelOnly="1" outline="0" axis="axisRow" fieldPosition="4"/>
    </format>
    <format dxfId="892">
      <pivotArea field="15" type="button" dataOnly="0" labelOnly="1" outline="0"/>
    </format>
    <format dxfId="891">
      <pivotArea field="18" type="button" dataOnly="0" labelOnly="1" outline="0"/>
    </format>
    <format dxfId="890">
      <pivotArea field="10" type="button" dataOnly="0" labelOnly="1" outline="0"/>
    </format>
    <format dxfId="889">
      <pivotArea dataOnly="0" labelOnly="1" outline="0" fieldPosition="0">
        <references count="1">
          <reference field="0" count="1">
            <x v="3"/>
          </reference>
        </references>
      </pivotArea>
    </format>
    <format dxfId="888">
      <pivotArea dataOnly="0" labelOnly="1" outline="0" fieldPosition="0">
        <references count="2">
          <reference field="0" count="1" selected="0">
            <x v="3"/>
          </reference>
          <reference field="1" count="1">
            <x v="1"/>
          </reference>
        </references>
      </pivotArea>
    </format>
    <format dxfId="887">
      <pivotArea dataOnly="0" labelOnly="1" outline="0" fieldPosition="0">
        <references count="3">
          <reference field="0" count="1" selected="0">
            <x v="3"/>
          </reference>
          <reference field="1" count="1" selected="0">
            <x v="1"/>
          </reference>
          <reference field="2" count="1">
            <x v="0"/>
          </reference>
        </references>
      </pivotArea>
    </format>
    <format dxfId="886">
      <pivotArea field="8" type="button" dataOnly="0" labelOnly="1" outline="0" axis="axisPage" fieldPosition="0"/>
    </format>
    <format dxfId="885">
      <pivotArea type="all" dataOnly="0" outline="0" fieldPosition="0"/>
    </format>
    <format dxfId="884">
      <pivotArea dataOnly="0" labelOnly="1" fieldPosition="0">
        <references count="1">
          <reference field="0" count="6">
            <x v="3"/>
            <x v="8"/>
            <x v="27"/>
            <x v="32"/>
            <x v="41"/>
            <x v="57"/>
          </reference>
        </references>
      </pivotArea>
    </format>
    <format dxfId="883">
      <pivotArea dataOnly="0" labelOnly="1" fieldPosition="0">
        <references count="2">
          <reference field="0" count="1" selected="0">
            <x v="3"/>
          </reference>
          <reference field="1" count="1">
            <x v="1"/>
          </reference>
        </references>
      </pivotArea>
    </format>
    <format dxfId="882">
      <pivotArea dataOnly="0" labelOnly="1" fieldPosition="0">
        <references count="2">
          <reference field="0" count="1" selected="0">
            <x v="8"/>
          </reference>
          <reference field="1" count="1">
            <x v="3"/>
          </reference>
        </references>
      </pivotArea>
    </format>
    <format dxfId="881">
      <pivotArea dataOnly="0" labelOnly="1" fieldPosition="0">
        <references count="2">
          <reference field="0" count="1" selected="0">
            <x v="41"/>
          </reference>
          <reference field="1" count="1">
            <x v="2"/>
          </reference>
        </references>
      </pivotArea>
    </format>
    <format dxfId="880">
      <pivotArea dataOnly="0" labelOnly="1" fieldPosition="0">
        <references count="2">
          <reference field="0" count="1" selected="0">
            <x v="27"/>
          </reference>
          <reference field="1" count="1">
            <x v="6"/>
          </reference>
        </references>
      </pivotArea>
    </format>
    <format dxfId="879">
      <pivotArea dataOnly="0" labelOnly="1" fieldPosition="0">
        <references count="2">
          <reference field="0" count="1" selected="0">
            <x v="57"/>
          </reference>
          <reference field="1" count="1">
            <x v="10"/>
          </reference>
        </references>
      </pivotArea>
    </format>
    <format dxfId="878">
      <pivotArea dataOnly="0" labelOnly="1" fieldPosition="0">
        <references count="2">
          <reference field="0" count="1" selected="0">
            <x v="32"/>
          </reference>
          <reference field="1" count="1">
            <x v="12"/>
          </reference>
        </references>
      </pivotArea>
    </format>
    <format dxfId="877">
      <pivotArea dataOnly="0" labelOnly="1" fieldPosition="0">
        <references count="3">
          <reference field="0" count="1" selected="0">
            <x v="3"/>
          </reference>
          <reference field="1" count="1" selected="0">
            <x v="1"/>
          </reference>
          <reference field="2" count="1">
            <x v="0"/>
          </reference>
        </references>
      </pivotArea>
    </format>
    <format dxfId="876">
      <pivotArea dataOnly="0" labelOnly="1" fieldPosition="0">
        <references count="3">
          <reference field="0" count="1" selected="0">
            <x v="8"/>
          </reference>
          <reference field="1" count="1" selected="0">
            <x v="3"/>
          </reference>
          <reference field="2" count="1">
            <x v="2"/>
          </reference>
        </references>
      </pivotArea>
    </format>
    <format dxfId="875">
      <pivotArea dataOnly="0" labelOnly="1" fieldPosition="0">
        <references count="3">
          <reference field="0" count="1" selected="0">
            <x v="41"/>
          </reference>
          <reference field="1" count="1" selected="0">
            <x v="2"/>
          </reference>
          <reference field="2" count="1">
            <x v="2"/>
          </reference>
        </references>
      </pivotArea>
    </format>
    <format dxfId="874">
      <pivotArea dataOnly="0" labelOnly="1" fieldPosition="0">
        <references count="3">
          <reference field="0" count="1" selected="0">
            <x v="27"/>
          </reference>
          <reference field="1" count="1" selected="0">
            <x v="6"/>
          </reference>
          <reference field="2" count="1">
            <x v="4"/>
          </reference>
        </references>
      </pivotArea>
    </format>
    <format dxfId="873">
      <pivotArea dataOnly="0" labelOnly="1" fieldPosition="0">
        <references count="3">
          <reference field="0" count="1" selected="0">
            <x v="57"/>
          </reference>
          <reference field="1" count="1" selected="0">
            <x v="10"/>
          </reference>
          <reference field="2" count="1">
            <x v="6"/>
          </reference>
        </references>
      </pivotArea>
    </format>
    <format dxfId="872">
      <pivotArea dataOnly="0" labelOnly="1" fieldPosition="0">
        <references count="3">
          <reference field="0" count="1" selected="0">
            <x v="32"/>
          </reference>
          <reference field="1" count="1" selected="0">
            <x v="12"/>
          </reference>
          <reference field="2" count="1">
            <x v="8"/>
          </reference>
        </references>
      </pivotArea>
    </format>
    <format dxfId="871">
      <pivotArea type="all" dataOnly="0" outline="0" fieldPosition="0"/>
    </format>
    <format dxfId="870">
      <pivotArea dataOnly="0" labelOnly="1" fieldPosition="0">
        <references count="1">
          <reference field="0" count="6">
            <x v="3"/>
            <x v="8"/>
            <x v="27"/>
            <x v="32"/>
            <x v="41"/>
            <x v="57"/>
          </reference>
        </references>
      </pivotArea>
    </format>
    <format dxfId="869">
      <pivotArea dataOnly="0" labelOnly="1" fieldPosition="0">
        <references count="2">
          <reference field="0" count="1" selected="0">
            <x v="3"/>
          </reference>
          <reference field="1" count="1">
            <x v="1"/>
          </reference>
        </references>
      </pivotArea>
    </format>
    <format dxfId="868">
      <pivotArea dataOnly="0" labelOnly="1" fieldPosition="0">
        <references count="2">
          <reference field="0" count="1" selected="0">
            <x v="8"/>
          </reference>
          <reference field="1" count="1">
            <x v="3"/>
          </reference>
        </references>
      </pivotArea>
    </format>
    <format dxfId="867">
      <pivotArea dataOnly="0" labelOnly="1" fieldPosition="0">
        <references count="2">
          <reference field="0" count="1" selected="0">
            <x v="41"/>
          </reference>
          <reference field="1" count="1">
            <x v="2"/>
          </reference>
        </references>
      </pivotArea>
    </format>
    <format dxfId="866">
      <pivotArea dataOnly="0" labelOnly="1" fieldPosition="0">
        <references count="2">
          <reference field="0" count="1" selected="0">
            <x v="27"/>
          </reference>
          <reference field="1" count="1">
            <x v="6"/>
          </reference>
        </references>
      </pivotArea>
    </format>
    <format dxfId="865">
      <pivotArea dataOnly="0" labelOnly="1" fieldPosition="0">
        <references count="2">
          <reference field="0" count="1" selected="0">
            <x v="57"/>
          </reference>
          <reference field="1" count="1">
            <x v="10"/>
          </reference>
        </references>
      </pivotArea>
    </format>
    <format dxfId="864">
      <pivotArea dataOnly="0" labelOnly="1" fieldPosition="0">
        <references count="2">
          <reference field="0" count="1" selected="0">
            <x v="32"/>
          </reference>
          <reference field="1" count="1">
            <x v="12"/>
          </reference>
        </references>
      </pivotArea>
    </format>
    <format dxfId="863">
      <pivotArea dataOnly="0" labelOnly="1" fieldPosition="0">
        <references count="3">
          <reference field="0" count="1" selected="0">
            <x v="3"/>
          </reference>
          <reference field="1" count="1" selected="0">
            <x v="1"/>
          </reference>
          <reference field="2" count="1">
            <x v="0"/>
          </reference>
        </references>
      </pivotArea>
    </format>
    <format dxfId="862">
      <pivotArea dataOnly="0" labelOnly="1" fieldPosition="0">
        <references count="3">
          <reference field="0" count="1" selected="0">
            <x v="8"/>
          </reference>
          <reference field="1" count="1" selected="0">
            <x v="3"/>
          </reference>
          <reference field="2" count="1">
            <x v="2"/>
          </reference>
        </references>
      </pivotArea>
    </format>
    <format dxfId="861">
      <pivotArea dataOnly="0" labelOnly="1" fieldPosition="0">
        <references count="3">
          <reference field="0" count="1" selected="0">
            <x v="41"/>
          </reference>
          <reference field="1" count="1" selected="0">
            <x v="2"/>
          </reference>
          <reference field="2" count="1">
            <x v="2"/>
          </reference>
        </references>
      </pivotArea>
    </format>
    <format dxfId="860">
      <pivotArea dataOnly="0" labelOnly="1" fieldPosition="0">
        <references count="3">
          <reference field="0" count="1" selected="0">
            <x v="27"/>
          </reference>
          <reference field="1" count="1" selected="0">
            <x v="6"/>
          </reference>
          <reference field="2" count="1">
            <x v="4"/>
          </reference>
        </references>
      </pivotArea>
    </format>
    <format dxfId="859">
      <pivotArea dataOnly="0" labelOnly="1" fieldPosition="0">
        <references count="3">
          <reference field="0" count="1" selected="0">
            <x v="57"/>
          </reference>
          <reference field="1" count="1" selected="0">
            <x v="10"/>
          </reference>
          <reference field="2" count="1">
            <x v="6"/>
          </reference>
        </references>
      </pivotArea>
    </format>
    <format dxfId="858">
      <pivotArea dataOnly="0" labelOnly="1" fieldPosition="0">
        <references count="3">
          <reference field="0" count="1" selected="0">
            <x v="32"/>
          </reference>
          <reference field="1" count="1" selected="0">
            <x v="12"/>
          </reference>
          <reference field="2" count="1">
            <x v="8"/>
          </reference>
        </references>
      </pivotArea>
    </format>
    <format dxfId="857">
      <pivotArea type="all" dataOnly="0" outline="0" fieldPosition="0"/>
    </format>
    <format dxfId="856">
      <pivotArea field="0" type="button" dataOnly="0" labelOnly="1" outline="0" axis="axisRow" fieldPosition="0"/>
    </format>
    <format dxfId="855">
      <pivotArea dataOnly="0" labelOnly="1" fieldPosition="0">
        <references count="1">
          <reference field="0" count="13">
            <x v="3"/>
            <x v="8"/>
            <x v="9"/>
            <x v="11"/>
            <x v="21"/>
            <x v="32"/>
            <x v="33"/>
            <x v="36"/>
            <x v="40"/>
            <x v="41"/>
            <x v="42"/>
            <x v="57"/>
            <x v="58"/>
          </reference>
        </references>
      </pivotArea>
    </format>
    <format dxfId="854">
      <pivotArea dataOnly="0" labelOnly="1" fieldPosition="0">
        <references count="2">
          <reference field="0" count="1" selected="0">
            <x v="3"/>
          </reference>
          <reference field="1" count="1">
            <x v="1"/>
          </reference>
        </references>
      </pivotArea>
    </format>
    <format dxfId="853">
      <pivotArea dataOnly="0" labelOnly="1" fieldPosition="0">
        <references count="2">
          <reference field="0" count="1" selected="0">
            <x v="8"/>
          </reference>
          <reference field="1" count="1">
            <x v="3"/>
          </reference>
        </references>
      </pivotArea>
    </format>
    <format dxfId="852">
      <pivotArea dataOnly="0" labelOnly="1" fieldPosition="0">
        <references count="2">
          <reference field="0" count="1" selected="0">
            <x v="41"/>
          </reference>
          <reference field="1" count="1">
            <x v="2"/>
          </reference>
        </references>
      </pivotArea>
    </format>
    <format dxfId="851">
      <pivotArea dataOnly="0" labelOnly="1" fieldPosition="0">
        <references count="2">
          <reference field="0" count="1" selected="0">
            <x v="33"/>
          </reference>
          <reference field="1" count="1">
            <x v="8"/>
          </reference>
        </references>
      </pivotArea>
    </format>
    <format dxfId="850">
      <pivotArea dataOnly="0" labelOnly="1" fieldPosition="0">
        <references count="2">
          <reference field="0" count="1" selected="0">
            <x v="36"/>
          </reference>
          <reference field="1" count="1">
            <x v="8"/>
          </reference>
        </references>
      </pivotArea>
    </format>
    <format dxfId="849">
      <pivotArea dataOnly="0" labelOnly="1" fieldPosition="0">
        <references count="2">
          <reference field="0" count="1" selected="0">
            <x v="57"/>
          </reference>
          <reference field="1" count="1">
            <x v="10"/>
          </reference>
        </references>
      </pivotArea>
    </format>
    <format dxfId="848">
      <pivotArea dataOnly="0" labelOnly="1" fieldPosition="0">
        <references count="2">
          <reference field="0" count="1" selected="0">
            <x v="32"/>
          </reference>
          <reference field="1" count="1">
            <x v="12"/>
          </reference>
        </references>
      </pivotArea>
    </format>
    <format dxfId="847">
      <pivotArea dataOnly="0" labelOnly="1" fieldPosition="0">
        <references count="2">
          <reference field="0" count="1" selected="0">
            <x v="11"/>
          </reference>
          <reference field="1" count="1">
            <x v="13"/>
          </reference>
        </references>
      </pivotArea>
    </format>
    <format dxfId="846">
      <pivotArea dataOnly="0" labelOnly="1" fieldPosition="0">
        <references count="2">
          <reference field="0" count="1" selected="0">
            <x v="42"/>
          </reference>
          <reference field="1" count="1">
            <x v="16"/>
          </reference>
        </references>
      </pivotArea>
    </format>
    <format dxfId="845">
      <pivotArea dataOnly="0" labelOnly="1" fieldPosition="0">
        <references count="2">
          <reference field="0" count="1" selected="0">
            <x v="40"/>
          </reference>
          <reference field="1" count="1">
            <x v="17"/>
          </reference>
        </references>
      </pivotArea>
    </format>
    <format dxfId="844">
      <pivotArea dataOnly="0" labelOnly="1" fieldPosition="0">
        <references count="2">
          <reference field="0" count="1" selected="0">
            <x v="58"/>
          </reference>
          <reference field="1" count="1">
            <x v="18"/>
          </reference>
        </references>
      </pivotArea>
    </format>
    <format dxfId="843">
      <pivotArea dataOnly="0" labelOnly="1" fieldPosition="0">
        <references count="2">
          <reference field="0" count="1" selected="0">
            <x v="9"/>
          </reference>
          <reference field="1" count="1">
            <x v="20"/>
          </reference>
        </references>
      </pivotArea>
    </format>
    <format dxfId="842">
      <pivotArea dataOnly="0" labelOnly="1" fieldPosition="0">
        <references count="2">
          <reference field="0" count="1" selected="0">
            <x v="21"/>
          </reference>
          <reference field="1" count="1">
            <x v="20"/>
          </reference>
        </references>
      </pivotArea>
    </format>
    <format dxfId="841">
      <pivotArea dataOnly="0" labelOnly="1" fieldPosition="0">
        <references count="3">
          <reference field="0" count="1" selected="0">
            <x v="3"/>
          </reference>
          <reference field="1" count="1" selected="0">
            <x v="1"/>
          </reference>
          <reference field="2" count="1">
            <x v="0"/>
          </reference>
        </references>
      </pivotArea>
    </format>
    <format dxfId="840">
      <pivotArea dataOnly="0" labelOnly="1" fieldPosition="0">
        <references count="3">
          <reference field="0" count="1" selected="0">
            <x v="8"/>
          </reference>
          <reference field="1" count="1" selected="0">
            <x v="3"/>
          </reference>
          <reference field="2" count="1">
            <x v="2"/>
          </reference>
        </references>
      </pivotArea>
    </format>
    <format dxfId="839">
      <pivotArea dataOnly="0" labelOnly="1" fieldPosition="0">
        <references count="3">
          <reference field="0" count="1" selected="0">
            <x v="41"/>
          </reference>
          <reference field="1" count="1" selected="0">
            <x v="2"/>
          </reference>
          <reference field="2" count="1">
            <x v="2"/>
          </reference>
        </references>
      </pivotArea>
    </format>
    <format dxfId="838">
      <pivotArea dataOnly="0" labelOnly="1" fieldPosition="0">
        <references count="3">
          <reference field="0" count="1" selected="0">
            <x v="33"/>
          </reference>
          <reference field="1" count="1" selected="0">
            <x v="8"/>
          </reference>
          <reference field="2" count="1">
            <x v="4"/>
          </reference>
        </references>
      </pivotArea>
    </format>
    <format dxfId="837">
      <pivotArea dataOnly="0" labelOnly="1" fieldPosition="0">
        <references count="3">
          <reference field="0" count="1" selected="0">
            <x v="36"/>
          </reference>
          <reference field="1" count="1" selected="0">
            <x v="8"/>
          </reference>
          <reference field="2" count="1">
            <x v="4"/>
          </reference>
        </references>
      </pivotArea>
    </format>
    <format dxfId="836">
      <pivotArea dataOnly="0" labelOnly="1" fieldPosition="0">
        <references count="3">
          <reference field="0" count="1" selected="0">
            <x v="57"/>
          </reference>
          <reference field="1" count="1" selected="0">
            <x v="10"/>
          </reference>
          <reference field="2" count="1">
            <x v="6"/>
          </reference>
        </references>
      </pivotArea>
    </format>
    <format dxfId="835">
      <pivotArea dataOnly="0" labelOnly="1" fieldPosition="0">
        <references count="3">
          <reference field="0" count="1" selected="0">
            <x v="32"/>
          </reference>
          <reference field="1" count="1" selected="0">
            <x v="12"/>
          </reference>
          <reference field="2" count="1">
            <x v="8"/>
          </reference>
        </references>
      </pivotArea>
    </format>
    <format dxfId="834">
      <pivotArea dataOnly="0" labelOnly="1" fieldPosition="0">
        <references count="3">
          <reference field="0" count="1" selected="0">
            <x v="42"/>
          </reference>
          <reference field="1" count="1" selected="0">
            <x v="16"/>
          </reference>
          <reference field="2" count="1">
            <x v="9"/>
          </reference>
        </references>
      </pivotArea>
    </format>
    <format dxfId="833">
      <pivotArea dataOnly="0" labelOnly="1" fieldPosition="0">
        <references count="3">
          <reference field="0" count="1" selected="0">
            <x v="40"/>
          </reference>
          <reference field="1" count="1" selected="0">
            <x v="17"/>
          </reference>
          <reference field="2" count="1">
            <x v="10"/>
          </reference>
        </references>
      </pivotArea>
    </format>
    <format dxfId="832">
      <pivotArea dataOnly="0" labelOnly="1" fieldPosition="0">
        <references count="3">
          <reference field="0" count="1" selected="0">
            <x v="58"/>
          </reference>
          <reference field="1" count="1" selected="0">
            <x v="18"/>
          </reference>
          <reference field="2" count="1">
            <x v="11"/>
          </reference>
        </references>
      </pivotArea>
    </format>
    <format dxfId="831">
      <pivotArea dataOnly="0" labelOnly="1" fieldPosition="0">
        <references count="3">
          <reference field="0" count="1" selected="0">
            <x v="9"/>
          </reference>
          <reference field="1" count="1" selected="0">
            <x v="20"/>
          </reference>
          <reference field="2" count="1">
            <x v="13"/>
          </reference>
        </references>
      </pivotArea>
    </format>
    <format dxfId="830">
      <pivotArea dataOnly="0" labelOnly="1" fieldPosition="0">
        <references count="3">
          <reference field="0" count="1" selected="0">
            <x v="21"/>
          </reference>
          <reference field="1" count="1" selected="0">
            <x v="20"/>
          </reference>
          <reference field="2" count="1">
            <x v="13"/>
          </reference>
        </references>
      </pivotArea>
    </format>
    <format dxfId="829">
      <pivotArea dataOnly="0" labelOnly="1" fieldPosition="0">
        <references count="4">
          <reference field="0" count="1" selected="0">
            <x v="3"/>
          </reference>
          <reference field="1" count="1" selected="0">
            <x v="1"/>
          </reference>
          <reference field="2" count="1" selected="0">
            <x v="0"/>
          </reference>
          <reference field="6" count="1">
            <x v="0"/>
          </reference>
        </references>
      </pivotArea>
    </format>
    <format dxfId="828">
      <pivotArea dataOnly="0" labelOnly="1" fieldPosition="0">
        <references count="4">
          <reference field="0" count="1" selected="0">
            <x v="8"/>
          </reference>
          <reference field="1" count="1" selected="0">
            <x v="3"/>
          </reference>
          <reference field="2" count="1" selected="0">
            <x v="2"/>
          </reference>
          <reference field="6" count="1">
            <x v="2"/>
          </reference>
        </references>
      </pivotArea>
    </format>
    <format dxfId="827">
      <pivotArea dataOnly="0" labelOnly="1" fieldPosition="0">
        <references count="4">
          <reference field="0" count="1" selected="0">
            <x v="41"/>
          </reference>
          <reference field="1" count="1" selected="0">
            <x v="2"/>
          </reference>
          <reference field="2" count="1" selected="0">
            <x v="2"/>
          </reference>
          <reference field="6" count="1">
            <x v="10"/>
          </reference>
        </references>
      </pivotArea>
    </format>
    <format dxfId="826">
      <pivotArea dataOnly="0" labelOnly="1" fieldPosition="0">
        <references count="4">
          <reference field="0" count="1" selected="0">
            <x v="33"/>
          </reference>
          <reference field="1" count="1" selected="0">
            <x v="8"/>
          </reference>
          <reference field="2" count="1" selected="0">
            <x v="4"/>
          </reference>
          <reference field="6" count="1">
            <x v="8"/>
          </reference>
        </references>
      </pivotArea>
    </format>
    <format dxfId="825">
      <pivotArea dataOnly="0" labelOnly="1" fieldPosition="0">
        <references count="4">
          <reference field="0" count="1" selected="0">
            <x v="36"/>
          </reference>
          <reference field="1" count="1" selected="0">
            <x v="8"/>
          </reference>
          <reference field="2" count="1" selected="0">
            <x v="4"/>
          </reference>
          <reference field="6" count="1">
            <x v="9"/>
          </reference>
        </references>
      </pivotArea>
    </format>
    <format dxfId="824">
      <pivotArea dataOnly="0" labelOnly="1" fieldPosition="0">
        <references count="4">
          <reference field="0" count="1" selected="0">
            <x v="57"/>
          </reference>
          <reference field="1" count="1" selected="0">
            <x v="10"/>
          </reference>
          <reference field="2" count="1" selected="0">
            <x v="6"/>
          </reference>
          <reference field="6" count="1">
            <x v="12"/>
          </reference>
        </references>
      </pivotArea>
    </format>
    <format dxfId="823">
      <pivotArea dataOnly="0" labelOnly="1" fieldPosition="0">
        <references count="4">
          <reference field="0" count="1" selected="0">
            <x v="32"/>
          </reference>
          <reference field="1" count="1" selected="0">
            <x v="12"/>
          </reference>
          <reference field="2" count="1" selected="0">
            <x v="8"/>
          </reference>
          <reference field="6" count="1">
            <x v="6"/>
          </reference>
        </references>
      </pivotArea>
    </format>
    <format dxfId="822">
      <pivotArea dataOnly="0" labelOnly="1" fieldPosition="0">
        <references count="4">
          <reference field="0" count="1" selected="0">
            <x v="42"/>
          </reference>
          <reference field="1" count="1" selected="0">
            <x v="16"/>
          </reference>
          <reference field="2" count="1" selected="0">
            <x v="9"/>
          </reference>
          <reference field="6" count="1">
            <x v="19"/>
          </reference>
        </references>
      </pivotArea>
    </format>
    <format dxfId="821">
      <pivotArea dataOnly="0" labelOnly="1" fieldPosition="0">
        <references count="4">
          <reference field="0" count="1" selected="0">
            <x v="40"/>
          </reference>
          <reference field="1" count="1" selected="0">
            <x v="17"/>
          </reference>
          <reference field="2" count="1" selected="0">
            <x v="10"/>
          </reference>
          <reference field="6" count="1">
            <x v="20"/>
          </reference>
        </references>
      </pivotArea>
    </format>
    <format dxfId="820">
      <pivotArea dataOnly="0" labelOnly="1" fieldPosition="0">
        <references count="4">
          <reference field="0" count="1" selected="0">
            <x v="58"/>
          </reference>
          <reference field="1" count="1" selected="0">
            <x v="18"/>
          </reference>
          <reference field="2" count="1" selected="0">
            <x v="11"/>
          </reference>
          <reference field="6" count="1">
            <x v="21"/>
          </reference>
        </references>
      </pivotArea>
    </format>
    <format dxfId="819">
      <pivotArea dataOnly="0" labelOnly="1" fieldPosition="0">
        <references count="4">
          <reference field="0" count="1" selected="0">
            <x v="9"/>
          </reference>
          <reference field="1" count="1" selected="0">
            <x v="20"/>
          </reference>
          <reference field="2" count="1" selected="0">
            <x v="13"/>
          </reference>
          <reference field="6" count="1">
            <x v="23"/>
          </reference>
        </references>
      </pivotArea>
    </format>
    <format dxfId="818">
      <pivotArea dataOnly="0" labelOnly="1" fieldPosition="0">
        <references count="4">
          <reference field="0" count="1" selected="0">
            <x v="21"/>
          </reference>
          <reference field="1" count="1" selected="0">
            <x v="20"/>
          </reference>
          <reference field="2" count="1" selected="0">
            <x v="13"/>
          </reference>
          <reference field="6" count="1">
            <x v="25"/>
          </reference>
        </references>
      </pivotArea>
    </format>
    <format dxfId="817">
      <pivotArea dataOnly="0" labelOnly="1" fieldPosition="0">
        <references count="5">
          <reference field="0" count="1" selected="0">
            <x v="3"/>
          </reference>
          <reference field="1" count="1" selected="0">
            <x v="1"/>
          </reference>
          <reference field="2" count="1" selected="0">
            <x v="0"/>
          </reference>
          <reference field="4" count="1">
            <x v="3"/>
          </reference>
          <reference field="6" count="1" selected="0">
            <x v="0"/>
          </reference>
        </references>
      </pivotArea>
    </format>
    <format dxfId="816">
      <pivotArea dataOnly="0" labelOnly="1" fieldPosition="0">
        <references count="5">
          <reference field="0" count="1" selected="0">
            <x v="8"/>
          </reference>
          <reference field="1" count="1" selected="0">
            <x v="3"/>
          </reference>
          <reference field="2" count="1" selected="0">
            <x v="2"/>
          </reference>
          <reference field="4" count="1">
            <x v="2"/>
          </reference>
          <reference field="6" count="1" selected="0">
            <x v="2"/>
          </reference>
        </references>
      </pivotArea>
    </format>
    <format dxfId="815">
      <pivotArea dataOnly="0" labelOnly="1" fieldPosition="0">
        <references count="5">
          <reference field="0" count="1" selected="0">
            <x v="41"/>
          </reference>
          <reference field="1" count="1" selected="0">
            <x v="2"/>
          </reference>
          <reference field="2" count="1" selected="0">
            <x v="2"/>
          </reference>
          <reference field="4" count="1">
            <x v="1"/>
          </reference>
          <reference field="6" count="1" selected="0">
            <x v="10"/>
          </reference>
        </references>
      </pivotArea>
    </format>
    <format dxfId="814">
      <pivotArea dataOnly="0" labelOnly="1" fieldPosition="0">
        <references count="5">
          <reference field="0" count="1" selected="0">
            <x v="57"/>
          </reference>
          <reference field="1" count="1" selected="0">
            <x v="10"/>
          </reference>
          <reference field="2" count="1" selected="0">
            <x v="6"/>
          </reference>
          <reference field="4" count="1">
            <x v="6"/>
          </reference>
          <reference field="6" count="1" selected="0">
            <x v="12"/>
          </reference>
        </references>
      </pivotArea>
    </format>
    <format dxfId="813">
      <pivotArea dataOnly="0" labelOnly="1" fieldPosition="0">
        <references count="5">
          <reference field="0" count="1" selected="0">
            <x v="42"/>
          </reference>
          <reference field="1" count="1" selected="0">
            <x v="16"/>
          </reference>
          <reference field="2" count="1" selected="0">
            <x v="9"/>
          </reference>
          <reference field="4" count="1">
            <x v="8"/>
          </reference>
          <reference field="6" count="1" selected="0">
            <x v="19"/>
          </reference>
        </references>
      </pivotArea>
    </format>
    <format dxfId="812">
      <pivotArea dataOnly="0" labelOnly="1" fieldPosition="0">
        <references count="5">
          <reference field="0" count="1" selected="0">
            <x v="40"/>
          </reference>
          <reference field="1" count="1" selected="0">
            <x v="17"/>
          </reference>
          <reference field="2" count="1" selected="0">
            <x v="10"/>
          </reference>
          <reference field="4" count="1">
            <x v="9"/>
          </reference>
          <reference field="6" count="1" selected="0">
            <x v="20"/>
          </reference>
        </references>
      </pivotArea>
    </format>
    <format dxfId="811">
      <pivotArea dataOnly="0" labelOnly="1" fieldPosition="0">
        <references count="5">
          <reference field="0" count="1" selected="0">
            <x v="58"/>
          </reference>
          <reference field="1" count="1" selected="0">
            <x v="18"/>
          </reference>
          <reference field="2" count="1" selected="0">
            <x v="11"/>
          </reference>
          <reference field="4" count="1">
            <x v="10"/>
          </reference>
          <reference field="6" count="1" selected="0">
            <x v="21"/>
          </reference>
        </references>
      </pivotArea>
    </format>
    <format dxfId="810">
      <pivotArea dataOnly="0" labelOnly="1" fieldPosition="0">
        <references count="5">
          <reference field="0" count="1" selected="0">
            <x v="9"/>
          </reference>
          <reference field="1" count="1" selected="0">
            <x v="20"/>
          </reference>
          <reference field="2" count="1" selected="0">
            <x v="13"/>
          </reference>
          <reference field="4" count="1">
            <x v="11"/>
          </reference>
          <reference field="6" count="1" selected="0">
            <x v="23"/>
          </reference>
        </references>
      </pivotArea>
    </format>
    <format dxfId="809">
      <pivotArea dataOnly="0" labelOnly="1" fieldPosition="0">
        <references count="5">
          <reference field="0" count="1" selected="0">
            <x v="21"/>
          </reference>
          <reference field="1" count="1" selected="0">
            <x v="20"/>
          </reference>
          <reference field="2" count="1" selected="0">
            <x v="13"/>
          </reference>
          <reference field="4" count="1">
            <x v="11"/>
          </reference>
          <reference field="6" count="1" selected="0">
            <x v="25"/>
          </reference>
        </references>
      </pivotArea>
    </format>
    <format dxfId="808">
      <pivotArea dataOnly="0" labelOnly="1" fieldPosition="0">
        <references count="6">
          <reference field="0" count="1" selected="0">
            <x v="3"/>
          </reference>
          <reference field="1" count="1" selected="0">
            <x v="1"/>
          </reference>
          <reference field="2" count="1" selected="0">
            <x v="0"/>
          </reference>
          <reference field="4" count="1" selected="0">
            <x v="3"/>
          </reference>
          <reference field="5" count="1">
            <x v="2"/>
          </reference>
          <reference field="6" count="1" selected="0">
            <x v="0"/>
          </reference>
        </references>
      </pivotArea>
    </format>
    <format dxfId="807">
      <pivotArea dataOnly="0" labelOnly="1" fieldPosition="0">
        <references count="6">
          <reference field="0" count="1" selected="0">
            <x v="8"/>
          </reference>
          <reference field="1" count="1" selected="0">
            <x v="3"/>
          </reference>
          <reference field="2" count="1" selected="0">
            <x v="2"/>
          </reference>
          <reference field="4" count="1" selected="0">
            <x v="2"/>
          </reference>
          <reference field="5" count="1">
            <x v="1"/>
          </reference>
          <reference field="6" count="1" selected="0">
            <x v="2"/>
          </reference>
        </references>
      </pivotArea>
    </format>
    <format dxfId="806">
      <pivotArea dataOnly="0" labelOnly="1" fieldPosition="0">
        <references count="6">
          <reference field="0" count="1" selected="0">
            <x v="41"/>
          </reference>
          <reference field="1" count="1" selected="0">
            <x v="2"/>
          </reference>
          <reference field="2" count="1" selected="0">
            <x v="2"/>
          </reference>
          <reference field="4" count="1" selected="0">
            <x v="1"/>
          </reference>
          <reference field="5" count="1">
            <x v="0"/>
          </reference>
          <reference field="6" count="1" selected="0">
            <x v="10"/>
          </reference>
        </references>
      </pivotArea>
    </format>
    <format dxfId="805">
      <pivotArea dataOnly="0" labelOnly="1" fieldPosition="0">
        <references count="6">
          <reference field="0" count="1" selected="0">
            <x v="57"/>
          </reference>
          <reference field="1" count="1" selected="0">
            <x v="10"/>
          </reference>
          <reference field="2" count="1" selected="0">
            <x v="6"/>
          </reference>
          <reference field="4" count="1" selected="0">
            <x v="6"/>
          </reference>
          <reference field="5" count="1">
            <x v="4"/>
          </reference>
          <reference field="6" count="1" selected="0">
            <x v="12"/>
          </reference>
        </references>
      </pivotArea>
    </format>
    <format dxfId="804">
      <pivotArea dataOnly="0" labelOnly="1" fieldPosition="0">
        <references count="6">
          <reference field="0" count="1" selected="0">
            <x v="42"/>
          </reference>
          <reference field="1" count="1" selected="0">
            <x v="16"/>
          </reference>
          <reference field="2" count="1" selected="0">
            <x v="9"/>
          </reference>
          <reference field="4" count="1" selected="0">
            <x v="8"/>
          </reference>
          <reference field="5" count="1">
            <x v="14"/>
          </reference>
          <reference field="6" count="1" selected="0">
            <x v="19"/>
          </reference>
        </references>
      </pivotArea>
    </format>
    <format dxfId="803">
      <pivotArea dataOnly="0" labelOnly="1" fieldPosition="0">
        <references count="6">
          <reference field="0" count="1" selected="0">
            <x v="40"/>
          </reference>
          <reference field="1" count="1" selected="0">
            <x v="17"/>
          </reference>
          <reference field="2" count="1" selected="0">
            <x v="10"/>
          </reference>
          <reference field="4" count="1" selected="0">
            <x v="9"/>
          </reference>
          <reference field="5" count="1">
            <x v="15"/>
          </reference>
          <reference field="6" count="1" selected="0">
            <x v="20"/>
          </reference>
        </references>
      </pivotArea>
    </format>
    <format dxfId="802">
      <pivotArea dataOnly="0" labelOnly="1" fieldPosition="0">
        <references count="6">
          <reference field="0" count="1" selected="0">
            <x v="58"/>
          </reference>
          <reference field="1" count="1" selected="0">
            <x v="18"/>
          </reference>
          <reference field="2" count="1" selected="0">
            <x v="11"/>
          </reference>
          <reference field="4" count="1" selected="0">
            <x v="10"/>
          </reference>
          <reference field="5" count="1">
            <x v="16"/>
          </reference>
          <reference field="6" count="1" selected="0">
            <x v="21"/>
          </reference>
        </references>
      </pivotArea>
    </format>
    <format dxfId="801">
      <pivotArea dataOnly="0" labelOnly="1" fieldPosition="0">
        <references count="6">
          <reference field="0" count="1" selected="0">
            <x v="9"/>
          </reference>
          <reference field="1" count="1" selected="0">
            <x v="20"/>
          </reference>
          <reference field="2" count="1" selected="0">
            <x v="13"/>
          </reference>
          <reference field="4" count="1" selected="0">
            <x v="11"/>
          </reference>
          <reference field="5" count="1">
            <x v="18"/>
          </reference>
          <reference field="6" count="1" selected="0">
            <x v="23"/>
          </reference>
        </references>
      </pivotArea>
    </format>
    <format dxfId="800">
      <pivotArea dataOnly="0" labelOnly="1" fieldPosition="0">
        <references count="6">
          <reference field="0" count="1" selected="0">
            <x v="21"/>
          </reference>
          <reference field="1" count="1" selected="0">
            <x v="20"/>
          </reference>
          <reference field="2" count="1" selected="0">
            <x v="13"/>
          </reference>
          <reference field="4" count="1" selected="0">
            <x v="11"/>
          </reference>
          <reference field="5" count="1">
            <x v="20"/>
          </reference>
          <reference field="6" count="1" selected="0">
            <x v="25"/>
          </reference>
        </references>
      </pivotArea>
    </format>
    <format dxfId="799">
      <pivotArea dataOnly="0" labelOnly="1" fieldPosition="0">
        <references count="7">
          <reference field="0" count="1" selected="0">
            <x v="3"/>
          </reference>
          <reference field="1" count="1" selected="0">
            <x v="1"/>
          </reference>
          <reference field="2" count="1" selected="0">
            <x v="0"/>
          </reference>
          <reference field="4" count="1" selected="0">
            <x v="3"/>
          </reference>
          <reference field="5" count="1" selected="0">
            <x v="2"/>
          </reference>
          <reference field="6" count="1" selected="0">
            <x v="0"/>
          </reference>
          <reference field="65" count="1">
            <x v="1"/>
          </reference>
        </references>
      </pivotArea>
    </format>
    <format dxfId="798">
      <pivotArea dataOnly="0" labelOnly="1" fieldPosition="0">
        <references count="7">
          <reference field="0" count="1" selected="0">
            <x v="8"/>
          </reference>
          <reference field="1" count="1" selected="0">
            <x v="3"/>
          </reference>
          <reference field="2" count="1" selected="0">
            <x v="2"/>
          </reference>
          <reference field="4" count="1" selected="0">
            <x v="2"/>
          </reference>
          <reference field="5" count="1" selected="0">
            <x v="1"/>
          </reference>
          <reference field="6" count="1" selected="0">
            <x v="2"/>
          </reference>
          <reference field="65" count="1">
            <x v="1"/>
          </reference>
        </references>
      </pivotArea>
    </format>
    <format dxfId="797">
      <pivotArea dataOnly="0" labelOnly="1" fieldPosition="0">
        <references count="7">
          <reference field="0" count="1" selected="0">
            <x v="41"/>
          </reference>
          <reference field="1" count="1" selected="0">
            <x v="2"/>
          </reference>
          <reference field="2" count="1" selected="0">
            <x v="2"/>
          </reference>
          <reference field="4" count="1" selected="0">
            <x v="1"/>
          </reference>
          <reference field="5" count="1" selected="0">
            <x v="0"/>
          </reference>
          <reference field="6" count="1" selected="0">
            <x v="10"/>
          </reference>
          <reference field="65" count="1">
            <x v="1"/>
          </reference>
        </references>
      </pivotArea>
    </format>
    <format dxfId="796">
      <pivotArea dataOnly="0" labelOnly="1" fieldPosition="0">
        <references count="7">
          <reference field="0" count="1" selected="0">
            <x v="57"/>
          </reference>
          <reference field="1" count="1" selected="0">
            <x v="10"/>
          </reference>
          <reference field="2" count="1" selected="0">
            <x v="6"/>
          </reference>
          <reference field="4" count="1" selected="0">
            <x v="6"/>
          </reference>
          <reference field="5" count="1" selected="0">
            <x v="4"/>
          </reference>
          <reference field="6" count="1" selected="0">
            <x v="12"/>
          </reference>
          <reference field="65" count="1">
            <x v="1"/>
          </reference>
        </references>
      </pivotArea>
    </format>
    <format dxfId="795">
      <pivotArea dataOnly="0" labelOnly="1" fieldPosition="0">
        <references count="7">
          <reference field="0" count="1" selected="0">
            <x v="42"/>
          </reference>
          <reference field="1" count="1" selected="0">
            <x v="16"/>
          </reference>
          <reference field="2" count="1" selected="0">
            <x v="9"/>
          </reference>
          <reference field="4" count="1" selected="0">
            <x v="8"/>
          </reference>
          <reference field="5" count="1" selected="0">
            <x v="14"/>
          </reference>
          <reference field="6" count="1" selected="0">
            <x v="19"/>
          </reference>
          <reference field="65" count="1">
            <x v="0"/>
          </reference>
        </references>
      </pivotArea>
    </format>
    <format dxfId="794">
      <pivotArea dataOnly="0" labelOnly="1" fieldPosition="0">
        <references count="7">
          <reference field="0" count="1" selected="0">
            <x v="40"/>
          </reference>
          <reference field="1" count="1" selected="0">
            <x v="17"/>
          </reference>
          <reference field="2" count="1" selected="0">
            <x v="10"/>
          </reference>
          <reference field="4" count="1" selected="0">
            <x v="9"/>
          </reference>
          <reference field="5" count="1" selected="0">
            <x v="15"/>
          </reference>
          <reference field="6" count="1" selected="0">
            <x v="20"/>
          </reference>
          <reference field="65" count="1">
            <x v="1"/>
          </reference>
        </references>
      </pivotArea>
    </format>
    <format dxfId="793">
      <pivotArea dataOnly="0" labelOnly="1" fieldPosition="0">
        <references count="7">
          <reference field="0" count="1" selected="0">
            <x v="58"/>
          </reference>
          <reference field="1" count="1" selected="0">
            <x v="18"/>
          </reference>
          <reference field="2" count="1" selected="0">
            <x v="11"/>
          </reference>
          <reference field="4" count="1" selected="0">
            <x v="10"/>
          </reference>
          <reference field="5" count="1" selected="0">
            <x v="16"/>
          </reference>
          <reference field="6" count="1" selected="0">
            <x v="21"/>
          </reference>
          <reference field="65" count="1">
            <x v="1"/>
          </reference>
        </references>
      </pivotArea>
    </format>
    <format dxfId="792">
      <pivotArea dataOnly="0" labelOnly="1" fieldPosition="0">
        <references count="7">
          <reference field="0" count="1" selected="0">
            <x v="9"/>
          </reference>
          <reference field="1" count="1" selected="0">
            <x v="20"/>
          </reference>
          <reference field="2" count="1" selected="0">
            <x v="13"/>
          </reference>
          <reference field="4" count="1" selected="0">
            <x v="11"/>
          </reference>
          <reference field="5" count="1" selected="0">
            <x v="18"/>
          </reference>
          <reference field="6" count="1" selected="0">
            <x v="23"/>
          </reference>
          <reference field="65" count="1">
            <x v="8"/>
          </reference>
        </references>
      </pivotArea>
    </format>
    <format dxfId="791">
      <pivotArea dataOnly="0" labelOnly="1" fieldPosition="0">
        <references count="7">
          <reference field="0" count="1" selected="0">
            <x v="21"/>
          </reference>
          <reference field="1" count="1" selected="0">
            <x v="20"/>
          </reference>
          <reference field="2" count="1" selected="0">
            <x v="13"/>
          </reference>
          <reference field="4" count="1" selected="0">
            <x v="11"/>
          </reference>
          <reference field="5" count="1" selected="0">
            <x v="20"/>
          </reference>
          <reference field="6" count="1" selected="0">
            <x v="25"/>
          </reference>
          <reference field="65" count="1">
            <x v="8"/>
          </reference>
        </references>
      </pivotArea>
    </format>
    <format dxfId="790">
      <pivotArea dataOnly="0" labelOnly="1" fieldPosition="0">
        <references count="8">
          <reference field="0" count="1" selected="0">
            <x v="3"/>
          </reference>
          <reference field="1" count="1" selected="0">
            <x v="1"/>
          </reference>
          <reference field="2" count="1" selected="0">
            <x v="0"/>
          </reference>
          <reference field="4" count="1" selected="0">
            <x v="3"/>
          </reference>
          <reference field="5" count="1" selected="0">
            <x v="2"/>
          </reference>
          <reference field="6" count="1" selected="0">
            <x v="0"/>
          </reference>
          <reference field="65" count="1" selected="0">
            <x v="1"/>
          </reference>
          <reference field="66" count="1">
            <x v="3"/>
          </reference>
        </references>
      </pivotArea>
    </format>
    <format dxfId="789">
      <pivotArea dataOnly="0" labelOnly="1" fieldPosition="0">
        <references count="8">
          <reference field="0" count="1" selected="0">
            <x v="8"/>
          </reference>
          <reference field="1" count="1" selected="0">
            <x v="3"/>
          </reference>
          <reference field="2" count="1" selected="0">
            <x v="2"/>
          </reference>
          <reference field="4" count="1" selected="0">
            <x v="2"/>
          </reference>
          <reference field="5" count="1" selected="0">
            <x v="1"/>
          </reference>
          <reference field="6" count="1" selected="0">
            <x v="2"/>
          </reference>
          <reference field="65" count="1" selected="0">
            <x v="1"/>
          </reference>
          <reference field="66" count="1">
            <x v="1"/>
          </reference>
        </references>
      </pivotArea>
    </format>
    <format dxfId="788">
      <pivotArea dataOnly="0" labelOnly="1" fieldPosition="0">
        <references count="8">
          <reference field="0" count="1" selected="0">
            <x v="41"/>
          </reference>
          <reference field="1" count="1" selected="0">
            <x v="2"/>
          </reference>
          <reference field="2" count="1" selected="0">
            <x v="2"/>
          </reference>
          <reference field="4" count="1" selected="0">
            <x v="1"/>
          </reference>
          <reference field="5" count="1" selected="0">
            <x v="0"/>
          </reference>
          <reference field="6" count="1" selected="0">
            <x v="10"/>
          </reference>
          <reference field="65" count="1" selected="0">
            <x v="1"/>
          </reference>
          <reference field="66" count="1">
            <x v="2"/>
          </reference>
        </references>
      </pivotArea>
    </format>
    <format dxfId="787">
      <pivotArea dataOnly="0" labelOnly="1" fieldPosition="0">
        <references count="8">
          <reference field="0" count="1" selected="0">
            <x v="57"/>
          </reference>
          <reference field="1" count="1" selected="0">
            <x v="10"/>
          </reference>
          <reference field="2" count="1" selected="0">
            <x v="6"/>
          </reference>
          <reference field="4" count="1" selected="0">
            <x v="6"/>
          </reference>
          <reference field="5" count="1" selected="0">
            <x v="4"/>
          </reference>
          <reference field="6" count="1" selected="0">
            <x v="12"/>
          </reference>
          <reference field="65" count="1" selected="0">
            <x v="1"/>
          </reference>
          <reference field="66" count="1">
            <x v="4"/>
          </reference>
        </references>
      </pivotArea>
    </format>
    <format dxfId="786">
      <pivotArea dataOnly="0" labelOnly="1" fieldPosition="0">
        <references count="8">
          <reference field="0" count="1" selected="0">
            <x v="42"/>
          </reference>
          <reference field="1" count="1" selected="0">
            <x v="16"/>
          </reference>
          <reference field="2" count="1" selected="0">
            <x v="9"/>
          </reference>
          <reference field="4" count="1" selected="0">
            <x v="8"/>
          </reference>
          <reference field="5" count="1" selected="0">
            <x v="14"/>
          </reference>
          <reference field="6" count="1" selected="0">
            <x v="19"/>
          </reference>
          <reference field="65" count="1" selected="0">
            <x v="0"/>
          </reference>
          <reference field="66" count="1">
            <x v="11"/>
          </reference>
        </references>
      </pivotArea>
    </format>
    <format dxfId="785">
      <pivotArea dataOnly="0" labelOnly="1" fieldPosition="0">
        <references count="8">
          <reference field="0" count="1" selected="0">
            <x v="40"/>
          </reference>
          <reference field="1" count="1" selected="0">
            <x v="17"/>
          </reference>
          <reference field="2" count="1" selected="0">
            <x v="10"/>
          </reference>
          <reference field="4" count="1" selected="0">
            <x v="9"/>
          </reference>
          <reference field="5" count="1" selected="0">
            <x v="15"/>
          </reference>
          <reference field="6" count="1" selected="0">
            <x v="20"/>
          </reference>
          <reference field="65" count="1" selected="0">
            <x v="1"/>
          </reference>
          <reference field="66" count="1">
            <x v="12"/>
          </reference>
        </references>
      </pivotArea>
    </format>
    <format dxfId="784">
      <pivotArea dataOnly="0" labelOnly="1" fieldPosition="0">
        <references count="8">
          <reference field="0" count="1" selected="0">
            <x v="58"/>
          </reference>
          <reference field="1" count="1" selected="0">
            <x v="18"/>
          </reference>
          <reference field="2" count="1" selected="0">
            <x v="11"/>
          </reference>
          <reference field="4" count="1" selected="0">
            <x v="10"/>
          </reference>
          <reference field="5" count="1" selected="0">
            <x v="16"/>
          </reference>
          <reference field="6" count="1" selected="0">
            <x v="21"/>
          </reference>
          <reference field="65" count="1" selected="0">
            <x v="1"/>
          </reference>
          <reference field="66" count="1">
            <x v="13"/>
          </reference>
        </references>
      </pivotArea>
    </format>
    <format dxfId="783">
      <pivotArea dataOnly="0" labelOnly="1" fieldPosition="0">
        <references count="8">
          <reference field="0" count="1" selected="0">
            <x v="9"/>
          </reference>
          <reference field="1" count="1" selected="0">
            <x v="20"/>
          </reference>
          <reference field="2" count="1" selected="0">
            <x v="13"/>
          </reference>
          <reference field="4" count="1" selected="0">
            <x v="11"/>
          </reference>
          <reference field="5" count="1" selected="0">
            <x v="18"/>
          </reference>
          <reference field="6" count="1" selected="0">
            <x v="23"/>
          </reference>
          <reference field="65" count="1" selected="0">
            <x v="8"/>
          </reference>
          <reference field="66" count="1">
            <x v="14"/>
          </reference>
        </references>
      </pivotArea>
    </format>
    <format dxfId="782">
      <pivotArea dataOnly="0" labelOnly="1" fieldPosition="0">
        <references count="8">
          <reference field="0" count="1" selected="0">
            <x v="21"/>
          </reference>
          <reference field="1" count="1" selected="0">
            <x v="20"/>
          </reference>
          <reference field="2" count="1" selected="0">
            <x v="13"/>
          </reference>
          <reference field="4" count="1" selected="0">
            <x v="11"/>
          </reference>
          <reference field="5" count="1" selected="0">
            <x v="20"/>
          </reference>
          <reference field="6" count="1" selected="0">
            <x v="25"/>
          </reference>
          <reference field="65" count="1" selected="0">
            <x v="8"/>
          </reference>
          <reference field="66" count="1">
            <x v="15"/>
          </reference>
        </references>
      </pivotArea>
    </format>
  </formats>
  <pivotTableStyleInfo name="PivotStyleMedium1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InsertBlankRowDefault="1"/>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A0EDF03-B122-4549-9E78-23BCBE50B634}" name="PivotTable1" cacheId="71" applyNumberFormats="0" applyBorderFormats="0" applyFontFormats="0" applyPatternFormats="0" applyAlignmentFormats="0" applyWidthHeightFormats="1" dataCaption="Values" errorCaption="'---" showError="1" missingCaption="'---" updatedVersion="8" minRefreshableVersion="3" showDrill="0" showDataTips="0" enableDrill="0" pageWrap="1" pageOverThenDown="1" rowGrandTotals="0" colGrandTotals="0" itemPrintTitles="1" mergeItem="1" createdVersion="8" indent="127" outline="1" outlineData="1" multipleFieldFilters="0" rowHeaderCaption="Qualified Energy Auditors (can audit and benchmark Tier 1 and Tier 2 buildings)" fieldListSortAscending="1">
  <location ref="B5:B405" firstHeaderRow="1" firstDataRow="1" firstDataCol="1" rowPageCount="2" colPageCount="1"/>
  <pivotFields count="74">
    <pivotField axis="axisRow" showAll="0" insertBlankRow="1" sortType="ascending" defaultSubtotal="0">
      <items count="60">
        <item x="35"/>
        <item x="28"/>
        <item x="53"/>
        <item x="4"/>
        <item x="16"/>
        <item x="10"/>
        <item x="31"/>
        <item x="41"/>
        <item x="0"/>
        <item x="22"/>
        <item x="42"/>
        <item x="14"/>
        <item x="36"/>
        <item x="30"/>
        <item x="49"/>
        <item x="54"/>
        <item x="5"/>
        <item x="56"/>
        <item x="55"/>
        <item x="44"/>
        <item x="23"/>
        <item x="24"/>
        <item x="51"/>
        <item x="52"/>
        <item x="32"/>
        <item x="38"/>
        <item x="50"/>
        <item x="6"/>
        <item x="43"/>
        <item x="47"/>
        <item x="15"/>
        <item x="48"/>
        <item x="13"/>
        <item x="8"/>
        <item x="25"/>
        <item x="7"/>
        <item x="9"/>
        <item x="21"/>
        <item x="45"/>
        <item x="37"/>
        <item x="19"/>
        <item x="3"/>
        <item x="18"/>
        <item x="26"/>
        <item x="1"/>
        <item x="33"/>
        <item x="27"/>
        <item x="2"/>
        <item x="58"/>
        <item x="17"/>
        <item x="29"/>
        <item x="57"/>
        <item x="40"/>
        <item x="34"/>
        <item x="12"/>
        <item x="46"/>
        <item x="39"/>
        <item x="11"/>
        <item x="20"/>
        <item h="1" x="59"/>
      </items>
    </pivotField>
    <pivotField axis="axisRow" showAll="0" insertBlankRow="1" defaultSubtotal="0">
      <items count="48">
        <item x="1"/>
        <item x="3"/>
        <item x="2"/>
        <item x="0"/>
        <item x="4"/>
        <item x="5"/>
        <item x="6"/>
        <item x="7"/>
        <item x="8"/>
        <item x="9"/>
        <item x="10"/>
        <item x="11"/>
        <item x="12"/>
        <item x="13"/>
        <item x="14"/>
        <item x="15"/>
        <item x="16"/>
        <item x="17"/>
        <item x="18"/>
        <item x="19"/>
        <item x="20"/>
        <item x="21"/>
        <item x="22"/>
        <item x="23"/>
        <item x="24"/>
        <item x="25"/>
        <item x="26"/>
        <item x="27"/>
        <item x="28"/>
        <item x="29"/>
        <item x="47"/>
        <item x="30"/>
        <item x="31"/>
        <item x="32"/>
        <item x="33"/>
        <item x="34"/>
        <item x="35"/>
        <item x="36"/>
        <item x="37"/>
        <item x="38"/>
        <item x="39"/>
        <item x="40"/>
        <item x="41"/>
        <item x="42"/>
        <item x="43"/>
        <item x="44"/>
        <item x="45"/>
        <item x="46"/>
      </items>
    </pivotField>
    <pivotField axis="axisRow" showAll="0" insertBlankRow="1" defaultSubtotal="0">
      <items count="37">
        <item x="2"/>
        <item x="1"/>
        <item x="0"/>
        <item x="3"/>
        <item x="4"/>
        <item x="5"/>
        <item x="6"/>
        <item x="7"/>
        <item x="9"/>
        <item x="10"/>
        <item x="11"/>
        <item x="12"/>
        <item x="13"/>
        <item x="14"/>
        <item x="15"/>
        <item x="16"/>
        <item x="17"/>
        <item x="18"/>
        <item x="19"/>
        <item x="36"/>
        <item x="20"/>
        <item x="21"/>
        <item x="22"/>
        <item x="23"/>
        <item x="24"/>
        <item x="25"/>
        <item x="8"/>
        <item x="26"/>
        <item x="27"/>
        <item x="28"/>
        <item x="29"/>
        <item x="30"/>
        <item x="31"/>
        <item x="32"/>
        <item x="33"/>
        <item x="34"/>
        <item x="35"/>
      </items>
    </pivotField>
    <pivotField showAll="0" insertBlankRow="1" defaultSubtotal="0"/>
    <pivotField axis="axisRow" showAll="0" insertBlankRow="1" defaultSubtotal="0">
      <items count="44">
        <item x="1"/>
        <item x="2"/>
        <item x="0"/>
        <item x="3"/>
        <item x="5"/>
        <item x="6"/>
        <item x="7"/>
        <item x="9"/>
        <item x="10"/>
        <item x="11"/>
        <item x="13"/>
        <item x="14"/>
        <item x="15"/>
        <item x="17"/>
        <item x="18"/>
        <item x="19"/>
        <item x="20"/>
        <item x="43"/>
        <item x="23"/>
        <item x="24"/>
        <item x="25"/>
        <item x="26"/>
        <item x="27"/>
        <item x="28"/>
        <item x="4"/>
        <item x="8"/>
        <item x="12"/>
        <item x="16"/>
        <item x="21"/>
        <item x="22"/>
        <item x="29"/>
        <item x="30"/>
        <item x="31"/>
        <item x="32"/>
        <item x="33"/>
        <item x="34"/>
        <item x="35"/>
        <item x="36"/>
        <item x="37"/>
        <item x="38"/>
        <item x="39"/>
        <item x="40"/>
        <item x="41"/>
        <item x="42"/>
      </items>
    </pivotField>
    <pivotField axis="axisRow" showAll="0" insertBlankRow="1" defaultSubtotal="0">
      <items count="51">
        <item x="3"/>
        <item x="0"/>
        <item x="4"/>
        <item x="2"/>
        <item x="5"/>
        <item x="1"/>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s>
    </pivotField>
    <pivotField axis="axisRow" subtotalTop="0" showAll="0" insertBlankRow="1" defaultSubtotal="0">
      <items count="60">
        <item x="4"/>
        <item x="0"/>
        <item x="5"/>
        <item x="6"/>
        <item x="7"/>
        <item x="8"/>
        <item x="3"/>
        <item x="2"/>
        <item x="1"/>
        <item x="9"/>
        <item x="10"/>
        <item x="11"/>
        <item x="12"/>
        <item x="13"/>
        <item x="14"/>
        <item x="15"/>
        <item x="16"/>
        <item x="17"/>
        <item x="18"/>
        <item x="19"/>
        <item x="20"/>
        <item x="21"/>
        <item x="22"/>
        <item x="23"/>
        <item x="24"/>
        <item x="25"/>
        <item x="26"/>
        <item x="27"/>
        <item x="28"/>
        <item x="29"/>
        <item x="30"/>
        <item x="31"/>
        <item x="33"/>
        <item x="34"/>
        <item x="35"/>
        <item x="59"/>
        <item x="32"/>
        <item x="36"/>
        <item x="37"/>
        <item x="38"/>
        <item x="39"/>
        <item x="40"/>
        <item x="41"/>
        <item x="42"/>
        <item x="43"/>
        <item x="44"/>
        <item x="45"/>
        <item x="46"/>
        <item x="47"/>
        <item x="48"/>
        <item x="49"/>
        <item x="50"/>
        <item x="51"/>
        <item x="52"/>
        <item x="53"/>
        <item x="54"/>
        <item x="55"/>
        <item x="56"/>
        <item x="57"/>
        <item x="58"/>
      </items>
    </pivotField>
    <pivotField multipleItemSelectionAllowed="1" showAll="0" insertBlankRow="1" defaultSubtotal="0"/>
    <pivotField name="Website" axis="axisPage" multipleItemSelectionAllowed="1" showAll="0" insertBlankRow="1" defaultSubtotal="0">
      <items count="3">
        <item x="0"/>
        <item x="1"/>
        <item x="2"/>
      </items>
    </pivotField>
    <pivotField showAll="0" insertBlankRow="1" defaultSubtotal="0"/>
    <pivotField showAll="0" insertBlankRow="1" defaultSubtotal="0">
      <items count="1">
        <item x="0"/>
      </items>
    </pivotField>
    <pivotField showAll="0" insertBlankRow="1" defaultSubtotal="0"/>
    <pivotField multipleItemSelectionAllowed="1" showAll="0" insertBlankRow="1" defaultSubtotal="0"/>
    <pivotField showAll="0" insertBlankRow="1" defaultSubtotal="0"/>
    <pivotField showAll="0" insertBlankRow="1" defaultSubtotal="0"/>
    <pivotField showAll="0" insertBlankRow="1" defaultSubtotal="0">
      <items count="36">
        <item x="2"/>
        <item x="0"/>
        <item x="3"/>
        <item x="4"/>
        <item x="1"/>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showAll="0" insertBlankRow="1" defaultSubtotal="0"/>
    <pivotField showAll="0" insertBlankRow="1" defaultSubtotal="0"/>
    <pivotField showAll="0" insertBlankRow="1" defaultSubtotal="0">
      <items count="15">
        <item x="0"/>
        <item x="2"/>
        <item x="1"/>
        <item x="3"/>
        <item x="4"/>
        <item x="5"/>
        <item x="6"/>
        <item x="7"/>
        <item x="8"/>
        <item x="9"/>
        <item x="10"/>
        <item x="11"/>
        <item x="12"/>
        <item x="13"/>
        <item x="14"/>
      </items>
    </pivotField>
    <pivotField multipleItemSelectionAllowed="1"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ubtotalTop="0"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howAll="0" insertBlankRow="1" defaultSubtotal="0"/>
    <pivotField subtotalTop="0" showAll="0" insertBlankRow="1" defaultSubtotal="0"/>
    <pivotField axis="axisRow" subtotalTop="0" showAll="0" insertBlankRow="1" defaultSubtotal="0">
      <items count="16">
        <item x="0"/>
        <item x="1"/>
        <item x="2"/>
        <item x="3"/>
        <item x="4"/>
        <item x="5"/>
        <item x="6"/>
        <item x="7"/>
        <item x="8"/>
        <item x="9"/>
        <item x="10"/>
        <item x="11"/>
        <item x="12"/>
        <item x="13"/>
        <item x="14"/>
        <item x="15"/>
      </items>
    </pivotField>
    <pivotField subtotalTop="0" showAll="0" insertBlankRow="1" defaultSubtotal="0"/>
    <pivotField axis="axisRow" subtotalTop="0" showAll="0" insertBlankRow="1" defaultSubtotal="0">
      <items count="43">
        <item x="6"/>
        <item x="0"/>
        <item x="2"/>
        <item x="3"/>
        <item x="4"/>
        <item x="5"/>
        <item x="7"/>
        <item x="1"/>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s>
    </pivotField>
    <pivotField subtotalTop="0" showAll="0" insertBlankRow="1" defaultSubtotal="0"/>
    <pivotField subtotalTop="0" showAll="0" insertBlankRow="1" defaultSubtotal="0"/>
    <pivotField axis="axisRow" subtotalTop="0" showAll="0" insertBlankRow="1" sortType="ascending" defaultSubtotal="0">
      <items count="42">
        <item x="6"/>
        <item x="28"/>
        <item x="20"/>
        <item x="35"/>
        <item x="26"/>
        <item x="24"/>
        <item x="23"/>
        <item x="0"/>
        <item x="10"/>
        <item x="1"/>
        <item x="36"/>
        <item x="17"/>
        <item x="31"/>
        <item x="40"/>
        <item x="16"/>
        <item x="19"/>
        <item x="25"/>
        <item x="32"/>
        <item x="33"/>
        <item x="12"/>
        <item x="22"/>
        <item x="34"/>
        <item x="3"/>
        <item x="7"/>
        <item x="39"/>
        <item x="21"/>
        <item x="27"/>
        <item x="38"/>
        <item x="13"/>
        <item x="29"/>
        <item x="15"/>
        <item x="11"/>
        <item x="4"/>
        <item x="5"/>
        <item x="18"/>
        <item x="30"/>
        <item x="8"/>
        <item x="9"/>
        <item x="2"/>
        <item x="37"/>
        <item x="14"/>
        <item x="41"/>
      </items>
    </pivotField>
    <pivotField subtotalTop="0" showAll="0" insertBlankRow="1" defaultSubtotal="0"/>
    <pivotField subtotalTop="0" showAll="0" insertBlankRow="1" defaultSubtotal="0"/>
    <pivotField axis="axisPage" subtotalTop="0" multipleItemSelectionAllowed="1" showAll="0" insertBlankRow="1" defaultSubtotal="0">
      <items count="3">
        <item h="1" x="1"/>
        <item x="0"/>
        <item h="1" x="2"/>
      </items>
    </pivotField>
  </pivotFields>
  <rowFields count="9">
    <field x="0"/>
    <field x="1"/>
    <field x="2"/>
    <field x="6"/>
    <field x="4"/>
    <field x="5"/>
    <field x="65"/>
    <field x="67"/>
    <field x="70"/>
  </rowFields>
  <rowItems count="400">
    <i>
      <x/>
    </i>
    <i r="1">
      <x v="29"/>
    </i>
    <i r="2">
      <x v="18"/>
    </i>
    <i r="3">
      <x v="34"/>
    </i>
    <i r="4">
      <x v="28"/>
    </i>
    <i r="5">
      <x v="28"/>
    </i>
    <i r="6">
      <x/>
    </i>
    <i r="7">
      <x v="28"/>
    </i>
    <i r="8">
      <x v="26"/>
    </i>
    <i t="blank" r="7">
      <x v="28"/>
    </i>
    <i>
      <x v="3"/>
    </i>
    <i r="1">
      <x v="1"/>
    </i>
    <i r="2">
      <x/>
    </i>
    <i r="3">
      <x/>
    </i>
    <i r="4">
      <x v="3"/>
    </i>
    <i r="5">
      <x v="2"/>
    </i>
    <i r="6">
      <x/>
    </i>
    <i r="7">
      <x v="4"/>
    </i>
    <i r="8">
      <x v="32"/>
    </i>
    <i t="blank" r="7">
      <x v="4"/>
    </i>
    <i>
      <x v="4"/>
    </i>
    <i r="1">
      <x v="14"/>
    </i>
    <i r="2">
      <x v="1"/>
    </i>
    <i r="3">
      <x v="16"/>
    </i>
    <i r="4">
      <x/>
    </i>
    <i r="5">
      <x v="12"/>
    </i>
    <i r="6">
      <x/>
    </i>
    <i r="7">
      <x v="12"/>
    </i>
    <i r="8">
      <x v="19"/>
    </i>
    <i t="blank" r="7">
      <x v="12"/>
    </i>
    <i>
      <x v="6"/>
    </i>
    <i r="1">
      <x v="25"/>
    </i>
    <i r="2">
      <x v="16"/>
    </i>
    <i r="3">
      <x v="31"/>
    </i>
    <i r="4">
      <x v="15"/>
    </i>
    <i r="5">
      <x v="25"/>
    </i>
    <i r="6">
      <x v="9"/>
    </i>
    <i r="7">
      <x v="25"/>
    </i>
    <i r="8">
      <x v="5"/>
    </i>
    <i t="blank" r="7">
      <x v="25"/>
    </i>
    <i>
      <x v="7"/>
    </i>
    <i r="1">
      <x v="34"/>
    </i>
    <i r="2">
      <x v="24"/>
    </i>
    <i r="3">
      <x v="42"/>
    </i>
    <i r="4">
      <x v="21"/>
    </i>
    <i r="5">
      <x v="34"/>
    </i>
    <i r="6">
      <x v="10"/>
    </i>
    <i r="7">
      <x v="31"/>
    </i>
    <i r="8">
      <x v="35"/>
    </i>
    <i t="blank" r="7">
      <x v="31"/>
    </i>
    <i>
      <x v="8"/>
    </i>
    <i r="1">
      <x v="3"/>
    </i>
    <i r="2">
      <x v="2"/>
    </i>
    <i r="3">
      <x v="1"/>
    </i>
    <i r="4">
      <x v="2"/>
    </i>
    <i r="5">
      <x v="1"/>
    </i>
    <i r="6">
      <x/>
    </i>
    <i r="7">
      <x v="1"/>
    </i>
    <i r="8">
      <x v="7"/>
    </i>
    <i t="blank" r="7">
      <x v="1"/>
    </i>
    <i>
      <x v="9"/>
    </i>
    <i r="1">
      <x v="19"/>
    </i>
    <i r="2">
      <x v="12"/>
    </i>
    <i r="3">
      <x v="22"/>
    </i>
    <i r="4">
      <x v="10"/>
    </i>
    <i r="5">
      <x v="18"/>
    </i>
    <i r="6">
      <x v="7"/>
    </i>
    <i r="7">
      <x v="18"/>
    </i>
    <i r="8">
      <x v="34"/>
    </i>
    <i t="blank" r="7">
      <x v="18"/>
    </i>
    <i>
      <x v="10"/>
    </i>
    <i r="1">
      <x v="35"/>
    </i>
    <i r="2">
      <x v="17"/>
    </i>
    <i r="3">
      <x v="43"/>
    </i>
    <i r="4">
      <x v="22"/>
    </i>
    <i r="5">
      <x v="35"/>
    </i>
    <i r="6">
      <x/>
    </i>
    <i r="7">
      <x v="32"/>
    </i>
    <i r="8">
      <x v="12"/>
    </i>
    <i t="blank" r="7">
      <x v="32"/>
    </i>
    <i>
      <x v="11"/>
    </i>
    <i r="1">
      <x v="12"/>
    </i>
    <i r="2">
      <x v="26"/>
    </i>
    <i r="3">
      <x v="14"/>
    </i>
    <i r="4">
      <x v="1"/>
    </i>
    <i r="5">
      <x v="10"/>
    </i>
    <i r="6">
      <x/>
    </i>
    <i r="7">
      <x v="11"/>
    </i>
    <i r="8">
      <x v="31"/>
    </i>
    <i t="blank" r="7">
      <x v="11"/>
    </i>
    <i>
      <x v="12"/>
    </i>
    <i r="1">
      <x v="31"/>
    </i>
    <i r="2">
      <x v="20"/>
    </i>
    <i r="3">
      <x v="37"/>
    </i>
    <i r="4">
      <x v="29"/>
    </i>
    <i r="5">
      <x v="29"/>
    </i>
    <i r="6">
      <x/>
    </i>
    <i r="7">
      <x v="29"/>
    </i>
    <i r="8">
      <x v="1"/>
    </i>
    <i t="blank" r="7">
      <x v="29"/>
    </i>
    <i>
      <x v="14"/>
    </i>
    <i r="1">
      <x v="40"/>
    </i>
    <i r="2">
      <x v="30"/>
    </i>
    <i r="3">
      <x v="50"/>
    </i>
    <i r="4">
      <x v="34"/>
    </i>
    <i r="5">
      <x v="41"/>
    </i>
    <i r="6">
      <x v="12"/>
    </i>
    <i r="7">
      <x v="36"/>
    </i>
    <i r="8">
      <x v="3"/>
    </i>
    <i t="blank" r="7">
      <x v="36"/>
    </i>
    <i>
      <x v="15"/>
    </i>
    <i r="1">
      <x v="13"/>
    </i>
    <i r="2">
      <x v="34"/>
    </i>
    <i r="3">
      <x v="55"/>
    </i>
    <i r="4">
      <x v="39"/>
    </i>
    <i r="5">
      <x v="46"/>
    </i>
    <i r="6">
      <x/>
    </i>
    <i r="7">
      <x v="39"/>
    </i>
    <i r="8">
      <x v="27"/>
    </i>
    <i t="blank" r="7">
      <x v="39"/>
    </i>
    <i>
      <x v="16"/>
    </i>
    <i r="1">
      <x v="4"/>
    </i>
    <i r="2">
      <x v="3"/>
    </i>
    <i r="3">
      <x v="2"/>
    </i>
    <i r="4">
      <x v="24"/>
    </i>
    <i r="5">
      <x v="4"/>
    </i>
    <i r="6">
      <x/>
    </i>
    <i r="7">
      <x v="5"/>
    </i>
    <i r="8">
      <x v="33"/>
    </i>
    <i t="blank" r="7">
      <x v="5"/>
    </i>
    <i>
      <x v="19"/>
    </i>
    <i r="1">
      <x v="14"/>
    </i>
    <i r="2">
      <x v="21"/>
    </i>
    <i r="3">
      <x v="45"/>
    </i>
    <i r="4">
      <x v="18"/>
    </i>
    <i r="5">
      <x v="37"/>
    </i>
    <i r="6">
      <x/>
    </i>
    <i r="7">
      <x v="33"/>
    </i>
    <i r="8">
      <x v="17"/>
    </i>
    <i t="blank" r="7">
      <x v="33"/>
    </i>
    <i>
      <x v="20"/>
    </i>
    <i r="1">
      <x v="20"/>
    </i>
    <i r="2">
      <x v="13"/>
    </i>
    <i r="3">
      <x v="23"/>
    </i>
    <i r="4">
      <x v="11"/>
    </i>
    <i r="5">
      <x v="19"/>
    </i>
    <i r="6">
      <x/>
    </i>
    <i r="7">
      <x v="19"/>
    </i>
    <i r="8">
      <x v="15"/>
    </i>
    <i t="blank" r="7">
      <x v="19"/>
    </i>
    <i>
      <x v="21"/>
    </i>
    <i r="1">
      <x v="19"/>
    </i>
    <i r="2">
      <x v="12"/>
    </i>
    <i r="3">
      <x v="24"/>
    </i>
    <i r="4">
      <x v="10"/>
    </i>
    <i r="5">
      <x v="20"/>
    </i>
    <i r="6">
      <x v="7"/>
    </i>
    <i r="7">
      <x v="20"/>
    </i>
    <i r="8">
      <x v="2"/>
    </i>
    <i t="blank" r="7">
      <x v="20"/>
    </i>
    <i>
      <x v="22"/>
    </i>
    <i r="1">
      <x v="42"/>
    </i>
    <i r="2">
      <x v="32"/>
    </i>
    <i r="3">
      <x v="52"/>
    </i>
    <i r="4">
      <x v="36"/>
    </i>
    <i r="5">
      <x v="43"/>
    </i>
    <i r="6">
      <x/>
    </i>
    <i r="7">
      <x v="37"/>
    </i>
    <i r="8">
      <x v="10"/>
    </i>
    <i t="blank" r="7">
      <x v="37"/>
    </i>
    <i>
      <x v="23"/>
    </i>
    <i r="1">
      <x v="43"/>
    </i>
    <i r="2">
      <x v="32"/>
    </i>
    <i r="3">
      <x v="53"/>
    </i>
    <i r="4">
      <x v="37"/>
    </i>
    <i r="5">
      <x v="44"/>
    </i>
    <i r="6">
      <x/>
    </i>
    <i r="7">
      <x v="38"/>
    </i>
    <i r="8">
      <x v="39"/>
    </i>
    <i t="blank" r="7">
      <x v="38"/>
    </i>
    <i>
      <x v="24"/>
    </i>
    <i r="1">
      <x v="26"/>
    </i>
    <i r="2">
      <x v="17"/>
    </i>
    <i r="3">
      <x v="36"/>
    </i>
    <i r="4">
      <x v="16"/>
    </i>
    <i r="5">
      <x v="26"/>
    </i>
    <i r="6">
      <x/>
    </i>
    <i r="7">
      <x v="26"/>
    </i>
    <i r="8">
      <x v="16"/>
    </i>
    <i t="blank" r="7">
      <x v="26"/>
    </i>
    <i>
      <x v="32"/>
    </i>
    <i r="1">
      <x v="11"/>
    </i>
    <i r="2">
      <x v="7"/>
    </i>
    <i r="3">
      <x v="13"/>
    </i>
    <i r="4">
      <x v="25"/>
    </i>
    <i r="5">
      <x v="9"/>
    </i>
    <i r="6">
      <x v="3"/>
    </i>
    <i r="7">
      <x v="10"/>
    </i>
    <i r="8">
      <x v="8"/>
    </i>
    <i t="blank" r="7">
      <x v="10"/>
    </i>
    <i>
      <x v="34"/>
    </i>
    <i r="1">
      <x v="21"/>
    </i>
    <i r="2">
      <x v="13"/>
    </i>
    <i r="3">
      <x v="25"/>
    </i>
    <i r="4">
      <x v="11"/>
    </i>
    <i r="5">
      <x v="19"/>
    </i>
    <i r="6">
      <x/>
    </i>
    <i r="7">
      <x v="21"/>
    </i>
    <i r="8">
      <x v="25"/>
    </i>
    <i t="blank" r="7">
      <x v="21"/>
    </i>
    <i>
      <x v="35"/>
    </i>
    <i r="1">
      <x v="6"/>
    </i>
    <i r="2">
      <x v="3"/>
    </i>
    <i r="3">
      <x v="4"/>
    </i>
    <i r="4">
      <x v="24"/>
    </i>
    <i r="5">
      <x v="4"/>
    </i>
    <i r="6">
      <x/>
    </i>
    <i r="7">
      <x v="6"/>
    </i>
    <i r="8">
      <x v="23"/>
    </i>
    <i t="blank" r="7">
      <x v="6"/>
    </i>
    <i>
      <x v="37"/>
    </i>
    <i r="1">
      <x v="18"/>
    </i>
    <i r="2">
      <x v="11"/>
    </i>
    <i r="3">
      <x v="21"/>
    </i>
    <i r="4">
      <x v="26"/>
    </i>
    <i r="5">
      <x v="17"/>
    </i>
    <i r="6">
      <x v="6"/>
    </i>
    <i r="7">
      <x v="17"/>
    </i>
    <i r="8">
      <x v="11"/>
    </i>
    <i t="blank" r="7">
      <x v="17"/>
    </i>
    <i>
      <x v="38"/>
    </i>
    <i r="1">
      <x v="20"/>
    </i>
    <i r="2">
      <x v="27"/>
    </i>
    <i r="3">
      <x v="46"/>
    </i>
    <i r="4">
      <x v="30"/>
    </i>
    <i r="5">
      <x v="38"/>
    </i>
    <i r="6">
      <x v="6"/>
    </i>
    <i r="7">
      <x v="34"/>
    </i>
    <i r="8">
      <x v="18"/>
    </i>
    <i t="blank" r="7">
      <x v="34"/>
    </i>
    <i>
      <x v="40"/>
    </i>
    <i r="1">
      <x v="16"/>
    </i>
    <i r="2">
      <x v="9"/>
    </i>
    <i r="3">
      <x v="19"/>
    </i>
    <i r="4">
      <x v="8"/>
    </i>
    <i r="5">
      <x v="15"/>
    </i>
    <i r="6">
      <x/>
    </i>
    <i r="7">
      <x v="15"/>
    </i>
    <i r="8">
      <x v="30"/>
    </i>
    <i t="blank" r="7">
      <x v="15"/>
    </i>
    <i>
      <x v="41"/>
    </i>
    <i r="1">
      <x v="2"/>
    </i>
    <i r="2">
      <x v="2"/>
    </i>
    <i r="3">
      <x v="6"/>
    </i>
    <i r="4">
      <x v="1"/>
    </i>
    <i r="5">
      <x/>
    </i>
    <i r="6">
      <x/>
    </i>
    <i r="7">
      <x v="3"/>
    </i>
    <i r="8">
      <x v="22"/>
    </i>
    <i t="blank" r="7">
      <x v="3"/>
    </i>
    <i>
      <x v="42"/>
    </i>
    <i r="1">
      <x v="15"/>
    </i>
    <i r="2">
      <x v="8"/>
    </i>
    <i r="3">
      <x v="18"/>
    </i>
    <i r="4">
      <x v="7"/>
    </i>
    <i r="5">
      <x v="14"/>
    </i>
    <i r="6">
      <x v="4"/>
    </i>
    <i r="7">
      <x v="14"/>
    </i>
    <i r="8">
      <x v="40"/>
    </i>
    <i t="blank" r="7">
      <x v="14"/>
    </i>
    <i>
      <x v="43"/>
    </i>
    <i r="1">
      <x v="12"/>
    </i>
    <i r="2">
      <x v="14"/>
    </i>
    <i r="3">
      <x v="26"/>
    </i>
    <i r="4">
      <x v="12"/>
    </i>
    <i r="5">
      <x v="21"/>
    </i>
    <i r="6">
      <x/>
    </i>
    <i r="7">
      <x v="22"/>
    </i>
    <i r="8">
      <x v="20"/>
    </i>
    <i t="blank" r="7">
      <x v="22"/>
    </i>
    <i>
      <x v="44"/>
    </i>
    <i r="1">
      <x/>
    </i>
    <i r="2">
      <x v="1"/>
    </i>
    <i r="3">
      <x v="8"/>
    </i>
    <i r="4">
      <x/>
    </i>
    <i r="5">
      <x v="5"/>
    </i>
    <i r="6">
      <x/>
    </i>
    <i r="7">
      <x v="7"/>
    </i>
    <i r="8">
      <x v="9"/>
    </i>
    <i t="blank" r="7">
      <x v="7"/>
    </i>
    <i>
      <x v="46"/>
    </i>
    <i r="1">
      <x v="22"/>
    </i>
    <i r="2">
      <x v="13"/>
    </i>
    <i r="3">
      <x v="27"/>
    </i>
    <i r="4">
      <x v="11"/>
    </i>
    <i r="5">
      <x v="19"/>
    </i>
    <i r="6">
      <x/>
    </i>
    <i r="7">
      <x v="23"/>
    </i>
    <i r="8">
      <x v="6"/>
    </i>
    <i t="blank" r="7">
      <x v="23"/>
    </i>
    <i>
      <x v="47"/>
    </i>
    <i r="1">
      <x/>
    </i>
    <i r="2">
      <x v="1"/>
    </i>
    <i r="3">
      <x v="7"/>
    </i>
    <i r="4">
      <x/>
    </i>
    <i r="5">
      <x v="3"/>
    </i>
    <i r="6">
      <x/>
    </i>
    <i r="7">
      <x v="2"/>
    </i>
    <i r="8">
      <x v="38"/>
    </i>
    <i t="blank" r="7">
      <x v="2"/>
    </i>
    <i>
      <x v="48"/>
    </i>
    <i r="1">
      <x v="47"/>
    </i>
    <i r="2">
      <x v="36"/>
    </i>
    <i r="3">
      <x v="59"/>
    </i>
    <i r="4">
      <x v="43"/>
    </i>
    <i r="5">
      <x v="50"/>
    </i>
    <i r="6">
      <x v="14"/>
    </i>
    <i r="7">
      <x v="41"/>
    </i>
    <i r="8">
      <x v="13"/>
    </i>
    <i t="blank" r="7">
      <x v="41"/>
    </i>
    <i>
      <x v="49"/>
    </i>
    <i r="1">
      <x v="12"/>
    </i>
    <i r="2">
      <x v="1"/>
    </i>
    <i r="3">
      <x v="17"/>
    </i>
    <i r="4">
      <x/>
    </i>
    <i r="5">
      <x v="13"/>
    </i>
    <i r="6">
      <x v="5"/>
    </i>
    <i r="7">
      <x v="13"/>
    </i>
    <i r="8">
      <x v="28"/>
    </i>
    <i t="blank" r="7">
      <x v="13"/>
    </i>
    <i>
      <x v="50"/>
    </i>
    <i r="1">
      <x v="18"/>
    </i>
    <i r="2">
      <x v="14"/>
    </i>
    <i r="3">
      <x v="29"/>
    </i>
    <i r="4">
      <x v="13"/>
    </i>
    <i r="5">
      <x v="23"/>
    </i>
    <i r="6">
      <x/>
    </i>
    <i r="7">
      <x v="24"/>
    </i>
    <i r="8">
      <x/>
    </i>
    <i t="blank" r="7">
      <x v="24"/>
    </i>
    <i>
      <x v="52"/>
    </i>
    <i r="1">
      <x v="33"/>
    </i>
    <i r="2">
      <x v="23"/>
    </i>
    <i r="3">
      <x v="41"/>
    </i>
    <i r="4">
      <x v="20"/>
    </i>
    <i r="5">
      <x v="33"/>
    </i>
    <i r="6">
      <x v="4"/>
    </i>
    <i r="7">
      <x v="30"/>
    </i>
    <i r="8">
      <x v="29"/>
    </i>
    <i t="blank" r="7">
      <x v="30"/>
    </i>
    <i>
      <x v="53"/>
    </i>
    <i r="1">
      <x v="28"/>
    </i>
    <i r="2">
      <x v="13"/>
    </i>
    <i r="3">
      <x v="33"/>
    </i>
    <i r="4">
      <x v="11"/>
    </i>
    <i r="5">
      <x v="19"/>
    </i>
    <i r="6">
      <x/>
    </i>
    <i r="7">
      <x v="27"/>
    </i>
    <i r="8">
      <x v="4"/>
    </i>
    <i t="blank" r="7">
      <x v="27"/>
    </i>
    <i>
      <x v="54"/>
    </i>
    <i r="1">
      <x v="10"/>
    </i>
    <i r="2">
      <x v="6"/>
    </i>
    <i r="3">
      <x v="12"/>
    </i>
    <i r="4">
      <x v="6"/>
    </i>
    <i r="5">
      <x v="8"/>
    </i>
    <i r="6">
      <x v="2"/>
    </i>
    <i r="7">
      <x v="9"/>
    </i>
    <i r="8">
      <x v="37"/>
    </i>
    <i t="blank" r="7">
      <x v="9"/>
    </i>
    <i>
      <x v="55"/>
    </i>
    <i r="1">
      <x v="37"/>
    </i>
    <i r="2">
      <x v="28"/>
    </i>
    <i r="3">
      <x v="47"/>
    </i>
    <i r="4">
      <x v="31"/>
    </i>
    <i r="5">
      <x v="39"/>
    </i>
    <i r="6">
      <x/>
    </i>
    <i r="7">
      <x v="35"/>
    </i>
    <i r="8">
      <x v="21"/>
    </i>
    <i t="blank" r="7">
      <x v="35"/>
    </i>
    <i>
      <x v="57"/>
    </i>
    <i r="1">
      <x v="9"/>
    </i>
    <i r="2">
      <x v="5"/>
    </i>
    <i r="3">
      <x v="11"/>
    </i>
    <i r="4">
      <x v="5"/>
    </i>
    <i r="5">
      <x v="7"/>
    </i>
    <i r="6">
      <x/>
    </i>
    <i r="7">
      <x v="8"/>
    </i>
    <i r="8">
      <x v="36"/>
    </i>
    <i t="blank" r="7">
      <x v="8"/>
    </i>
    <i>
      <x v="58"/>
    </i>
    <i r="1">
      <x v="17"/>
    </i>
    <i r="2">
      <x v="10"/>
    </i>
    <i r="3">
      <x v="20"/>
    </i>
    <i r="4">
      <x v="9"/>
    </i>
    <i r="5">
      <x v="16"/>
    </i>
    <i r="6">
      <x/>
    </i>
    <i r="7">
      <x v="16"/>
    </i>
    <i r="8">
      <x v="14"/>
    </i>
    <i t="blank" r="7">
      <x v="16"/>
    </i>
  </rowItems>
  <colItems count="1">
    <i/>
  </colItems>
  <pageFields count="2">
    <pageField fld="8" hier="-1"/>
    <pageField fld="73" hier="-1"/>
  </pageFields>
  <formats count="96">
    <format dxfId="781">
      <pivotArea type="all" dataOnly="0" outline="0" fieldPosition="0"/>
    </format>
    <format dxfId="780">
      <pivotArea dataOnly="0" labelOnly="1" fieldPosition="0">
        <references count="1">
          <reference field="0" count="4">
            <x v="3"/>
            <x v="8"/>
            <x v="27"/>
            <x v="41"/>
          </reference>
        </references>
      </pivotArea>
    </format>
    <format dxfId="779">
      <pivotArea dataOnly="0" labelOnly="1" fieldPosition="0">
        <references count="2">
          <reference field="0" count="1" selected="0">
            <x v="3"/>
          </reference>
          <reference field="1" count="1">
            <x v="1"/>
          </reference>
        </references>
      </pivotArea>
    </format>
    <format dxfId="778">
      <pivotArea dataOnly="0" labelOnly="1" fieldPosition="0">
        <references count="2">
          <reference field="0" count="1" selected="0">
            <x v="8"/>
          </reference>
          <reference field="1" count="1">
            <x v="3"/>
          </reference>
        </references>
      </pivotArea>
    </format>
    <format dxfId="777">
      <pivotArea dataOnly="0" labelOnly="1" fieldPosition="0">
        <references count="2">
          <reference field="0" count="1" selected="0">
            <x v="41"/>
          </reference>
          <reference field="1" count="1">
            <x v="2"/>
          </reference>
        </references>
      </pivotArea>
    </format>
    <format dxfId="776">
      <pivotArea dataOnly="0" labelOnly="1" fieldPosition="0">
        <references count="2">
          <reference field="0" count="1" selected="0">
            <x v="27"/>
          </reference>
          <reference field="1" count="1">
            <x v="5"/>
          </reference>
        </references>
      </pivotArea>
    </format>
    <format dxfId="775">
      <pivotArea dataOnly="0" labelOnly="1" fieldPosition="0">
        <references count="3">
          <reference field="0" count="1" selected="0">
            <x v="3"/>
          </reference>
          <reference field="1" count="1" selected="0">
            <x v="1"/>
          </reference>
          <reference field="2" count="1">
            <x v="0"/>
          </reference>
        </references>
      </pivotArea>
    </format>
    <format dxfId="774">
      <pivotArea dataOnly="0" labelOnly="1" fieldPosition="0">
        <references count="3">
          <reference field="0" count="1" selected="0">
            <x v="8"/>
          </reference>
          <reference field="1" count="1" selected="0">
            <x v="3"/>
          </reference>
          <reference field="2" count="1">
            <x v="2"/>
          </reference>
        </references>
      </pivotArea>
    </format>
    <format dxfId="773">
      <pivotArea dataOnly="0" labelOnly="1" fieldPosition="0">
        <references count="3">
          <reference field="0" count="1" selected="0">
            <x v="41"/>
          </reference>
          <reference field="1" count="1" selected="0">
            <x v="2"/>
          </reference>
          <reference field="2" count="1">
            <x v="2"/>
          </reference>
        </references>
      </pivotArea>
    </format>
    <format dxfId="772">
      <pivotArea dataOnly="0" labelOnly="1" fieldPosition="0">
        <references count="3">
          <reference field="0" count="1" selected="0">
            <x v="27"/>
          </reference>
          <reference field="1" count="1" selected="0">
            <x v="5"/>
          </reference>
          <reference field="2" count="1">
            <x v="3"/>
          </reference>
        </references>
      </pivotArea>
    </format>
    <format dxfId="771">
      <pivotArea type="all" dataOnly="0" outline="0" fieldPosition="0"/>
    </format>
    <format dxfId="770">
      <pivotArea dataOnly="0" labelOnly="1" fieldPosition="0">
        <references count="1">
          <reference field="0" count="4">
            <x v="3"/>
            <x v="8"/>
            <x v="27"/>
            <x v="41"/>
          </reference>
        </references>
      </pivotArea>
    </format>
    <format dxfId="769">
      <pivotArea dataOnly="0" labelOnly="1" fieldPosition="0">
        <references count="2">
          <reference field="0" count="1" selected="0">
            <x v="3"/>
          </reference>
          <reference field="1" count="1">
            <x v="1"/>
          </reference>
        </references>
      </pivotArea>
    </format>
    <format dxfId="768">
      <pivotArea dataOnly="0" labelOnly="1" fieldPosition="0">
        <references count="2">
          <reference field="0" count="1" selected="0">
            <x v="8"/>
          </reference>
          <reference field="1" count="1">
            <x v="3"/>
          </reference>
        </references>
      </pivotArea>
    </format>
    <format dxfId="767">
      <pivotArea dataOnly="0" labelOnly="1" fieldPosition="0">
        <references count="2">
          <reference field="0" count="1" selected="0">
            <x v="41"/>
          </reference>
          <reference field="1" count="1">
            <x v="2"/>
          </reference>
        </references>
      </pivotArea>
    </format>
    <format dxfId="766">
      <pivotArea dataOnly="0" labelOnly="1" fieldPosition="0">
        <references count="2">
          <reference field="0" count="1" selected="0">
            <x v="27"/>
          </reference>
          <reference field="1" count="1">
            <x v="5"/>
          </reference>
        </references>
      </pivotArea>
    </format>
    <format dxfId="765">
      <pivotArea dataOnly="0" labelOnly="1" fieldPosition="0">
        <references count="3">
          <reference field="0" count="1" selected="0">
            <x v="3"/>
          </reference>
          <reference field="1" count="1" selected="0">
            <x v="1"/>
          </reference>
          <reference field="2" count="1">
            <x v="0"/>
          </reference>
        </references>
      </pivotArea>
    </format>
    <format dxfId="764">
      <pivotArea dataOnly="0" labelOnly="1" fieldPosition="0">
        <references count="3">
          <reference field="0" count="1" selected="0">
            <x v="8"/>
          </reference>
          <reference field="1" count="1" selected="0">
            <x v="3"/>
          </reference>
          <reference field="2" count="1">
            <x v="2"/>
          </reference>
        </references>
      </pivotArea>
    </format>
    <format dxfId="763">
      <pivotArea dataOnly="0" labelOnly="1" fieldPosition="0">
        <references count="3">
          <reference field="0" count="1" selected="0">
            <x v="41"/>
          </reference>
          <reference field="1" count="1" selected="0">
            <x v="2"/>
          </reference>
          <reference field="2" count="1">
            <x v="2"/>
          </reference>
        </references>
      </pivotArea>
    </format>
    <format dxfId="762">
      <pivotArea dataOnly="0" labelOnly="1" fieldPosition="0">
        <references count="3">
          <reference field="0" count="1" selected="0">
            <x v="27"/>
          </reference>
          <reference field="1" count="1" selected="0">
            <x v="5"/>
          </reference>
          <reference field="2" count="1">
            <x v="3"/>
          </reference>
        </references>
      </pivotArea>
    </format>
    <format dxfId="761">
      <pivotArea field="0" type="button" dataOnly="0" labelOnly="1" outline="0" axis="axisRow" fieldPosition="0"/>
    </format>
    <format dxfId="760">
      <pivotArea field="1" type="button" dataOnly="0" labelOnly="1" outline="0" axis="axisRow" fieldPosition="1"/>
    </format>
    <format dxfId="759">
      <pivotArea field="2" type="button" dataOnly="0" labelOnly="1" outline="0" axis="axisRow" fieldPosition="2"/>
    </format>
    <format dxfId="758">
      <pivotArea field="5" type="button" dataOnly="0" labelOnly="1" outline="0" axis="axisRow" fieldPosition="5"/>
    </format>
    <format dxfId="757">
      <pivotArea field="4" type="button" dataOnly="0" labelOnly="1" outline="0" axis="axisRow" fieldPosition="4"/>
    </format>
    <format dxfId="756">
      <pivotArea field="15" type="button" dataOnly="0" labelOnly="1" outline="0"/>
    </format>
    <format dxfId="755">
      <pivotArea field="18" type="button" dataOnly="0" labelOnly="1" outline="0"/>
    </format>
    <format dxfId="754">
      <pivotArea field="10" type="button" dataOnly="0" labelOnly="1" outline="0"/>
    </format>
    <format dxfId="753">
      <pivotArea dataOnly="0" labelOnly="1" outline="0" fieldPosition="0">
        <references count="1">
          <reference field="0" count="1">
            <x v="3"/>
          </reference>
        </references>
      </pivotArea>
    </format>
    <format dxfId="752">
      <pivotArea dataOnly="0" labelOnly="1" outline="0" fieldPosition="0">
        <references count="2">
          <reference field="0" count="1" selected="0">
            <x v="3"/>
          </reference>
          <reference field="1" count="1">
            <x v="1"/>
          </reference>
        </references>
      </pivotArea>
    </format>
    <format dxfId="751">
      <pivotArea dataOnly="0" labelOnly="1" outline="0" fieldPosition="0">
        <references count="3">
          <reference field="0" count="1" selected="0">
            <x v="3"/>
          </reference>
          <reference field="1" count="1" selected="0">
            <x v="1"/>
          </reference>
          <reference field="2" count="1">
            <x v="0"/>
          </reference>
        </references>
      </pivotArea>
    </format>
    <format dxfId="750">
      <pivotArea field="8" type="button" dataOnly="0" labelOnly="1" outline="0" axis="axisPage" fieldPosition="0"/>
    </format>
    <format dxfId="749">
      <pivotArea type="all" dataOnly="0" outline="0" fieldPosition="0"/>
    </format>
    <format dxfId="748">
      <pivotArea dataOnly="0" labelOnly="1" fieldPosition="0">
        <references count="1">
          <reference field="0" count="4">
            <x v="3"/>
            <x v="8"/>
            <x v="27"/>
            <x v="41"/>
          </reference>
        </references>
      </pivotArea>
    </format>
    <format dxfId="747">
      <pivotArea dataOnly="0" labelOnly="1" fieldPosition="0">
        <references count="2">
          <reference field="0" count="1" selected="0">
            <x v="3"/>
          </reference>
          <reference field="1" count="1">
            <x v="1"/>
          </reference>
        </references>
      </pivotArea>
    </format>
    <format dxfId="746">
      <pivotArea dataOnly="0" labelOnly="1" fieldPosition="0">
        <references count="2">
          <reference field="0" count="1" selected="0">
            <x v="8"/>
          </reference>
          <reference field="1" count="1">
            <x v="3"/>
          </reference>
        </references>
      </pivotArea>
    </format>
    <format dxfId="745">
      <pivotArea dataOnly="0" labelOnly="1" fieldPosition="0">
        <references count="2">
          <reference field="0" count="1" selected="0">
            <x v="41"/>
          </reference>
          <reference field="1" count="1">
            <x v="2"/>
          </reference>
        </references>
      </pivotArea>
    </format>
    <format dxfId="744">
      <pivotArea dataOnly="0" labelOnly="1" fieldPosition="0">
        <references count="2">
          <reference field="0" count="1" selected="0">
            <x v="27"/>
          </reference>
          <reference field="1" count="1">
            <x v="5"/>
          </reference>
        </references>
      </pivotArea>
    </format>
    <format dxfId="743">
      <pivotArea dataOnly="0" labelOnly="1" fieldPosition="0">
        <references count="3">
          <reference field="0" count="1" selected="0">
            <x v="3"/>
          </reference>
          <reference field="1" count="1" selected="0">
            <x v="1"/>
          </reference>
          <reference field="2" count="1">
            <x v="0"/>
          </reference>
        </references>
      </pivotArea>
    </format>
    <format dxfId="742">
      <pivotArea dataOnly="0" labelOnly="1" fieldPosition="0">
        <references count="3">
          <reference field="0" count="1" selected="0">
            <x v="8"/>
          </reference>
          <reference field="1" count="1" selected="0">
            <x v="3"/>
          </reference>
          <reference field="2" count="1">
            <x v="2"/>
          </reference>
        </references>
      </pivotArea>
    </format>
    <format dxfId="741">
      <pivotArea dataOnly="0" labelOnly="1" fieldPosition="0">
        <references count="3">
          <reference field="0" count="1" selected="0">
            <x v="41"/>
          </reference>
          <reference field="1" count="1" selected="0">
            <x v="2"/>
          </reference>
          <reference field="2" count="1">
            <x v="2"/>
          </reference>
        </references>
      </pivotArea>
    </format>
    <format dxfId="740">
      <pivotArea dataOnly="0" labelOnly="1" fieldPosition="0">
        <references count="3">
          <reference field="0" count="1" selected="0">
            <x v="27"/>
          </reference>
          <reference field="1" count="1" selected="0">
            <x v="5"/>
          </reference>
          <reference field="2" count="1">
            <x v="3"/>
          </reference>
        </references>
      </pivotArea>
    </format>
    <format dxfId="739">
      <pivotArea type="all" dataOnly="0" outline="0" fieldPosition="0"/>
    </format>
    <format dxfId="738">
      <pivotArea dataOnly="0" labelOnly="1" fieldPosition="0">
        <references count="1">
          <reference field="0" count="4">
            <x v="3"/>
            <x v="8"/>
            <x v="27"/>
            <x v="41"/>
          </reference>
        </references>
      </pivotArea>
    </format>
    <format dxfId="737">
      <pivotArea dataOnly="0" labelOnly="1" fieldPosition="0">
        <references count="2">
          <reference field="0" count="1" selected="0">
            <x v="3"/>
          </reference>
          <reference field="1" count="1">
            <x v="1"/>
          </reference>
        </references>
      </pivotArea>
    </format>
    <format dxfId="736">
      <pivotArea dataOnly="0" labelOnly="1" fieldPosition="0">
        <references count="2">
          <reference field="0" count="1" selected="0">
            <x v="8"/>
          </reference>
          <reference field="1" count="1">
            <x v="3"/>
          </reference>
        </references>
      </pivotArea>
    </format>
    <format dxfId="735">
      <pivotArea dataOnly="0" labelOnly="1" fieldPosition="0">
        <references count="2">
          <reference field="0" count="1" selected="0">
            <x v="41"/>
          </reference>
          <reference field="1" count="1">
            <x v="2"/>
          </reference>
        </references>
      </pivotArea>
    </format>
    <format dxfId="734">
      <pivotArea dataOnly="0" labelOnly="1" fieldPosition="0">
        <references count="2">
          <reference field="0" count="1" selected="0">
            <x v="27"/>
          </reference>
          <reference field="1" count="1">
            <x v="5"/>
          </reference>
        </references>
      </pivotArea>
    </format>
    <format dxfId="733">
      <pivotArea dataOnly="0" labelOnly="1" fieldPosition="0">
        <references count="3">
          <reference field="0" count="1" selected="0">
            <x v="3"/>
          </reference>
          <reference field="1" count="1" selected="0">
            <x v="1"/>
          </reference>
          <reference field="2" count="1">
            <x v="0"/>
          </reference>
        </references>
      </pivotArea>
    </format>
    <format dxfId="732">
      <pivotArea dataOnly="0" labelOnly="1" fieldPosition="0">
        <references count="3">
          <reference field="0" count="1" selected="0">
            <x v="8"/>
          </reference>
          <reference field="1" count="1" selected="0">
            <x v="3"/>
          </reference>
          <reference field="2" count="1">
            <x v="2"/>
          </reference>
        </references>
      </pivotArea>
    </format>
    <format dxfId="731">
      <pivotArea dataOnly="0" labelOnly="1" fieldPosition="0">
        <references count="3">
          <reference field="0" count="1" selected="0">
            <x v="41"/>
          </reference>
          <reference field="1" count="1" selected="0">
            <x v="2"/>
          </reference>
          <reference field="2" count="1">
            <x v="2"/>
          </reference>
        </references>
      </pivotArea>
    </format>
    <format dxfId="730">
      <pivotArea dataOnly="0" labelOnly="1" fieldPosition="0">
        <references count="3">
          <reference field="0" count="1" selected="0">
            <x v="27"/>
          </reference>
          <reference field="1" count="1" selected="0">
            <x v="5"/>
          </reference>
          <reference field="2" count="1">
            <x v="3"/>
          </reference>
        </references>
      </pivotArea>
    </format>
    <format dxfId="729">
      <pivotArea type="all" dataOnly="0" outline="0" fieldPosition="0"/>
    </format>
    <format dxfId="728">
      <pivotArea field="0" type="button" dataOnly="0" labelOnly="1" outline="0" axis="axisRow" fieldPosition="0"/>
    </format>
    <format dxfId="727">
      <pivotArea dataOnly="0" labelOnly="1" fieldPosition="0">
        <references count="1">
          <reference field="0" count="7">
            <x v="3"/>
            <x v="8"/>
            <x v="16"/>
            <x v="35"/>
            <x v="41"/>
            <x v="44"/>
            <x v="47"/>
          </reference>
        </references>
      </pivotArea>
    </format>
    <format dxfId="726">
      <pivotArea dataOnly="0" labelOnly="1" fieldPosition="0">
        <references count="2">
          <reference field="0" count="1" selected="0">
            <x v="3"/>
          </reference>
          <reference field="1" count="1">
            <x v="1"/>
          </reference>
        </references>
      </pivotArea>
    </format>
    <format dxfId="725">
      <pivotArea dataOnly="0" labelOnly="1" fieldPosition="0">
        <references count="2">
          <reference field="0" count="1" selected="0">
            <x v="8"/>
          </reference>
          <reference field="1" count="1">
            <x v="3"/>
          </reference>
        </references>
      </pivotArea>
    </format>
    <format dxfId="724">
      <pivotArea dataOnly="0" labelOnly="1" fieldPosition="0">
        <references count="2">
          <reference field="0" count="1" selected="0">
            <x v="16"/>
          </reference>
          <reference field="1" count="1">
            <x v="4"/>
          </reference>
        </references>
      </pivotArea>
    </format>
    <format dxfId="723">
      <pivotArea dataOnly="0" labelOnly="1" fieldPosition="0">
        <references count="2">
          <reference field="0" count="1" selected="0">
            <x v="35"/>
          </reference>
          <reference field="1" count="1">
            <x v="6"/>
          </reference>
        </references>
      </pivotArea>
    </format>
    <format dxfId="722">
      <pivotArea dataOnly="0" labelOnly="1" fieldPosition="0">
        <references count="2">
          <reference field="0" count="1" selected="0">
            <x v="41"/>
          </reference>
          <reference field="1" count="1">
            <x v="2"/>
          </reference>
        </references>
      </pivotArea>
    </format>
    <format dxfId="721">
      <pivotArea dataOnly="0" labelOnly="1" fieldPosition="0">
        <references count="2">
          <reference field="0" count="1" selected="0">
            <x v="44"/>
          </reference>
          <reference field="1" count="1">
            <x v="0"/>
          </reference>
        </references>
      </pivotArea>
    </format>
    <format dxfId="720">
      <pivotArea dataOnly="0" labelOnly="1" fieldPosition="0">
        <references count="2">
          <reference field="0" count="1" selected="0">
            <x v="47"/>
          </reference>
          <reference field="1" count="1">
            <x v="0"/>
          </reference>
        </references>
      </pivotArea>
    </format>
    <format dxfId="719">
      <pivotArea dataOnly="0" labelOnly="1" fieldPosition="0">
        <references count="3">
          <reference field="0" count="1" selected="0">
            <x v="3"/>
          </reference>
          <reference field="1" count="1" selected="0">
            <x v="1"/>
          </reference>
          <reference field="2" count="1">
            <x v="0"/>
          </reference>
        </references>
      </pivotArea>
    </format>
    <format dxfId="718">
      <pivotArea dataOnly="0" labelOnly="1" fieldPosition="0">
        <references count="3">
          <reference field="0" count="1" selected="0">
            <x v="8"/>
          </reference>
          <reference field="1" count="1" selected="0">
            <x v="3"/>
          </reference>
          <reference field="2" count="1">
            <x v="2"/>
          </reference>
        </references>
      </pivotArea>
    </format>
    <format dxfId="717">
      <pivotArea dataOnly="0" labelOnly="1" fieldPosition="0">
        <references count="3">
          <reference field="0" count="1" selected="0">
            <x v="16"/>
          </reference>
          <reference field="1" count="1" selected="0">
            <x v="4"/>
          </reference>
          <reference field="2" count="1">
            <x v="3"/>
          </reference>
        </references>
      </pivotArea>
    </format>
    <format dxfId="716">
      <pivotArea dataOnly="0" labelOnly="1" fieldPosition="0">
        <references count="3">
          <reference field="0" count="1" selected="0">
            <x v="35"/>
          </reference>
          <reference field="1" count="1" selected="0">
            <x v="6"/>
          </reference>
          <reference field="2" count="1">
            <x v="3"/>
          </reference>
        </references>
      </pivotArea>
    </format>
    <format dxfId="715">
      <pivotArea dataOnly="0" labelOnly="1" fieldPosition="0">
        <references count="3">
          <reference field="0" count="1" selected="0">
            <x v="41"/>
          </reference>
          <reference field="1" count="1" selected="0">
            <x v="2"/>
          </reference>
          <reference field="2" count="1">
            <x v="2"/>
          </reference>
        </references>
      </pivotArea>
    </format>
    <format dxfId="714">
      <pivotArea dataOnly="0" labelOnly="1" fieldPosition="0">
        <references count="3">
          <reference field="0" count="1" selected="0">
            <x v="44"/>
          </reference>
          <reference field="1" count="1" selected="0">
            <x v="0"/>
          </reference>
          <reference field="2" count="1">
            <x v="1"/>
          </reference>
        </references>
      </pivotArea>
    </format>
    <format dxfId="713">
      <pivotArea dataOnly="0" labelOnly="1" fieldPosition="0">
        <references count="3">
          <reference field="0" count="1" selected="0">
            <x v="47"/>
          </reference>
          <reference field="1" count="1" selected="0">
            <x v="0"/>
          </reference>
          <reference field="2" count="1">
            <x v="1"/>
          </reference>
        </references>
      </pivotArea>
    </format>
    <format dxfId="712">
      <pivotArea dataOnly="0" labelOnly="1" fieldPosition="0">
        <references count="4">
          <reference field="0" count="1" selected="0">
            <x v="3"/>
          </reference>
          <reference field="1" count="1" selected="0">
            <x v="1"/>
          </reference>
          <reference field="2" count="1" selected="0">
            <x v="0"/>
          </reference>
          <reference field="6" count="1">
            <x v="0"/>
          </reference>
        </references>
      </pivotArea>
    </format>
    <format dxfId="711">
      <pivotArea dataOnly="0" labelOnly="1" fieldPosition="0">
        <references count="4">
          <reference field="0" count="1" selected="0">
            <x v="8"/>
          </reference>
          <reference field="1" count="1" selected="0">
            <x v="3"/>
          </reference>
          <reference field="2" count="1" selected="0">
            <x v="2"/>
          </reference>
          <reference field="6" count="1">
            <x v="1"/>
          </reference>
        </references>
      </pivotArea>
    </format>
    <format dxfId="710">
      <pivotArea dataOnly="0" labelOnly="1" fieldPosition="0">
        <references count="4">
          <reference field="0" count="1" selected="0">
            <x v="16"/>
          </reference>
          <reference field="1" count="1" selected="0">
            <x v="4"/>
          </reference>
          <reference field="2" count="1" selected="0">
            <x v="3"/>
          </reference>
          <reference field="6" count="1">
            <x v="2"/>
          </reference>
        </references>
      </pivotArea>
    </format>
    <format dxfId="709">
      <pivotArea dataOnly="0" labelOnly="1" fieldPosition="0">
        <references count="4">
          <reference field="0" count="1" selected="0">
            <x v="35"/>
          </reference>
          <reference field="1" count="1" selected="0">
            <x v="6"/>
          </reference>
          <reference field="2" count="1" selected="0">
            <x v="3"/>
          </reference>
          <reference field="6" count="1">
            <x v="4"/>
          </reference>
        </references>
      </pivotArea>
    </format>
    <format dxfId="708">
      <pivotArea dataOnly="0" labelOnly="1" fieldPosition="0">
        <references count="4">
          <reference field="0" count="1" selected="0">
            <x v="41"/>
          </reference>
          <reference field="1" count="1" selected="0">
            <x v="2"/>
          </reference>
          <reference field="2" count="1" selected="0">
            <x v="2"/>
          </reference>
          <reference field="6" count="1">
            <x v="6"/>
          </reference>
        </references>
      </pivotArea>
    </format>
    <format dxfId="707">
      <pivotArea dataOnly="0" labelOnly="1" fieldPosition="0">
        <references count="4">
          <reference field="0" count="1" selected="0">
            <x v="44"/>
          </reference>
          <reference field="1" count="1" selected="0">
            <x v="0"/>
          </reference>
          <reference field="2" count="1" selected="0">
            <x v="1"/>
          </reference>
          <reference field="6" count="1">
            <x v="8"/>
          </reference>
        </references>
      </pivotArea>
    </format>
    <format dxfId="706">
      <pivotArea dataOnly="0" labelOnly="1" fieldPosition="0">
        <references count="4">
          <reference field="0" count="1" selected="0">
            <x v="47"/>
          </reference>
          <reference field="1" count="1" selected="0">
            <x v="0"/>
          </reference>
          <reference field="2" count="1" selected="0">
            <x v="1"/>
          </reference>
          <reference field="6" count="1">
            <x v="7"/>
          </reference>
        </references>
      </pivotArea>
    </format>
    <format dxfId="705">
      <pivotArea dataOnly="0" labelOnly="1" fieldPosition="0">
        <references count="5">
          <reference field="0" count="1" selected="0">
            <x v="3"/>
          </reference>
          <reference field="1" count="1" selected="0">
            <x v="1"/>
          </reference>
          <reference field="2" count="1" selected="0">
            <x v="0"/>
          </reference>
          <reference field="4" count="1">
            <x v="3"/>
          </reference>
          <reference field="6" count="1" selected="0">
            <x v="0"/>
          </reference>
        </references>
      </pivotArea>
    </format>
    <format dxfId="704">
      <pivotArea dataOnly="0" labelOnly="1" fieldPosition="0">
        <references count="5">
          <reference field="0" count="1" selected="0">
            <x v="8"/>
          </reference>
          <reference field="1" count="1" selected="0">
            <x v="3"/>
          </reference>
          <reference field="2" count="1" selected="0">
            <x v="2"/>
          </reference>
          <reference field="4" count="1">
            <x v="2"/>
          </reference>
          <reference field="6" count="1" selected="0">
            <x v="1"/>
          </reference>
        </references>
      </pivotArea>
    </format>
    <format dxfId="703">
      <pivotArea dataOnly="0" labelOnly="1" fieldPosition="0">
        <references count="5">
          <reference field="0" count="1" selected="0">
            <x v="41"/>
          </reference>
          <reference field="1" count="1" selected="0">
            <x v="2"/>
          </reference>
          <reference field="2" count="1" selected="0">
            <x v="2"/>
          </reference>
          <reference field="4" count="1">
            <x v="1"/>
          </reference>
          <reference field="6" count="1" selected="0">
            <x v="6"/>
          </reference>
        </references>
      </pivotArea>
    </format>
    <format dxfId="702">
      <pivotArea dataOnly="0" labelOnly="1" fieldPosition="0">
        <references count="5">
          <reference field="0" count="1" selected="0">
            <x v="44"/>
          </reference>
          <reference field="1" count="1" selected="0">
            <x v="0"/>
          </reference>
          <reference field="2" count="1" selected="0">
            <x v="1"/>
          </reference>
          <reference field="4" count="1">
            <x v="0"/>
          </reference>
          <reference field="6" count="1" selected="0">
            <x v="8"/>
          </reference>
        </references>
      </pivotArea>
    </format>
    <format dxfId="701">
      <pivotArea dataOnly="0" labelOnly="1" fieldPosition="0">
        <references count="5">
          <reference field="0" count="1" selected="0">
            <x v="47"/>
          </reference>
          <reference field="1" count="1" selected="0">
            <x v="0"/>
          </reference>
          <reference field="2" count="1" selected="0">
            <x v="1"/>
          </reference>
          <reference field="4" count="1">
            <x v="0"/>
          </reference>
          <reference field="6" count="1" selected="0">
            <x v="7"/>
          </reference>
        </references>
      </pivotArea>
    </format>
    <format dxfId="700">
      <pivotArea dataOnly="0" labelOnly="1" fieldPosition="0">
        <references count="6">
          <reference field="0" count="1" selected="0">
            <x v="3"/>
          </reference>
          <reference field="1" count="1" selected="0">
            <x v="1"/>
          </reference>
          <reference field="2" count="1" selected="0">
            <x v="0"/>
          </reference>
          <reference field="4" count="1" selected="0">
            <x v="3"/>
          </reference>
          <reference field="5" count="1">
            <x v="2"/>
          </reference>
          <reference field="6" count="1" selected="0">
            <x v="0"/>
          </reference>
        </references>
      </pivotArea>
    </format>
    <format dxfId="699">
      <pivotArea dataOnly="0" labelOnly="1" fieldPosition="0">
        <references count="6">
          <reference field="0" count="1" selected="0">
            <x v="8"/>
          </reference>
          <reference field="1" count="1" selected="0">
            <x v="3"/>
          </reference>
          <reference field="2" count="1" selected="0">
            <x v="2"/>
          </reference>
          <reference field="4" count="1" selected="0">
            <x v="2"/>
          </reference>
          <reference field="5" count="1">
            <x v="1"/>
          </reference>
          <reference field="6" count="1" selected="0">
            <x v="1"/>
          </reference>
        </references>
      </pivotArea>
    </format>
    <format dxfId="698">
      <pivotArea dataOnly="0" labelOnly="1" fieldPosition="0">
        <references count="6">
          <reference field="0" count="1" selected="0">
            <x v="41"/>
          </reference>
          <reference field="1" count="1" selected="0">
            <x v="2"/>
          </reference>
          <reference field="2" count="1" selected="0">
            <x v="2"/>
          </reference>
          <reference field="4" count="1" selected="0">
            <x v="1"/>
          </reference>
          <reference field="5" count="1">
            <x v="0"/>
          </reference>
          <reference field="6" count="1" selected="0">
            <x v="6"/>
          </reference>
        </references>
      </pivotArea>
    </format>
    <format dxfId="697">
      <pivotArea dataOnly="0" labelOnly="1" fieldPosition="0">
        <references count="6">
          <reference field="0" count="1" selected="0">
            <x v="44"/>
          </reference>
          <reference field="1" count="1" selected="0">
            <x v="0"/>
          </reference>
          <reference field="2" count="1" selected="0">
            <x v="1"/>
          </reference>
          <reference field="4" count="1" selected="0">
            <x v="0"/>
          </reference>
          <reference field="5" count="1">
            <x v="5"/>
          </reference>
          <reference field="6" count="1" selected="0">
            <x v="8"/>
          </reference>
        </references>
      </pivotArea>
    </format>
    <format dxfId="696">
      <pivotArea dataOnly="0" labelOnly="1" fieldPosition="0">
        <references count="6">
          <reference field="0" count="1" selected="0">
            <x v="47"/>
          </reference>
          <reference field="1" count="1" selected="0">
            <x v="0"/>
          </reference>
          <reference field="2" count="1" selected="0">
            <x v="1"/>
          </reference>
          <reference field="4" count="1" selected="0">
            <x v="0"/>
          </reference>
          <reference field="5" count="1">
            <x v="3"/>
          </reference>
          <reference field="6" count="1" selected="0">
            <x v="7"/>
          </reference>
        </references>
      </pivotArea>
    </format>
    <format dxfId="695">
      <pivotArea dataOnly="0" labelOnly="1" fieldPosition="0">
        <references count="7">
          <reference field="0" count="1" selected="0">
            <x v="3"/>
          </reference>
          <reference field="1" count="1" selected="0">
            <x v="1"/>
          </reference>
          <reference field="2" count="1" selected="0">
            <x v="0"/>
          </reference>
          <reference field="4" count="1" selected="0">
            <x v="3"/>
          </reference>
          <reference field="5" count="1" selected="0">
            <x v="2"/>
          </reference>
          <reference field="6" count="1" selected="0">
            <x v="0"/>
          </reference>
          <reference field="65" count="1">
            <x v="0"/>
          </reference>
        </references>
      </pivotArea>
    </format>
    <format dxfId="694">
      <pivotArea dataOnly="0" labelOnly="1" fieldPosition="0">
        <references count="7">
          <reference field="0" count="1" selected="0">
            <x v="8"/>
          </reference>
          <reference field="1" count="1" selected="0">
            <x v="3"/>
          </reference>
          <reference field="2" count="1" selected="0">
            <x v="2"/>
          </reference>
          <reference field="4" count="1" selected="0">
            <x v="2"/>
          </reference>
          <reference field="5" count="1" selected="0">
            <x v="1"/>
          </reference>
          <reference field="6" count="1" selected="0">
            <x v="1"/>
          </reference>
          <reference field="65" count="1">
            <x v="0"/>
          </reference>
        </references>
      </pivotArea>
    </format>
    <format dxfId="693">
      <pivotArea dataOnly="0" labelOnly="1" fieldPosition="0">
        <references count="7">
          <reference field="0" count="1" selected="0">
            <x v="41"/>
          </reference>
          <reference field="1" count="1" selected="0">
            <x v="2"/>
          </reference>
          <reference field="2" count="1" selected="0">
            <x v="2"/>
          </reference>
          <reference field="4" count="1" selected="0">
            <x v="1"/>
          </reference>
          <reference field="5" count="1" selected="0">
            <x v="0"/>
          </reference>
          <reference field="6" count="1" selected="0">
            <x v="6"/>
          </reference>
          <reference field="65" count="1">
            <x v="0"/>
          </reference>
        </references>
      </pivotArea>
    </format>
    <format dxfId="692">
      <pivotArea dataOnly="0" labelOnly="1" fieldPosition="0">
        <references count="7">
          <reference field="0" count="1" selected="0">
            <x v="44"/>
          </reference>
          <reference field="1" count="1" selected="0">
            <x v="0"/>
          </reference>
          <reference field="2" count="1" selected="0">
            <x v="1"/>
          </reference>
          <reference field="4" count="1" selected="0">
            <x v="0"/>
          </reference>
          <reference field="5" count="1" selected="0">
            <x v="5"/>
          </reference>
          <reference field="6" count="1" selected="0">
            <x v="8"/>
          </reference>
          <reference field="65" count="1">
            <x v="0"/>
          </reference>
        </references>
      </pivotArea>
    </format>
    <format dxfId="691">
      <pivotArea dataOnly="0" labelOnly="1" fieldPosition="0">
        <references count="7">
          <reference field="0" count="1" selected="0">
            <x v="47"/>
          </reference>
          <reference field="1" count="1" selected="0">
            <x v="0"/>
          </reference>
          <reference field="2" count="1" selected="0">
            <x v="1"/>
          </reference>
          <reference field="4" count="1" selected="0">
            <x v="0"/>
          </reference>
          <reference field="5" count="1" selected="0">
            <x v="3"/>
          </reference>
          <reference field="6" count="1" selected="0">
            <x v="7"/>
          </reference>
          <reference field="65" count="1">
            <x v="0"/>
          </reference>
        </references>
      </pivotArea>
    </format>
    <format dxfId="690">
      <pivotArea dataOnly="0" labelOnly="1" fieldPosition="0">
        <references count="8">
          <reference field="0" count="1" selected="0">
            <x v="3"/>
          </reference>
          <reference field="1" count="1" selected="0">
            <x v="1"/>
          </reference>
          <reference field="2" count="1" selected="0">
            <x v="0"/>
          </reference>
          <reference field="4" count="1" selected="0">
            <x v="3"/>
          </reference>
          <reference field="5" count="1" selected="0">
            <x v="2"/>
          </reference>
          <reference field="6" count="1" selected="0">
            <x v="0"/>
          </reference>
          <reference field="65" count="1" selected="0">
            <x v="0"/>
          </reference>
          <reference field="67" count="1">
            <x v="4"/>
          </reference>
        </references>
      </pivotArea>
    </format>
    <format dxfId="689">
      <pivotArea dataOnly="0" labelOnly="1" fieldPosition="0">
        <references count="8">
          <reference field="0" count="1" selected="0">
            <x v="8"/>
          </reference>
          <reference field="1" count="1" selected="0">
            <x v="3"/>
          </reference>
          <reference field="2" count="1" selected="0">
            <x v="2"/>
          </reference>
          <reference field="4" count="1" selected="0">
            <x v="2"/>
          </reference>
          <reference field="5" count="1" selected="0">
            <x v="1"/>
          </reference>
          <reference field="6" count="1" selected="0">
            <x v="1"/>
          </reference>
          <reference field="65" count="1" selected="0">
            <x v="0"/>
          </reference>
          <reference field="67" count="1">
            <x v="1"/>
          </reference>
        </references>
      </pivotArea>
    </format>
    <format dxfId="688">
      <pivotArea dataOnly="0" labelOnly="1" fieldPosition="0">
        <references count="8">
          <reference field="0" count="1" selected="0">
            <x v="41"/>
          </reference>
          <reference field="1" count="1" selected="0">
            <x v="2"/>
          </reference>
          <reference field="2" count="1" selected="0">
            <x v="2"/>
          </reference>
          <reference field="4" count="1" selected="0">
            <x v="1"/>
          </reference>
          <reference field="5" count="1" selected="0">
            <x v="0"/>
          </reference>
          <reference field="6" count="1" selected="0">
            <x v="6"/>
          </reference>
          <reference field="65" count="1" selected="0">
            <x v="0"/>
          </reference>
          <reference field="67" count="1">
            <x v="3"/>
          </reference>
        </references>
      </pivotArea>
    </format>
    <format dxfId="687">
      <pivotArea dataOnly="0" labelOnly="1" fieldPosition="0">
        <references count="8">
          <reference field="0" count="1" selected="0">
            <x v="44"/>
          </reference>
          <reference field="1" count="1" selected="0">
            <x v="0"/>
          </reference>
          <reference field="2" count="1" selected="0">
            <x v="1"/>
          </reference>
          <reference field="4" count="1" selected="0">
            <x v="0"/>
          </reference>
          <reference field="5" count="1" selected="0">
            <x v="5"/>
          </reference>
          <reference field="6" count="1" selected="0">
            <x v="8"/>
          </reference>
          <reference field="65" count="1" selected="0">
            <x v="0"/>
          </reference>
          <reference field="67" count="1">
            <x v="7"/>
          </reference>
        </references>
      </pivotArea>
    </format>
    <format dxfId="686">
      <pivotArea dataOnly="0" labelOnly="1" fieldPosition="0">
        <references count="8">
          <reference field="0" count="1" selected="0">
            <x v="47"/>
          </reference>
          <reference field="1" count="1" selected="0">
            <x v="0"/>
          </reference>
          <reference field="2" count="1" selected="0">
            <x v="1"/>
          </reference>
          <reference field="4" count="1" selected="0">
            <x v="0"/>
          </reference>
          <reference field="5" count="1" selected="0">
            <x v="3"/>
          </reference>
          <reference field="6" count="1" selected="0">
            <x v="7"/>
          </reference>
          <reference field="65" count="1" selected="0">
            <x v="0"/>
          </reference>
          <reference field="67" count="1">
            <x v="2"/>
          </reference>
        </references>
      </pivotArea>
    </format>
  </format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InsertBlankRowDefault="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8" Type="http://schemas.openxmlformats.org/officeDocument/2006/relationships/hyperlink" Target="mailto:sreimer@energy350.com" TargetMode="External"/><Relationship Id="rId13" Type="http://schemas.openxmlformats.org/officeDocument/2006/relationships/hyperlink" Target="https://custom-energy.com/" TargetMode="External"/><Relationship Id="rId18" Type="http://schemas.openxmlformats.org/officeDocument/2006/relationships/hyperlink" Target="mailto:Ggaiton@aesc-inc.com" TargetMode="External"/><Relationship Id="rId3" Type="http://schemas.openxmlformats.org/officeDocument/2006/relationships/hyperlink" Target="https://www.mckinstry.com/" TargetMode="External"/><Relationship Id="rId21" Type="http://schemas.openxmlformats.org/officeDocument/2006/relationships/hyperlink" Target="mailto:jacob.james@cascadeenergy.com" TargetMode="External"/><Relationship Id="rId7" Type="http://schemas.openxmlformats.org/officeDocument/2006/relationships/hyperlink" Target="https://www.energy350.com/" TargetMode="External"/><Relationship Id="rId12" Type="http://schemas.openxmlformats.org/officeDocument/2006/relationships/hyperlink" Target="mailto:pphongsak@ptrenergy.com" TargetMode="External"/><Relationship Id="rId17" Type="http://schemas.openxmlformats.org/officeDocument/2006/relationships/hyperlink" Target="https://aesc-inc.com/" TargetMode="External"/><Relationship Id="rId2" Type="http://schemas.openxmlformats.org/officeDocument/2006/relationships/hyperlink" Target="mailto:danielsh@mckinstry.com" TargetMode="External"/><Relationship Id="rId16" Type="http://schemas.openxmlformats.org/officeDocument/2006/relationships/hyperlink" Target="mailto:brian.owens@clearesult.om" TargetMode="External"/><Relationship Id="rId20" Type="http://schemas.openxmlformats.org/officeDocument/2006/relationships/hyperlink" Target="http://cascadeenergy.com/" TargetMode="External"/><Relationship Id="rId1" Type="http://schemas.openxmlformats.org/officeDocument/2006/relationships/hyperlink" Target="https://www.mckinstry.com/" TargetMode="External"/><Relationship Id="rId6" Type="http://schemas.openxmlformats.org/officeDocument/2006/relationships/hyperlink" Target="mailto:aosborne@energy350.com" TargetMode="External"/><Relationship Id="rId11" Type="http://schemas.openxmlformats.org/officeDocument/2006/relationships/hyperlink" Target="https://www.ptrenergy.com/" TargetMode="External"/><Relationship Id="rId5" Type="http://schemas.openxmlformats.org/officeDocument/2006/relationships/hyperlink" Target="https://www.energy350.com/" TargetMode="External"/><Relationship Id="rId15" Type="http://schemas.openxmlformats.org/officeDocument/2006/relationships/hyperlink" Target="https://www.clearesult.com/" TargetMode="External"/><Relationship Id="rId10" Type="http://schemas.openxmlformats.org/officeDocument/2006/relationships/hyperlink" Target="mailto:ross@energy350.com" TargetMode="External"/><Relationship Id="rId19" Type="http://schemas.openxmlformats.org/officeDocument/2006/relationships/hyperlink" Target="mailto:djoshi@trccompanies.com" TargetMode="External"/><Relationship Id="rId4" Type="http://schemas.openxmlformats.org/officeDocument/2006/relationships/hyperlink" Target="mailto:kelseyy@mckinstry.com" TargetMode="External"/><Relationship Id="rId9" Type="http://schemas.openxmlformats.org/officeDocument/2006/relationships/hyperlink" Target="https://www.energy350.com/" TargetMode="External"/><Relationship Id="rId14" Type="http://schemas.openxmlformats.org/officeDocument/2006/relationships/hyperlink" Target="mailto:jlandsiedel@custom-energy.com" TargetMode="External"/><Relationship Id="rId22" Type="http://schemas.openxmlformats.org/officeDocument/2006/relationships/hyperlink" Target="mailto:amy.scheckla-cox@hillsboro-oregon.gov"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6024E-5CB8-42DD-BB3B-EB437B6B2443}">
  <dimension ref="A1:H34"/>
  <sheetViews>
    <sheetView workbookViewId="0">
      <selection activeCell="A4" sqref="A4:H34"/>
    </sheetView>
  </sheetViews>
  <sheetFormatPr defaultRowHeight="14.5" x14ac:dyDescent="0.35"/>
  <cols>
    <col min="1" max="1" width="22.08984375" bestFit="1" customWidth="1"/>
    <col min="2" max="2" width="36.54296875" bestFit="1" customWidth="1"/>
    <col min="3" max="3" width="31.26953125" bestFit="1" customWidth="1"/>
    <col min="4" max="4" width="48.90625" bestFit="1" customWidth="1"/>
    <col min="5" max="5" width="14.90625" bestFit="1" customWidth="1"/>
    <col min="6" max="6" width="39.453125" bestFit="1" customWidth="1"/>
    <col min="7" max="7" width="49.81640625" bestFit="1" customWidth="1"/>
    <col min="8" max="8" width="100.6328125" customWidth="1"/>
  </cols>
  <sheetData>
    <row r="1" spans="1:8" x14ac:dyDescent="0.35">
      <c r="A1" s="26" t="s">
        <v>203</v>
      </c>
      <c r="B1" s="27" t="s">
        <v>11</v>
      </c>
    </row>
    <row r="2" spans="1:8" x14ac:dyDescent="0.35">
      <c r="A2" s="26" t="s">
        <v>7</v>
      </c>
      <c r="B2" s="27" t="s">
        <v>62</v>
      </c>
    </row>
    <row r="4" spans="1:8" x14ac:dyDescent="0.35">
      <c r="A4" s="26" t="s">
        <v>0</v>
      </c>
      <c r="B4" s="26" t="s">
        <v>1</v>
      </c>
      <c r="C4" s="26" t="s">
        <v>2</v>
      </c>
      <c r="D4" s="31" t="s">
        <v>4</v>
      </c>
      <c r="E4" s="31" t="s">
        <v>5</v>
      </c>
      <c r="F4" s="31" t="s">
        <v>106</v>
      </c>
      <c r="G4" s="31" t="s">
        <v>8</v>
      </c>
      <c r="H4" s="32" t="s">
        <v>190</v>
      </c>
    </row>
    <row r="5" spans="1:8" x14ac:dyDescent="0.35">
      <c r="A5" s="28" t="s">
        <v>426</v>
      </c>
      <c r="B5" s="28" t="s">
        <v>427</v>
      </c>
      <c r="C5" s="30" t="s">
        <v>428</v>
      </c>
      <c r="D5" s="28" t="s">
        <v>598</v>
      </c>
      <c r="E5" s="29">
        <v>5037548665</v>
      </c>
      <c r="F5" s="28" t="s">
        <v>430</v>
      </c>
      <c r="G5" s="28" t="s">
        <v>72</v>
      </c>
      <c r="H5" s="33" t="s">
        <v>528</v>
      </c>
    </row>
    <row r="6" spans="1:8" ht="29" x14ac:dyDescent="0.35">
      <c r="A6" s="28" t="s">
        <v>353</v>
      </c>
      <c r="B6" s="28" t="s">
        <v>354</v>
      </c>
      <c r="C6" s="30" t="s">
        <v>355</v>
      </c>
      <c r="D6" s="28" t="s">
        <v>599</v>
      </c>
      <c r="E6" s="29" t="s">
        <v>357</v>
      </c>
      <c r="F6" s="28" t="s">
        <v>358</v>
      </c>
      <c r="G6" s="28" t="s">
        <v>359</v>
      </c>
      <c r="H6" s="33" t="s">
        <v>529</v>
      </c>
    </row>
    <row r="7" spans="1:8" ht="29" x14ac:dyDescent="0.35">
      <c r="A7" s="28" t="s">
        <v>98</v>
      </c>
      <c r="B7" s="28" t="s">
        <v>99</v>
      </c>
      <c r="C7" s="30" t="s">
        <v>100</v>
      </c>
      <c r="D7" s="28" t="s">
        <v>101</v>
      </c>
      <c r="E7" s="29" t="s">
        <v>102</v>
      </c>
      <c r="F7" s="28" t="s">
        <v>103</v>
      </c>
      <c r="G7" s="28" t="s">
        <v>72</v>
      </c>
      <c r="H7" s="33" t="s">
        <v>530</v>
      </c>
    </row>
    <row r="8" spans="1:8" x14ac:dyDescent="0.35">
      <c r="A8" s="28" t="s">
        <v>65</v>
      </c>
      <c r="B8" s="28" t="s">
        <v>66</v>
      </c>
      <c r="C8" s="30" t="s">
        <v>67</v>
      </c>
      <c r="D8" s="28" t="s">
        <v>69</v>
      </c>
      <c r="E8" s="29" t="s">
        <v>70</v>
      </c>
      <c r="F8" s="28" t="s">
        <v>71</v>
      </c>
      <c r="G8" s="34" t="s">
        <v>72</v>
      </c>
      <c r="H8" s="33" t="s">
        <v>531</v>
      </c>
    </row>
    <row r="9" spans="1:8" ht="43.5" x14ac:dyDescent="0.35">
      <c r="A9" s="28" t="s">
        <v>290</v>
      </c>
      <c r="B9" s="28" t="s">
        <v>291</v>
      </c>
      <c r="C9" s="30" t="s">
        <v>292</v>
      </c>
      <c r="D9" s="28" t="s">
        <v>294</v>
      </c>
      <c r="E9" s="29" t="s">
        <v>295</v>
      </c>
      <c r="F9" s="28" t="s">
        <v>296</v>
      </c>
      <c r="G9" s="28" t="s">
        <v>297</v>
      </c>
      <c r="H9" s="33" t="s">
        <v>532</v>
      </c>
    </row>
    <row r="10" spans="1:8" ht="29" x14ac:dyDescent="0.35">
      <c r="A10" s="28" t="s">
        <v>497</v>
      </c>
      <c r="B10" s="28" t="s">
        <v>498</v>
      </c>
      <c r="C10" s="30" t="s">
        <v>408</v>
      </c>
      <c r="D10" s="28" t="s">
        <v>499</v>
      </c>
      <c r="E10" s="29" t="s">
        <v>500</v>
      </c>
      <c r="F10" s="28" t="s">
        <v>501</v>
      </c>
      <c r="G10" s="28" t="s">
        <v>266</v>
      </c>
      <c r="H10" s="33" t="s">
        <v>533</v>
      </c>
    </row>
    <row r="11" spans="1:8" ht="43.5" x14ac:dyDescent="0.35">
      <c r="A11" s="28" t="s">
        <v>442</v>
      </c>
      <c r="B11" s="28" t="s">
        <v>443</v>
      </c>
      <c r="C11" s="30" t="s">
        <v>444</v>
      </c>
      <c r="D11" s="28" t="s">
        <v>603</v>
      </c>
      <c r="E11" s="29" t="s">
        <v>446</v>
      </c>
      <c r="F11" s="28" t="s">
        <v>447</v>
      </c>
      <c r="G11" s="28" t="s">
        <v>72</v>
      </c>
      <c r="H11" s="33" t="s">
        <v>534</v>
      </c>
    </row>
    <row r="12" spans="1:8" ht="29" x14ac:dyDescent="0.35">
      <c r="A12" s="28" t="s">
        <v>373</v>
      </c>
      <c r="B12" s="28" t="s">
        <v>374</v>
      </c>
      <c r="C12" s="30" t="s">
        <v>262</v>
      </c>
      <c r="D12" s="28" t="s">
        <v>375</v>
      </c>
      <c r="E12" s="29" t="s">
        <v>376</v>
      </c>
      <c r="F12" s="28" t="s">
        <v>377</v>
      </c>
      <c r="G12" s="34" t="s">
        <v>72</v>
      </c>
      <c r="H12" s="33" t="s">
        <v>535</v>
      </c>
    </row>
    <row r="13" spans="1:8" ht="29" x14ac:dyDescent="0.35">
      <c r="A13" s="28" t="s">
        <v>690</v>
      </c>
      <c r="B13" s="28" t="s">
        <v>220</v>
      </c>
      <c r="C13" s="30" t="s">
        <v>691</v>
      </c>
      <c r="D13" s="28" t="s">
        <v>693</v>
      </c>
      <c r="E13" s="29">
        <v>5033293314</v>
      </c>
      <c r="F13" s="28" t="s">
        <v>694</v>
      </c>
      <c r="G13" s="28" t="s">
        <v>266</v>
      </c>
      <c r="H13" s="33" t="s">
        <v>741</v>
      </c>
    </row>
    <row r="14" spans="1:8" x14ac:dyDescent="0.35">
      <c r="A14" s="28" t="s">
        <v>712</v>
      </c>
      <c r="B14" s="28" t="s">
        <v>713</v>
      </c>
      <c r="C14" s="27" t="s">
        <v>691</v>
      </c>
      <c r="D14" s="28" t="s">
        <v>715</v>
      </c>
      <c r="E14" s="29" t="s">
        <v>716</v>
      </c>
      <c r="F14" s="28" t="s">
        <v>717</v>
      </c>
      <c r="G14" s="28" t="s">
        <v>72</v>
      </c>
      <c r="H14" s="33" t="s">
        <v>742</v>
      </c>
    </row>
    <row r="15" spans="1:8" x14ac:dyDescent="0.35">
      <c r="A15" s="28" t="s">
        <v>515</v>
      </c>
      <c r="B15" s="28" t="s">
        <v>226</v>
      </c>
      <c r="C15" s="30" t="s">
        <v>453</v>
      </c>
      <c r="D15" s="28" t="s">
        <v>455</v>
      </c>
      <c r="E15" s="29" t="s">
        <v>516</v>
      </c>
      <c r="F15" s="28" t="s">
        <v>517</v>
      </c>
      <c r="G15" s="28" t="s">
        <v>266</v>
      </c>
      <c r="H15" s="33" t="s">
        <v>536</v>
      </c>
    </row>
    <row r="16" spans="1:8" ht="43.5" x14ac:dyDescent="0.35">
      <c r="A16" s="28" t="s">
        <v>310</v>
      </c>
      <c r="B16" s="28" t="s">
        <v>291</v>
      </c>
      <c r="C16" s="30" t="s">
        <v>292</v>
      </c>
      <c r="D16" s="28" t="s">
        <v>294</v>
      </c>
      <c r="E16" s="29" t="s">
        <v>311</v>
      </c>
      <c r="F16" s="28" t="s">
        <v>312</v>
      </c>
      <c r="G16" s="28" t="s">
        <v>297</v>
      </c>
      <c r="H16" s="33" t="s">
        <v>537</v>
      </c>
    </row>
    <row r="17" spans="1:8" x14ac:dyDescent="0.35">
      <c r="A17" s="28" t="s">
        <v>652</v>
      </c>
      <c r="B17" s="28" t="s">
        <v>653</v>
      </c>
      <c r="C17" s="30" t="s">
        <v>654</v>
      </c>
      <c r="D17" s="28" t="s">
        <v>656</v>
      </c>
      <c r="E17" s="29" t="s">
        <v>657</v>
      </c>
      <c r="F17" s="28" t="s">
        <v>658</v>
      </c>
      <c r="G17" s="28" t="s">
        <v>72</v>
      </c>
      <c r="H17" s="33" t="s">
        <v>743</v>
      </c>
    </row>
    <row r="18" spans="1:8" ht="29" x14ac:dyDescent="0.35">
      <c r="A18" s="28" t="s">
        <v>674</v>
      </c>
      <c r="B18" s="28" t="s">
        <v>675</v>
      </c>
      <c r="C18" s="27" t="s">
        <v>654</v>
      </c>
      <c r="D18" s="28" t="s">
        <v>676</v>
      </c>
      <c r="E18" s="29" t="s">
        <v>677</v>
      </c>
      <c r="F18" s="28" t="s">
        <v>678</v>
      </c>
      <c r="G18" s="34" t="s">
        <v>72</v>
      </c>
      <c r="H18" s="33" t="s">
        <v>744</v>
      </c>
    </row>
    <row r="19" spans="1:8" ht="29" x14ac:dyDescent="0.35">
      <c r="A19" s="28" t="s">
        <v>439</v>
      </c>
      <c r="B19" s="28" t="s">
        <v>407</v>
      </c>
      <c r="C19" s="30" t="s">
        <v>408</v>
      </c>
      <c r="D19" s="28" t="s">
        <v>410</v>
      </c>
      <c r="E19" s="29" t="s">
        <v>411</v>
      </c>
      <c r="F19" s="28" t="s">
        <v>440</v>
      </c>
      <c r="G19" s="28" t="s">
        <v>266</v>
      </c>
      <c r="H19" s="33" t="s">
        <v>538</v>
      </c>
    </row>
    <row r="20" spans="1:8" ht="43.5" x14ac:dyDescent="0.35">
      <c r="A20" s="28" t="s">
        <v>459</v>
      </c>
      <c r="B20" s="28" t="s">
        <v>460</v>
      </c>
      <c r="C20" s="30" t="s">
        <v>461</v>
      </c>
      <c r="D20" s="28" t="s">
        <v>463</v>
      </c>
      <c r="E20" s="29" t="s">
        <v>464</v>
      </c>
      <c r="F20" s="28" t="s">
        <v>465</v>
      </c>
      <c r="G20" s="28" t="s">
        <v>72</v>
      </c>
      <c r="H20" s="33" t="s">
        <v>539</v>
      </c>
    </row>
    <row r="21" spans="1:8" x14ac:dyDescent="0.35">
      <c r="A21" s="28" t="s">
        <v>118</v>
      </c>
      <c r="B21" s="28" t="s">
        <v>119</v>
      </c>
      <c r="C21" s="30" t="s">
        <v>112</v>
      </c>
      <c r="D21" s="28" t="s">
        <v>602</v>
      </c>
      <c r="E21" s="29" t="s">
        <v>114</v>
      </c>
      <c r="F21" s="28" t="s">
        <v>120</v>
      </c>
      <c r="G21" s="34" t="s">
        <v>72</v>
      </c>
      <c r="H21" s="33" t="s">
        <v>540</v>
      </c>
    </row>
    <row r="22" spans="1:8" ht="58" x14ac:dyDescent="0.35">
      <c r="A22" s="28" t="s">
        <v>626</v>
      </c>
      <c r="B22" s="28" t="s">
        <v>627</v>
      </c>
      <c r="C22" s="30" t="s">
        <v>628</v>
      </c>
      <c r="D22" s="28" t="s">
        <v>630</v>
      </c>
      <c r="E22" s="29" t="s">
        <v>631</v>
      </c>
      <c r="F22" s="28" t="s">
        <v>632</v>
      </c>
      <c r="G22" s="34" t="s">
        <v>72</v>
      </c>
      <c r="H22" s="33" t="s">
        <v>745</v>
      </c>
    </row>
    <row r="23" spans="1:8" ht="29" x14ac:dyDescent="0.35">
      <c r="A23" s="28" t="s">
        <v>172</v>
      </c>
      <c r="B23" s="28" t="s">
        <v>173</v>
      </c>
      <c r="C23" s="30" t="s">
        <v>174</v>
      </c>
      <c r="D23" s="28" t="s">
        <v>601</v>
      </c>
      <c r="E23" s="29" t="s">
        <v>176</v>
      </c>
      <c r="F23" s="28" t="s">
        <v>177</v>
      </c>
      <c r="G23" s="28" t="s">
        <v>178</v>
      </c>
      <c r="H23" s="33" t="s">
        <v>541</v>
      </c>
    </row>
    <row r="24" spans="1:8" ht="58" x14ac:dyDescent="0.35">
      <c r="A24" s="28" t="s">
        <v>605</v>
      </c>
      <c r="B24" s="28" t="s">
        <v>302</v>
      </c>
      <c r="C24" s="30" t="s">
        <v>606</v>
      </c>
      <c r="D24" s="28" t="s">
        <v>608</v>
      </c>
      <c r="E24" s="29" t="s">
        <v>609</v>
      </c>
      <c r="F24" s="28" t="s">
        <v>610</v>
      </c>
      <c r="G24" s="28" t="s">
        <v>285</v>
      </c>
      <c r="H24" s="33" t="s">
        <v>746</v>
      </c>
    </row>
    <row r="25" spans="1:8" ht="58" x14ac:dyDescent="0.35">
      <c r="A25" s="28" t="s">
        <v>260</v>
      </c>
      <c r="B25" s="28" t="s">
        <v>261</v>
      </c>
      <c r="C25" s="30" t="s">
        <v>262</v>
      </c>
      <c r="D25" s="28" t="s">
        <v>264</v>
      </c>
      <c r="E25" s="29">
        <v>5037017292</v>
      </c>
      <c r="F25" s="28" t="s">
        <v>265</v>
      </c>
      <c r="G25" s="28" t="s">
        <v>266</v>
      </c>
      <c r="H25" s="33" t="s">
        <v>542</v>
      </c>
    </row>
    <row r="26" spans="1:8" x14ac:dyDescent="0.35">
      <c r="A26" s="28" t="s">
        <v>89</v>
      </c>
      <c r="B26" s="28" t="s">
        <v>90</v>
      </c>
      <c r="C26" s="30" t="s">
        <v>67</v>
      </c>
      <c r="D26" s="28" t="s">
        <v>92</v>
      </c>
      <c r="E26" s="29" t="s">
        <v>93</v>
      </c>
      <c r="F26" s="28" t="s">
        <v>94</v>
      </c>
      <c r="G26" s="28" t="s">
        <v>72</v>
      </c>
      <c r="H26" s="33" t="s">
        <v>543</v>
      </c>
    </row>
    <row r="27" spans="1:8" ht="43.5" x14ac:dyDescent="0.35">
      <c r="A27" s="28" t="s">
        <v>248</v>
      </c>
      <c r="B27" s="28" t="s">
        <v>249</v>
      </c>
      <c r="C27" s="30" t="s">
        <v>250</v>
      </c>
      <c r="D27" s="28" t="s">
        <v>252</v>
      </c>
      <c r="E27" s="29" t="s">
        <v>253</v>
      </c>
      <c r="F27" s="28" t="s">
        <v>254</v>
      </c>
      <c r="G27" s="28" t="s">
        <v>182</v>
      </c>
      <c r="H27" s="33" t="s">
        <v>544</v>
      </c>
    </row>
    <row r="28" spans="1:8" x14ac:dyDescent="0.35">
      <c r="A28" s="28" t="s">
        <v>395</v>
      </c>
      <c r="B28" s="28" t="s">
        <v>396</v>
      </c>
      <c r="C28" s="30" t="s">
        <v>323</v>
      </c>
      <c r="D28" s="28" t="s">
        <v>365</v>
      </c>
      <c r="E28" s="29" t="s">
        <v>397</v>
      </c>
      <c r="F28" s="28" t="s">
        <v>398</v>
      </c>
      <c r="G28" s="28" t="s">
        <v>72</v>
      </c>
      <c r="H28" s="33" t="s">
        <v>545</v>
      </c>
    </row>
    <row r="29" spans="1:8" ht="29" x14ac:dyDescent="0.35">
      <c r="A29" s="28" t="s">
        <v>732</v>
      </c>
      <c r="B29" s="28" t="s">
        <v>733</v>
      </c>
      <c r="C29" s="30" t="s">
        <v>734</v>
      </c>
      <c r="D29" s="28" t="s">
        <v>740</v>
      </c>
      <c r="E29" s="29">
        <v>5038059113</v>
      </c>
      <c r="F29" s="28" t="s">
        <v>735</v>
      </c>
      <c r="G29" s="28" t="s">
        <v>736</v>
      </c>
      <c r="H29" s="33" t="s">
        <v>747</v>
      </c>
    </row>
    <row r="30" spans="1:8" ht="29" x14ac:dyDescent="0.35">
      <c r="A30" s="28" t="s">
        <v>363</v>
      </c>
      <c r="B30" s="28" t="s">
        <v>281</v>
      </c>
      <c r="C30" s="30" t="s">
        <v>323</v>
      </c>
      <c r="D30" s="28" t="s">
        <v>365</v>
      </c>
      <c r="E30" s="29" t="s">
        <v>366</v>
      </c>
      <c r="F30" s="28" t="s">
        <v>367</v>
      </c>
      <c r="G30" s="28" t="s">
        <v>72</v>
      </c>
      <c r="H30" s="33" t="s">
        <v>546</v>
      </c>
    </row>
    <row r="31" spans="1:8" ht="29" x14ac:dyDescent="0.35">
      <c r="A31" s="28" t="s">
        <v>616</v>
      </c>
      <c r="B31" s="28" t="s">
        <v>617</v>
      </c>
      <c r="C31" s="30" t="s">
        <v>618</v>
      </c>
      <c r="D31" s="28" t="s">
        <v>620</v>
      </c>
      <c r="E31" s="29" t="s">
        <v>621</v>
      </c>
      <c r="F31" s="28" t="s">
        <v>622</v>
      </c>
      <c r="G31" s="28" t="s">
        <v>266</v>
      </c>
      <c r="H31" s="33" t="s">
        <v>748</v>
      </c>
    </row>
    <row r="32" spans="1:8" x14ac:dyDescent="0.35">
      <c r="A32" s="28" t="s">
        <v>469</v>
      </c>
      <c r="B32" s="28" t="s">
        <v>226</v>
      </c>
      <c r="C32" s="30" t="s">
        <v>453</v>
      </c>
      <c r="D32" s="28" t="s">
        <v>455</v>
      </c>
      <c r="E32" s="29" t="s">
        <v>470</v>
      </c>
      <c r="F32" s="28" t="s">
        <v>471</v>
      </c>
      <c r="G32" s="34" t="s">
        <v>266</v>
      </c>
      <c r="H32" s="33" t="s">
        <v>547</v>
      </c>
    </row>
    <row r="33" spans="1:8" x14ac:dyDescent="0.35">
      <c r="A33" s="28" t="s">
        <v>149</v>
      </c>
      <c r="B33" s="28" t="s">
        <v>150</v>
      </c>
      <c r="C33" s="30" t="s">
        <v>151</v>
      </c>
      <c r="D33" s="28" t="s">
        <v>153</v>
      </c>
      <c r="E33" s="29" t="s">
        <v>182</v>
      </c>
      <c r="F33" s="28" t="s">
        <v>154</v>
      </c>
      <c r="G33" s="28" t="s">
        <v>72</v>
      </c>
      <c r="H33" s="33" t="s">
        <v>548</v>
      </c>
    </row>
    <row r="34" spans="1:8" ht="116" x14ac:dyDescent="0.35">
      <c r="A34" s="28" t="s">
        <v>270</v>
      </c>
      <c r="B34" s="28" t="s">
        <v>271</v>
      </c>
      <c r="C34" s="30" t="s">
        <v>272</v>
      </c>
      <c r="D34" s="28" t="s">
        <v>274</v>
      </c>
      <c r="E34" s="29" t="s">
        <v>275</v>
      </c>
      <c r="F34" s="28" t="s">
        <v>276</v>
      </c>
      <c r="G34" s="28" t="s">
        <v>266</v>
      </c>
      <c r="H34" s="33" t="s">
        <v>549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5DC37-85F4-400B-BEDA-75B525FC4C34}">
  <dimension ref="A1:BZ814"/>
  <sheetViews>
    <sheetView workbookViewId="0">
      <selection sqref="A1:BZ1"/>
    </sheetView>
  </sheetViews>
  <sheetFormatPr defaultRowHeight="14.5" x14ac:dyDescent="0.35"/>
  <cols>
    <col min="1" max="1" width="51.26953125" style="15" bestFit="1" customWidth="1"/>
    <col min="2" max="2" width="19.6328125" style="15" bestFit="1" customWidth="1"/>
    <col min="3" max="3" width="36.08984375" style="15" bestFit="1" customWidth="1"/>
    <col min="4" max="4" width="29.54296875" style="15" bestFit="1" customWidth="1"/>
    <col min="5" max="5" width="35.1796875" style="15" bestFit="1" customWidth="1"/>
    <col min="6" max="6" width="43.54296875" style="15" bestFit="1" customWidth="1"/>
    <col min="7" max="7" width="13.1796875" style="20" bestFit="1" customWidth="1"/>
    <col min="8" max="8" width="46.08984375" style="15" bestFit="1" customWidth="1"/>
    <col min="9" max="9" width="8.54296875" style="15" bestFit="1" customWidth="1"/>
    <col min="10" max="10" width="10.7265625" style="15" bestFit="1" customWidth="1"/>
    <col min="11" max="11" width="32.6328125" style="15" bestFit="1" customWidth="1"/>
    <col min="12" max="12" width="8.453125" style="15" bestFit="1" customWidth="1"/>
    <col min="13" max="13" width="11.36328125" style="17" customWidth="1"/>
    <col min="14" max="14" width="4.6328125" style="15" bestFit="1" customWidth="1"/>
    <col min="15" max="15" width="9.90625" style="18" bestFit="1" customWidth="1"/>
    <col min="16" max="16" width="10.08984375" style="21" bestFit="1" customWidth="1"/>
    <col min="17" max="17" width="255.6328125" style="15" bestFit="1" customWidth="1"/>
    <col min="18" max="18" width="9.90625" style="21" bestFit="1" customWidth="1"/>
    <col min="19" max="19" width="10.08984375" style="21" bestFit="1" customWidth="1"/>
    <col min="20" max="20" width="255.6328125" style="15" bestFit="1" customWidth="1"/>
    <col min="21" max="21" width="3.7265625" style="15" bestFit="1" customWidth="1"/>
    <col min="22" max="22" width="8.7265625" style="21" bestFit="1" customWidth="1"/>
    <col min="23" max="23" width="10.08984375" style="21" bestFit="1" customWidth="1"/>
    <col min="24" max="24" width="97.6328125" style="15" bestFit="1" customWidth="1"/>
    <col min="25" max="25" width="8.7265625" style="21" bestFit="1" customWidth="1"/>
    <col min="26" max="26" width="10.08984375" style="21" bestFit="1" customWidth="1"/>
    <col min="27" max="27" width="53.453125" style="15" bestFit="1" customWidth="1"/>
    <col min="28" max="28" width="8.54296875" style="21" bestFit="1" customWidth="1"/>
    <col min="29" max="29" width="9.54296875" style="21" customWidth="1"/>
    <col min="30" max="30" width="39.36328125" style="15" bestFit="1" customWidth="1"/>
    <col min="31" max="31" width="8.6328125" style="15" bestFit="1" customWidth="1"/>
    <col min="32" max="32" width="14.08984375" style="17" bestFit="1" customWidth="1"/>
    <col min="33" max="33" width="7.90625" style="15" bestFit="1" customWidth="1"/>
    <col min="34" max="34" width="12.36328125" style="17" bestFit="1" customWidth="1"/>
    <col min="35" max="35" width="9.81640625" style="15" bestFit="1" customWidth="1"/>
    <col min="36" max="36" width="14.08984375" style="17" bestFit="1" customWidth="1"/>
    <col min="37" max="37" width="15.7265625" style="15" bestFit="1" customWidth="1"/>
    <col min="38" max="38" width="20" style="17" bestFit="1" customWidth="1"/>
    <col min="39" max="39" width="9.6328125" style="15" bestFit="1" customWidth="1"/>
    <col min="40" max="40" width="13.90625" style="17" bestFit="1" customWidth="1"/>
    <col min="41" max="41" width="33.81640625" style="15" bestFit="1" customWidth="1"/>
    <col min="42" max="42" width="10.7265625" style="15" bestFit="1" customWidth="1"/>
    <col min="43" max="43" width="15" style="17" bestFit="1" customWidth="1"/>
    <col min="44" max="44" width="9.81640625" style="21" bestFit="1" customWidth="1"/>
    <col min="45" max="45" width="4.26953125" style="15" bestFit="1" customWidth="1"/>
    <col min="46" max="46" width="9.54296875" style="21" bestFit="1" customWidth="1"/>
    <col min="47" max="47" width="10.08984375" style="21" bestFit="1" customWidth="1"/>
    <col min="48" max="48" width="97.6328125" style="15" bestFit="1" customWidth="1"/>
    <col min="49" max="49" width="9.54296875" style="21" bestFit="1" customWidth="1"/>
    <col min="50" max="50" width="10.08984375" style="21" bestFit="1" customWidth="1"/>
    <col min="51" max="51" width="30.7265625" style="15" bestFit="1" customWidth="1"/>
    <col min="52" max="52" width="9.54296875" style="21" bestFit="1" customWidth="1"/>
    <col min="53" max="53" width="8.6328125" style="21" bestFit="1" customWidth="1"/>
    <col min="54" max="54" width="14.6328125" style="15" bestFit="1" customWidth="1"/>
    <col min="55" max="55" width="12.453125" style="15" bestFit="1" customWidth="1"/>
    <col min="56" max="56" width="18" style="17" bestFit="1" customWidth="1"/>
    <col min="57" max="57" width="10.81640625" style="15" bestFit="1" customWidth="1"/>
    <col min="58" max="58" width="16.26953125" style="17" bestFit="1" customWidth="1"/>
    <col min="59" max="59" width="9.26953125" style="15" bestFit="1" customWidth="1"/>
    <col min="60" max="60" width="14.6328125" style="17" bestFit="1" customWidth="1"/>
    <col min="61" max="61" width="9.453125" style="15" bestFit="1" customWidth="1"/>
    <col min="62" max="62" width="13.7265625" style="17" bestFit="1" customWidth="1"/>
    <col min="63" max="63" width="13.7265625" style="15" bestFit="1" customWidth="1"/>
    <col min="64" max="64" width="18" style="17" bestFit="1" customWidth="1"/>
    <col min="65" max="65" width="13.54296875" style="15" bestFit="1" customWidth="1"/>
    <col min="66" max="66" width="17.90625" style="17" bestFit="1" customWidth="1"/>
    <col min="67" max="67" width="29.08984375" style="15" customWidth="1"/>
    <col min="68" max="68" width="26.90625" style="15" customWidth="1"/>
    <col min="69" max="69" width="19.81640625" style="15" customWidth="1"/>
    <col min="70" max="70" width="20.81640625" style="15" customWidth="1"/>
    <col min="71" max="71" width="17.81640625" style="15" customWidth="1"/>
    <col min="72" max="72" width="29.453125" style="15" customWidth="1"/>
    <col min="73" max="73" width="11.54296875" style="15" customWidth="1"/>
    <col min="74" max="78" width="8.7265625" style="15"/>
  </cols>
  <sheetData>
    <row r="1" spans="1:78" x14ac:dyDescent="0.35">
      <c r="B1" s="15">
        <f>COUNTA(B3:B999)</f>
        <v>59</v>
      </c>
      <c r="J1" s="15">
        <f>COUNTIF(J3:J999,"Yes")</f>
        <v>49</v>
      </c>
      <c r="BU1" s="15">
        <f>COUNTIF(BU3:BU999,"QEM")</f>
        <v>35</v>
      </c>
      <c r="BV1" s="15">
        <f>COUNTIF(BV3:BV999,"QP")</f>
        <v>37</v>
      </c>
      <c r="BW1" s="15">
        <f>COUNTIF(BW3:BW999,"QEA")</f>
        <v>40</v>
      </c>
      <c r="BX1" s="36">
        <f>COUNTIF(BX3:BX999,"P QEM")</f>
        <v>30</v>
      </c>
      <c r="BY1" s="36">
        <f>COUNTIF(BY3:BY999,"P QP")</f>
        <v>30</v>
      </c>
      <c r="BZ1" s="36">
        <f>COUNTIF(BZ3:BZ999,"P QEA")</f>
        <v>37</v>
      </c>
    </row>
    <row r="2" spans="1:78" x14ac:dyDescent="0.35">
      <c r="A2" s="16"/>
      <c r="B2" s="16" t="s">
        <v>0</v>
      </c>
      <c r="C2" s="16" t="s">
        <v>1</v>
      </c>
      <c r="D2" s="16" t="s">
        <v>2</v>
      </c>
      <c r="E2" s="16" t="s">
        <v>3</v>
      </c>
      <c r="F2" s="16" t="s">
        <v>4</v>
      </c>
      <c r="G2" s="16" t="s">
        <v>5</v>
      </c>
      <c r="H2" s="16" t="s">
        <v>106</v>
      </c>
      <c r="I2" s="16" t="s">
        <v>6</v>
      </c>
      <c r="J2" s="16" t="s">
        <v>7</v>
      </c>
      <c r="K2" s="16" t="s">
        <v>8</v>
      </c>
      <c r="L2" s="16" t="s">
        <v>9</v>
      </c>
      <c r="M2" s="16" t="s">
        <v>10</v>
      </c>
      <c r="N2" s="16" t="s">
        <v>11</v>
      </c>
      <c r="O2" s="16" t="s">
        <v>12</v>
      </c>
      <c r="P2" s="16" t="s">
        <v>13</v>
      </c>
      <c r="Q2" s="16" t="s">
        <v>14</v>
      </c>
      <c r="R2" s="16" t="s">
        <v>15</v>
      </c>
      <c r="S2" s="16" t="s">
        <v>16</v>
      </c>
      <c r="T2" s="16" t="s">
        <v>17</v>
      </c>
      <c r="U2" s="16" t="s">
        <v>18</v>
      </c>
      <c r="V2" s="16" t="s">
        <v>19</v>
      </c>
      <c r="W2" s="16" t="s">
        <v>20</v>
      </c>
      <c r="X2" s="16" t="s">
        <v>21</v>
      </c>
      <c r="Y2" s="16" t="s">
        <v>22</v>
      </c>
      <c r="Z2" s="16" t="s">
        <v>23</v>
      </c>
      <c r="AA2" s="16" t="s">
        <v>24</v>
      </c>
      <c r="AB2" s="16" t="s">
        <v>25</v>
      </c>
      <c r="AC2" s="16" t="s">
        <v>26</v>
      </c>
      <c r="AD2" s="16" t="s">
        <v>27</v>
      </c>
      <c r="AE2" s="16" t="s">
        <v>28</v>
      </c>
      <c r="AF2" s="16" t="s">
        <v>29</v>
      </c>
      <c r="AG2" s="16" t="s">
        <v>30</v>
      </c>
      <c r="AH2" s="16" t="s">
        <v>31</v>
      </c>
      <c r="AI2" s="16" t="s">
        <v>32</v>
      </c>
      <c r="AJ2" s="16" t="s">
        <v>33</v>
      </c>
      <c r="AK2" s="16" t="s">
        <v>34</v>
      </c>
      <c r="AL2" s="16" t="s">
        <v>35</v>
      </c>
      <c r="AM2" s="16" t="s">
        <v>36</v>
      </c>
      <c r="AN2" s="16" t="s">
        <v>37</v>
      </c>
      <c r="AO2" s="16" t="s">
        <v>38</v>
      </c>
      <c r="AP2" s="16" t="s">
        <v>39</v>
      </c>
      <c r="AQ2" s="16" t="s">
        <v>40</v>
      </c>
      <c r="AR2" s="16" t="s">
        <v>41</v>
      </c>
      <c r="AS2" s="16" t="s">
        <v>42</v>
      </c>
      <c r="AT2" s="16" t="s">
        <v>43</v>
      </c>
      <c r="AU2" s="16" t="s">
        <v>44</v>
      </c>
      <c r="AV2" s="16" t="s">
        <v>45</v>
      </c>
      <c r="AW2" s="16" t="s">
        <v>46</v>
      </c>
      <c r="AX2" s="16" t="s">
        <v>47</v>
      </c>
      <c r="AY2" s="16" t="s">
        <v>48</v>
      </c>
      <c r="AZ2" s="16" t="s">
        <v>49</v>
      </c>
      <c r="BA2" s="16" t="s">
        <v>50</v>
      </c>
      <c r="BB2" s="16" t="s">
        <v>51</v>
      </c>
      <c r="BC2" s="16" t="s">
        <v>52</v>
      </c>
      <c r="BD2" s="16" t="s">
        <v>53</v>
      </c>
      <c r="BE2" s="16" t="s">
        <v>54</v>
      </c>
      <c r="BF2" s="16" t="s">
        <v>55</v>
      </c>
      <c r="BG2" s="16" t="s">
        <v>185</v>
      </c>
      <c r="BH2" s="16" t="s">
        <v>56</v>
      </c>
      <c r="BI2" s="16" t="s">
        <v>57</v>
      </c>
      <c r="BJ2" s="16" t="s">
        <v>58</v>
      </c>
      <c r="BK2" s="16" t="s">
        <v>59</v>
      </c>
      <c r="BL2" s="16" t="s">
        <v>60</v>
      </c>
      <c r="BM2" s="16" t="s">
        <v>61</v>
      </c>
      <c r="BN2" s="16" t="s">
        <v>751</v>
      </c>
      <c r="BO2" s="16" t="s">
        <v>184</v>
      </c>
      <c r="BP2" s="16" t="s">
        <v>186</v>
      </c>
      <c r="BQ2" s="16" t="s">
        <v>187</v>
      </c>
      <c r="BR2" s="16" t="s">
        <v>190</v>
      </c>
      <c r="BS2" s="16" t="s">
        <v>188</v>
      </c>
      <c r="BT2" s="16" t="s">
        <v>189</v>
      </c>
      <c r="BU2" s="16" t="s">
        <v>203</v>
      </c>
      <c r="BV2" s="16" t="s">
        <v>201</v>
      </c>
      <c r="BW2" s="16" t="s">
        <v>202</v>
      </c>
      <c r="BX2" s="35" t="s">
        <v>595</v>
      </c>
      <c r="BY2" s="35" t="s">
        <v>597</v>
      </c>
      <c r="BZ2" s="35" t="s">
        <v>596</v>
      </c>
    </row>
    <row r="3" spans="1:78" x14ac:dyDescent="0.35">
      <c r="A3" s="15" t="s">
        <v>64</v>
      </c>
      <c r="B3" s="16" t="s">
        <v>65</v>
      </c>
      <c r="C3" s="15" t="s">
        <v>66</v>
      </c>
      <c r="D3" s="15" t="s">
        <v>67</v>
      </c>
      <c r="E3" s="15" t="s">
        <v>68</v>
      </c>
      <c r="F3" s="15" t="s">
        <v>69</v>
      </c>
      <c r="G3" s="15" t="s">
        <v>70</v>
      </c>
      <c r="H3" s="15" t="s">
        <v>71</v>
      </c>
      <c r="I3" s="15" t="s">
        <v>62</v>
      </c>
      <c r="J3" s="15" t="s">
        <v>62</v>
      </c>
      <c r="K3" s="15" t="s">
        <v>72</v>
      </c>
      <c r="M3" s="17">
        <v>45839</v>
      </c>
      <c r="N3" s="15" t="s">
        <v>62</v>
      </c>
      <c r="O3" s="25">
        <v>43070</v>
      </c>
      <c r="P3" s="18" t="s">
        <v>441</v>
      </c>
      <c r="Q3" s="15" t="s">
        <v>73</v>
      </c>
      <c r="R3" s="25">
        <v>45748</v>
      </c>
      <c r="S3" s="18" t="s">
        <v>441</v>
      </c>
      <c r="T3" s="15" t="s">
        <v>74</v>
      </c>
      <c r="U3" s="15" t="s">
        <v>62</v>
      </c>
      <c r="V3" s="25">
        <v>45505</v>
      </c>
      <c r="W3" s="21" t="s">
        <v>441</v>
      </c>
      <c r="X3" s="15" t="s">
        <v>75</v>
      </c>
      <c r="Y3" s="25">
        <v>40634</v>
      </c>
      <c r="Z3" s="18" t="s">
        <v>441</v>
      </c>
      <c r="AA3" s="15" t="s">
        <v>74</v>
      </c>
      <c r="AB3" s="15"/>
      <c r="AC3" s="15"/>
      <c r="AF3" s="15"/>
      <c r="AH3" s="25"/>
      <c r="AI3" s="15">
        <v>24351</v>
      </c>
      <c r="AJ3" s="25">
        <v>45992</v>
      </c>
      <c r="AL3" s="25"/>
      <c r="AN3" s="25"/>
      <c r="AQ3" s="25"/>
      <c r="AR3" s="25"/>
      <c r="AS3" s="15" t="s">
        <v>62</v>
      </c>
      <c r="AT3" s="25">
        <v>45505</v>
      </c>
      <c r="AU3" s="18" t="s">
        <v>441</v>
      </c>
      <c r="AV3" s="15" t="s">
        <v>75</v>
      </c>
      <c r="AW3" s="25">
        <v>40634</v>
      </c>
      <c r="AX3" s="18" t="s">
        <v>441</v>
      </c>
      <c r="AY3" s="15" t="s">
        <v>74</v>
      </c>
      <c r="AZ3" s="15"/>
      <c r="BA3" s="15"/>
      <c r="BD3" s="25"/>
      <c r="BF3" s="25"/>
      <c r="BH3" s="25"/>
      <c r="BI3" s="15">
        <v>2931</v>
      </c>
      <c r="BJ3" s="25">
        <v>45992</v>
      </c>
      <c r="BK3" s="15">
        <v>24351</v>
      </c>
      <c r="BL3" s="25">
        <v>45992</v>
      </c>
      <c r="BN3" s="25"/>
      <c r="BO3" s="15" t="str">
        <f>"Areas Served: "&amp;IF(K3="All","All of Oregon",IF(K3="Oregon","All of Oregon",K3))</f>
        <v>Areas Served: All of Oregon</v>
      </c>
      <c r="BP3" s="15" t="str">
        <f>"Certifications:"&amp;IF(AE3&lt;&gt;""," [OR Arch Lic # "&amp;AE3&amp;"]","")&amp;IF(AG3&lt;&gt;""," [OR PE Lic # "&amp;AG3&amp;"]","")&amp;IF(AI3&lt;&gt;""," [AEE-CEM # "&amp;AI3&amp;"]","")&amp;IF(AK3&lt;&gt;""," [BOC-Level II # "&amp;AK3&amp;"]","")&amp;IF(AM3&lt;&gt;""," [EMA-EMP # "&amp;AM3&amp;"]","")&amp;IF(AR3&lt;&gt;""," [LCC-Building Controls]","")&amp;IF(AO3&lt;&gt;""," [Other-"&amp;AO3&amp;" # "&amp;AP3&amp;"]","")</f>
        <v>Certifications: [AEE-CEM # 24351]</v>
      </c>
      <c r="BQ3" s="15" t="str">
        <f>"Certifications:"&amp;IF(BC3&lt;&gt;""," [OR Arch Lic # "&amp;BC3&amp;"]","")&amp;IF(BE3&lt;&gt;""," [OR PE Lic # "&amp;BE3&amp;"]","")&amp;IF(BK3&lt;&gt;""," [AEE-CEM # "&amp;BK3&amp;"]","")&amp;IF(BI3&lt;&gt;""," [AEE-CEA # "&amp;BI3&amp;"]","")&amp;IF(BM3&lt;&gt;""," [EMA-EMP # "&amp;BM3&amp;"]","")&amp;IF(BG3&lt;&gt;""," [ASHRAE-BEAP # "&amp;BG3&amp;"]","")&amp;IF(AO3&lt;&gt;""," [Other-"&amp;AO3&amp;" # "&amp;AP3&amp;"]","")</f>
        <v>Certifications: [AEE-CEM # 24351] [AEE-CEA # 2931]</v>
      </c>
      <c r="BR3" s="15" t="str">
        <f>"Experience:"&amp;IF(Q3&lt;&gt;""," "&amp;TEXT(O3,"mmm-yyyy")&amp;" to "&amp;TEXT(P3,"mmm-yyyy")&amp;" "&amp;Q3," ")&amp;IF(T3&lt;&gt;"","; "&amp;TEXT(R3,"mmm-yyyy")&amp;" to "&amp;TEXT(S3,"mmm-yyyy")&amp;" "&amp;T3," ")</f>
        <v>Experience: Dec-2017 to present Certified Energy Manager - AEE; Apr-2025 to present Commissioning Engineer for 15 years</v>
      </c>
      <c r="BS3" s="15" t="str">
        <f>"Experience:"&amp;IF(X3&lt;&gt;""," "&amp;TEXT(V3,"mmm-yyyy")&amp;" to "&amp;TEXT(W3,"mmm-yyyy")&amp;" "&amp;X3," ")&amp;IF(AA3&lt;&gt;"","; "&amp;TEXT(Y3,"mmm-yyyy")&amp;" to "&amp;TEXT(Z3,"mmm-yyyy")&amp;" "&amp;AA3," ")&amp;IF(AD3&lt;&gt;"","; "&amp;TEXT(AB3,"mmm-yyyy")&amp;" to "&amp;TEXT(AC3,"mmm-yyyy")&amp;" "&amp;AD3," ")</f>
        <v xml:space="preserve">Experience: Aug-2024 to present Certified Energy Auditor - AEE; Apr-2011 to present Commissioning Engineer for 15 years </v>
      </c>
      <c r="BT3" s="15" t="str">
        <f>"Experience:"&amp;IF(AV3&lt;&gt;""," "&amp;TEXT(AT3,"mmm-yyyy")&amp;" to "&amp;TEXT(AU3,"mmm-yyyy")&amp;" "&amp;AV3," ")&amp;IF(AY3&lt;&gt;"","; "&amp;TEXT(AW3,"mmm-yyyy")&amp;" to "&amp;TEXT(AX3,"mmm-yyyy")&amp;" "&amp;AY3," ")&amp;IF(BB3&lt;&gt;"","; "&amp;TEXT(AZ3,"mmm-yyyy")&amp;" to "&amp;TEXT(BA3,"mmm-yyyy")&amp;" "&amp;BB3," ")</f>
        <v xml:space="preserve">Experience: Aug-2024 to present Certified Energy Auditor - AEE; Apr-2011 to present Commissioning Engineer for 15 years </v>
      </c>
      <c r="BU3" s="15" t="str">
        <f>IF(Q3&amp;T3&lt;&gt;"","QEM","No")</f>
        <v>QEM</v>
      </c>
      <c r="BV3" s="15" t="str">
        <f>IF(AE3&amp;AG3&amp;AI3&amp;AK3&amp;AM3&amp;AR3&lt;&gt;"","QP","No")</f>
        <v>QP</v>
      </c>
      <c r="BW3" s="15" t="str">
        <f>IF(BC3&amp;BE3&amp;BG3&amp;BI3&amp;BK3&amp;BM3&lt;&gt;"","QEA","No")</f>
        <v>QEA</v>
      </c>
      <c r="BX3" s="36" t="str">
        <f>IF(AND($BU3="QEM",$J3="Yes"),"P QEM","No")</f>
        <v>P QEM</v>
      </c>
      <c r="BY3" s="36" t="str">
        <f>IF(AND($BV3="QP",$J3="Yes"),"P QP","No")</f>
        <v>P QP</v>
      </c>
      <c r="BZ3" s="36" t="str">
        <f>IF(AND($BW3="QEA",$J3="Yes"),"P QEA","No")</f>
        <v>P QEA</v>
      </c>
    </row>
    <row r="4" spans="1:78" x14ac:dyDescent="0.35">
      <c r="B4" s="16" t="s">
        <v>238</v>
      </c>
      <c r="C4" s="15" t="s">
        <v>79</v>
      </c>
      <c r="D4" s="15" t="s">
        <v>80</v>
      </c>
      <c r="E4" s="19" t="s">
        <v>81</v>
      </c>
      <c r="F4" s="15" t="s">
        <v>227</v>
      </c>
      <c r="G4" s="15">
        <v>5034678190</v>
      </c>
      <c r="H4" s="19" t="s">
        <v>239</v>
      </c>
      <c r="I4" s="15" t="s">
        <v>62</v>
      </c>
      <c r="J4" s="15" t="s">
        <v>62</v>
      </c>
      <c r="K4" s="15" t="s">
        <v>72</v>
      </c>
      <c r="M4" s="17">
        <v>45896</v>
      </c>
      <c r="N4" s="15" t="s">
        <v>63</v>
      </c>
      <c r="O4" s="25"/>
      <c r="P4" s="25"/>
      <c r="R4" s="25"/>
      <c r="S4" s="15"/>
      <c r="U4" s="15" t="s">
        <v>63</v>
      </c>
      <c r="V4" s="25"/>
      <c r="W4" s="15"/>
      <c r="Y4" s="25"/>
      <c r="Z4" s="15"/>
      <c r="AB4" s="15"/>
      <c r="AC4" s="15"/>
      <c r="AF4" s="15"/>
      <c r="AH4" s="25"/>
      <c r="AJ4" s="25"/>
      <c r="AL4" s="25"/>
      <c r="AN4" s="25"/>
      <c r="AQ4" s="25"/>
      <c r="AR4" s="25"/>
      <c r="AS4" s="15" t="s">
        <v>62</v>
      </c>
      <c r="AT4" s="25">
        <v>45261</v>
      </c>
      <c r="AU4" s="18" t="s">
        <v>441</v>
      </c>
      <c r="AV4" s="15" t="s">
        <v>240</v>
      </c>
      <c r="AW4" s="25">
        <v>41153</v>
      </c>
      <c r="AX4" s="25">
        <v>45139</v>
      </c>
      <c r="AY4" s="15" t="s">
        <v>241</v>
      </c>
      <c r="AZ4" s="25">
        <v>40787</v>
      </c>
      <c r="BA4" s="25">
        <v>41153</v>
      </c>
      <c r="BB4" s="15" t="s">
        <v>242</v>
      </c>
      <c r="BD4" s="25"/>
      <c r="BE4" s="15">
        <v>92508</v>
      </c>
      <c r="BF4" s="25">
        <v>45992</v>
      </c>
      <c r="BH4" s="25"/>
      <c r="BJ4" s="25"/>
      <c r="BL4" s="25"/>
      <c r="BN4" s="25"/>
      <c r="BO4" s="15" t="str">
        <f t="shared" ref="BO4:BO67" si="0">"Areas Served: "&amp;IF(K4="All","All of Oregon",IF(K4="Oregon","All of Oregon",K4))</f>
        <v>Areas Served: All of Oregon</v>
      </c>
      <c r="BP4" s="15" t="str">
        <f t="shared" ref="BP4:BP67" si="1">"Certifications:"&amp;IF(AE4&lt;&gt;""," [OR Arch Lic # "&amp;AE4&amp;"]","")&amp;IF(AG4&lt;&gt;""," [OR PE Lic # "&amp;AG4&amp;"]","")&amp;IF(AI4&lt;&gt;""," [AEE-CEM # "&amp;AI4&amp;"]","")&amp;IF(AK4&lt;&gt;""," [BOC-Level II # "&amp;AK4&amp;"]","")&amp;IF(AM4&lt;&gt;""," [EMA-EMP # "&amp;AM4&amp;"]","")&amp;IF(AR4&lt;&gt;""," [LCC-Building Controls]","")&amp;IF(AO4&lt;&gt;""," [Other-"&amp;AO4&amp;" # "&amp;AP4&amp;"]","")</f>
        <v>Certifications:</v>
      </c>
      <c r="BQ4" s="15" t="str">
        <f t="shared" ref="BQ4:BQ67" si="2">"Certifications:"&amp;IF(BC4&lt;&gt;""," [OR Arch Lic # "&amp;BC4&amp;"]","")&amp;IF(BE4&lt;&gt;""," [OR PE Lic # "&amp;BE4&amp;"]","")&amp;IF(BK4&lt;&gt;""," [AEE-CEM # "&amp;BK4&amp;"]","")&amp;IF(BI4&lt;&gt;""," [AEE-CEA # "&amp;BI4&amp;"]","")&amp;IF(BM4&lt;&gt;""," [EMA-EMP # "&amp;BM4&amp;"]","")&amp;IF(BG4&lt;&gt;""," [ASHRAE-BEAP # "&amp;BG4&amp;"]","")&amp;IF(AO4&lt;&gt;""," [Other-"&amp;AO4&amp;" # "&amp;AP4&amp;"]","")</f>
        <v>Certifications: [OR PE Lic # 92508]</v>
      </c>
      <c r="BR4" s="15" t="str">
        <f t="shared" ref="BR4:BR67" si="3">"Experience:"&amp;IF(Q4&lt;&gt;""," "&amp;TEXT(O4,"mmm-yyyy")&amp;" to "&amp;TEXT(P4,"mmm-yyyy")&amp;" "&amp;Q4," ")&amp;IF(T4&lt;&gt;"","; "&amp;TEXT(R4,"mmm-yyyy")&amp;" to "&amp;TEXT(S4,"mmm-yyyy")&amp;" "&amp;T4," ")</f>
        <v xml:space="preserve">Experience:  </v>
      </c>
      <c r="BS4" s="15" t="str">
        <f t="shared" ref="BS4:BS67" si="4">"Experience:"&amp;IF(X4&lt;&gt;""," "&amp;TEXT(V4,"mmm-yyyy")&amp;" to "&amp;TEXT(W4,"mmm-yyyy")&amp;" "&amp;X4," ")&amp;IF(AA4&lt;&gt;"","; "&amp;TEXT(Y4,"mmm-yyyy")&amp;" to "&amp;TEXT(Z4,"mmm-yyyy")&amp;" "&amp;AA4," ")&amp;IF(AD4&lt;&gt;"","; "&amp;TEXT(AB4,"mmm-yyyy")&amp;" to "&amp;TEXT(AC4,"mmm-yyyy")&amp;" "&amp;AD4," ")</f>
        <v xml:space="preserve">Experience:   </v>
      </c>
      <c r="BT4" s="15" t="str">
        <f t="shared" ref="BT4:BT67" si="5">"Experience:"&amp;IF(AV4&lt;&gt;""," "&amp;TEXT(AT4,"mmm-yyyy")&amp;" to "&amp;TEXT(AU4,"mmm-yyyy")&amp;" "&amp;AV4," ")&amp;IF(AY4&lt;&gt;"","; "&amp;TEXT(AW4,"mmm-yyyy")&amp;" to "&amp;TEXT(AX4,"mmm-yyyy")&amp;" "&amp;AY4," ")&amp;IF(BB4&lt;&gt;"","; "&amp;TEXT(AZ4,"mmm-yyyy")&amp;" to "&amp;TEXT(BA4,"mmm-yyyy")&amp;" "&amp;BB4," ")</f>
        <v>Experience: Dec-2023 to present Associate Director at Energy 350. Responsibilities include overseeing energy efficiency studies and incentive program assistance for end users as well as measurement and verification for program administrators. Primary expertise is in building science, mechanical systems and identification and analysis of energy efficiency measures. Focus is on high quality, technical energy engineering and energy efficiency program support in the commercial and industrial sectors.; Sep-2012 to Aug-2023 Engineer 1, 2, Senior Engineer at Energy 350. Responsibilities include conducting energy efficiency studies and incentive program assistance for end users as well as measurement and verification for program administrators. Additionally, he has provided technical support for Retro-Commissioning and Measurement and Verification projects across the country. During his tenure at Energy 350, Ross has conducted over three hundred studies and identified, analyzed, measured, and verified hundreds of measures.; Sep-2011 to Sep-2012 Energy Engineer at Lockheed Martin. Evaluated energy savings analysis in a QA/QC role. Conducted analysis using spreadsheet analytical techniques as well as building simulation modeling. Conducted extensive eQuest models for large office buildings to reanalyze prescriptive insulation deemed savings and incentives. Created automated excel based energy savings and incentive tracking, forecasting, project management and reporting tools.</v>
      </c>
      <c r="BU4" s="15" t="str">
        <f t="shared" ref="BU4:BU67" si="6">IF(Q4&amp;T4&lt;&gt;"","QEM","No")</f>
        <v>No</v>
      </c>
      <c r="BV4" s="15" t="str">
        <f t="shared" ref="BV4:BV67" si="7">IF(AE4&amp;AG4&amp;AI4&amp;AK4&amp;AM4&amp;AR4&lt;&gt;"","QP","No")</f>
        <v>No</v>
      </c>
      <c r="BW4" s="15" t="str">
        <f t="shared" ref="BW4:BW67" si="8">IF(BC4&amp;BE4&amp;BG4&amp;BI4&amp;BK4&amp;BM4&lt;&gt;"","QEA","No")</f>
        <v>QEA</v>
      </c>
      <c r="BX4" s="36" t="str">
        <f t="shared" ref="BX4:BX67" si="9">IF(AND($BU4="QEM",$J4="Yes"),"P QEM","No")</f>
        <v>No</v>
      </c>
      <c r="BY4" s="36" t="str">
        <f t="shared" ref="BY4:BY67" si="10">IF(AND($BV4="QP",$J4="Yes"),"P QP","No")</f>
        <v>No</v>
      </c>
      <c r="BZ4" s="36" t="str">
        <f t="shared" ref="BZ4:BZ67" si="11">IF(AND($BW4="QEA",$J4="Yes"),"P QEA","No")</f>
        <v>P QEA</v>
      </c>
    </row>
    <row r="5" spans="1:78" x14ac:dyDescent="0.35">
      <c r="A5" s="15" t="s">
        <v>77</v>
      </c>
      <c r="B5" s="16" t="s">
        <v>78</v>
      </c>
      <c r="C5" s="15" t="s">
        <v>79</v>
      </c>
      <c r="D5" s="15" t="s">
        <v>80</v>
      </c>
      <c r="E5" s="15" t="s">
        <v>81</v>
      </c>
      <c r="F5" s="15" t="s">
        <v>82</v>
      </c>
      <c r="G5" s="15" t="s">
        <v>83</v>
      </c>
      <c r="H5" s="15" t="s">
        <v>84</v>
      </c>
      <c r="I5" s="15" t="s">
        <v>62</v>
      </c>
      <c r="J5" s="15" t="s">
        <v>62</v>
      </c>
      <c r="K5" s="15" t="s">
        <v>85</v>
      </c>
      <c r="M5" s="17">
        <v>45839</v>
      </c>
      <c r="N5" s="15" t="s">
        <v>63</v>
      </c>
      <c r="O5" s="25"/>
      <c r="P5" s="25"/>
      <c r="R5" s="25"/>
      <c r="S5" s="15"/>
      <c r="U5" s="15" t="s">
        <v>63</v>
      </c>
      <c r="V5" s="25"/>
      <c r="W5" s="15"/>
      <c r="Y5" s="25"/>
      <c r="Z5" s="15"/>
      <c r="AB5" s="15"/>
      <c r="AC5" s="15"/>
      <c r="AF5" s="15"/>
      <c r="AH5" s="25"/>
      <c r="AJ5" s="25"/>
      <c r="AL5" s="25"/>
      <c r="AN5" s="25"/>
      <c r="AQ5" s="25"/>
      <c r="AR5" s="25"/>
      <c r="AS5" s="15" t="s">
        <v>62</v>
      </c>
      <c r="AT5" s="25">
        <v>40057</v>
      </c>
      <c r="AU5" s="18" t="s">
        <v>441</v>
      </c>
      <c r="AV5" s="15" t="s">
        <v>86</v>
      </c>
      <c r="AW5" s="25"/>
      <c r="AX5" s="15"/>
      <c r="AZ5" s="15"/>
      <c r="BA5" s="15"/>
      <c r="BD5" s="25"/>
      <c r="BE5" s="15" t="s">
        <v>87</v>
      </c>
      <c r="BF5" s="25">
        <v>45809</v>
      </c>
      <c r="BH5" s="25"/>
      <c r="BJ5" s="25"/>
      <c r="BK5" s="15">
        <v>20239</v>
      </c>
      <c r="BL5" s="25">
        <v>45992</v>
      </c>
      <c r="BM5" s="15">
        <v>5634</v>
      </c>
      <c r="BN5" s="25">
        <v>45992</v>
      </c>
      <c r="BO5" s="15" t="str">
        <f t="shared" si="0"/>
        <v>Areas Served: All of Oregon</v>
      </c>
      <c r="BP5" s="15" t="str">
        <f t="shared" si="1"/>
        <v>Certifications:</v>
      </c>
      <c r="BQ5" s="15" t="str">
        <f t="shared" si="2"/>
        <v>Certifications: [OR PE Lic # 89371PE] [AEE-CEM # 20239] [EMA-EMP # 5634]</v>
      </c>
      <c r="BR5" s="15" t="str">
        <f t="shared" si="3"/>
        <v xml:space="preserve">Experience:  </v>
      </c>
      <c r="BS5" s="15" t="str">
        <f t="shared" si="4"/>
        <v xml:space="preserve">Experience:   </v>
      </c>
      <c r="BT5" s="15" t="str">
        <f t="shared" si="5"/>
        <v xml:space="preserve">Experience: Sep-2009 to present Commercial Building Energy Auditing  </v>
      </c>
      <c r="BU5" s="15" t="str">
        <f t="shared" si="6"/>
        <v>No</v>
      </c>
      <c r="BV5" s="15" t="str">
        <f t="shared" si="7"/>
        <v>No</v>
      </c>
      <c r="BW5" s="15" t="str">
        <f t="shared" si="8"/>
        <v>QEA</v>
      </c>
      <c r="BX5" s="36" t="str">
        <f t="shared" si="9"/>
        <v>No</v>
      </c>
      <c r="BY5" s="36" t="str">
        <f t="shared" si="10"/>
        <v>No</v>
      </c>
      <c r="BZ5" s="36" t="str">
        <f t="shared" si="11"/>
        <v>P QEA</v>
      </c>
    </row>
    <row r="6" spans="1:78" x14ac:dyDescent="0.35">
      <c r="A6" s="15" t="s">
        <v>88</v>
      </c>
      <c r="B6" s="16" t="s">
        <v>89</v>
      </c>
      <c r="C6" s="15" t="s">
        <v>90</v>
      </c>
      <c r="D6" s="15" t="s">
        <v>67</v>
      </c>
      <c r="E6" s="15" t="s">
        <v>91</v>
      </c>
      <c r="F6" s="15" t="s">
        <v>92</v>
      </c>
      <c r="G6" s="15" t="s">
        <v>93</v>
      </c>
      <c r="H6" s="15" t="s">
        <v>94</v>
      </c>
      <c r="I6" s="15" t="s">
        <v>62</v>
      </c>
      <c r="J6" s="15" t="s">
        <v>62</v>
      </c>
      <c r="K6" s="15" t="s">
        <v>72</v>
      </c>
      <c r="M6" s="17">
        <v>45839</v>
      </c>
      <c r="N6" s="15" t="s">
        <v>62</v>
      </c>
      <c r="O6" s="25">
        <v>32387</v>
      </c>
      <c r="P6" s="25">
        <v>33359</v>
      </c>
      <c r="Q6" s="15" t="s">
        <v>95</v>
      </c>
      <c r="R6" s="25">
        <v>33025</v>
      </c>
      <c r="S6" s="18" t="s">
        <v>441</v>
      </c>
      <c r="T6" s="15" t="s">
        <v>96</v>
      </c>
      <c r="U6" s="15" t="s">
        <v>62</v>
      </c>
      <c r="V6" s="25">
        <v>32387</v>
      </c>
      <c r="W6" s="25">
        <v>33359</v>
      </c>
      <c r="X6" s="15" t="s">
        <v>95</v>
      </c>
      <c r="Y6" s="25">
        <v>33025</v>
      </c>
      <c r="Z6" s="18" t="s">
        <v>441</v>
      </c>
      <c r="AA6" s="15" t="s">
        <v>96</v>
      </c>
      <c r="AB6" s="15"/>
      <c r="AC6" s="15"/>
      <c r="AF6" s="15"/>
      <c r="AH6" s="25"/>
      <c r="AI6" s="15">
        <v>6242</v>
      </c>
      <c r="AJ6" s="25">
        <v>45992</v>
      </c>
      <c r="AL6" s="25"/>
      <c r="AN6" s="25"/>
      <c r="AO6" s="15" t="s">
        <v>97</v>
      </c>
      <c r="AP6" s="15">
        <v>827</v>
      </c>
      <c r="AQ6" s="25">
        <v>45992</v>
      </c>
      <c r="AR6" s="25"/>
      <c r="AS6" s="15" t="s">
        <v>62</v>
      </c>
      <c r="AT6" s="25">
        <v>33025</v>
      </c>
      <c r="AU6" s="18" t="s">
        <v>441</v>
      </c>
      <c r="AV6" s="15" t="s">
        <v>96</v>
      </c>
      <c r="AW6" s="25"/>
      <c r="AX6" s="15"/>
      <c r="AZ6" s="15"/>
      <c r="BA6" s="15"/>
      <c r="BD6" s="25"/>
      <c r="BF6" s="25"/>
      <c r="BH6" s="25"/>
      <c r="BJ6" s="25"/>
      <c r="BK6" s="15">
        <v>6242</v>
      </c>
      <c r="BL6" s="25">
        <v>45992</v>
      </c>
      <c r="BN6" s="25"/>
      <c r="BO6" s="15" t="str">
        <f t="shared" si="0"/>
        <v>Areas Served: All of Oregon</v>
      </c>
      <c r="BP6" s="15" t="str">
        <f t="shared" si="1"/>
        <v>Certifications: [AEE-CEM # 6242] [Other-BCCP # 827]</v>
      </c>
      <c r="BQ6" s="15" t="str">
        <f t="shared" si="2"/>
        <v>Certifications: [AEE-CEM # 6242] [Other-BCCP # 827]</v>
      </c>
      <c r="BR6" s="15" t="str">
        <f t="shared" si="3"/>
        <v>Experience: Sep-1988 to May-1991 BSME, Portland State Univ; Jun-1990 to present Energy engineer in Portland for 35 yrs.</v>
      </c>
      <c r="BS6" s="15" t="str">
        <f t="shared" si="4"/>
        <v xml:space="preserve">Experience: Sep-1988 to May-1991 BSME, Portland State Univ; Jun-1990 to present Energy engineer in Portland for 35 yrs. </v>
      </c>
      <c r="BT6" s="15" t="str">
        <f t="shared" si="5"/>
        <v xml:space="preserve">Experience: Jun-1990 to present Energy engineer in Portland for 35 yrs.  </v>
      </c>
      <c r="BU6" s="15" t="str">
        <f t="shared" si="6"/>
        <v>QEM</v>
      </c>
      <c r="BV6" s="15" t="str">
        <f t="shared" si="7"/>
        <v>QP</v>
      </c>
      <c r="BW6" s="15" t="str">
        <f t="shared" si="8"/>
        <v>QEA</v>
      </c>
      <c r="BX6" s="36" t="str">
        <f t="shared" si="9"/>
        <v>P QEM</v>
      </c>
      <c r="BY6" s="36" t="str">
        <f t="shared" si="10"/>
        <v>P QP</v>
      </c>
      <c r="BZ6" s="36" t="str">
        <f t="shared" si="11"/>
        <v>P QEA</v>
      </c>
    </row>
    <row r="7" spans="1:78" x14ac:dyDescent="0.35">
      <c r="A7" s="15" t="s">
        <v>88</v>
      </c>
      <c r="B7" s="16" t="s">
        <v>98</v>
      </c>
      <c r="C7" s="15" t="s">
        <v>99</v>
      </c>
      <c r="D7" s="15" t="s">
        <v>100</v>
      </c>
      <c r="E7" s="15" t="s">
        <v>107</v>
      </c>
      <c r="F7" s="15" t="s">
        <v>101</v>
      </c>
      <c r="G7" s="15" t="s">
        <v>102</v>
      </c>
      <c r="H7" s="15" t="s">
        <v>103</v>
      </c>
      <c r="I7" s="15" t="s">
        <v>62</v>
      </c>
      <c r="J7" s="15" t="s">
        <v>62</v>
      </c>
      <c r="K7" s="15" t="s">
        <v>72</v>
      </c>
      <c r="M7" s="17">
        <v>45839</v>
      </c>
      <c r="N7" s="15" t="s">
        <v>62</v>
      </c>
      <c r="O7" s="25">
        <v>43525</v>
      </c>
      <c r="P7" s="25" t="s">
        <v>441</v>
      </c>
      <c r="Q7" s="15" t="s">
        <v>108</v>
      </c>
      <c r="R7" s="15"/>
      <c r="S7" s="15"/>
      <c r="U7" s="15" t="s">
        <v>62</v>
      </c>
      <c r="V7" s="25">
        <v>43525</v>
      </c>
      <c r="W7" s="21" t="s">
        <v>441</v>
      </c>
      <c r="X7" s="15" t="s">
        <v>108</v>
      </c>
      <c r="Y7" s="25"/>
      <c r="Z7" s="15"/>
      <c r="AB7" s="15"/>
      <c r="AC7" s="15"/>
      <c r="AF7" s="15"/>
      <c r="AG7" s="15" t="s">
        <v>104</v>
      </c>
      <c r="AH7" s="25">
        <v>45992</v>
      </c>
      <c r="AJ7" s="25"/>
      <c r="AL7" s="25"/>
      <c r="AN7" s="25"/>
      <c r="AO7" s="15" t="s">
        <v>105</v>
      </c>
      <c r="AP7" s="15">
        <v>8088323</v>
      </c>
      <c r="AQ7" s="25">
        <v>46357</v>
      </c>
      <c r="AR7" s="25"/>
      <c r="AS7" s="15" t="s">
        <v>62</v>
      </c>
      <c r="AT7" s="25">
        <v>43525</v>
      </c>
      <c r="AU7" s="18" t="s">
        <v>441</v>
      </c>
      <c r="AV7" s="15" t="s">
        <v>108</v>
      </c>
      <c r="AW7" s="25"/>
      <c r="AX7" s="15"/>
      <c r="AZ7" s="15"/>
      <c r="BA7" s="15"/>
      <c r="BD7" s="25"/>
      <c r="BE7" s="15" t="s">
        <v>104</v>
      </c>
      <c r="BF7" s="25">
        <v>45992</v>
      </c>
      <c r="BH7" s="25"/>
      <c r="BJ7" s="25"/>
      <c r="BL7" s="25"/>
      <c r="BN7" s="25"/>
      <c r="BO7" s="15" t="str">
        <f t="shared" si="0"/>
        <v>Areas Served: All of Oregon</v>
      </c>
      <c r="BP7" s="15" t="str">
        <f t="shared" si="1"/>
        <v>Certifications: [OR PE Lic # 78068PE] [Other-ASHRAE BEMP # 8088323]</v>
      </c>
      <c r="BQ7" s="15" t="str">
        <f t="shared" si="2"/>
        <v>Certifications: [OR PE Lic # 78068PE] [Other-ASHRAE BEMP # 8088323]</v>
      </c>
      <c r="BR7" s="15" t="str">
        <f t="shared" si="3"/>
        <v xml:space="preserve">Experience: Mar-2019 to present Have performed numerous energy models, building energy audits and energy benchmark studies while principal at Arris. </v>
      </c>
      <c r="BS7" s="15" t="str">
        <f t="shared" si="4"/>
        <v xml:space="preserve">Experience: Mar-2019 to present Have performed numerous energy models, building energy audits and energy benchmark studies while principal at Arris.  </v>
      </c>
      <c r="BT7" s="15" t="str">
        <f t="shared" si="5"/>
        <v xml:space="preserve">Experience: Mar-2019 to present Have performed numerous energy models, building energy audits and energy benchmark studies while principal at Arris.  </v>
      </c>
      <c r="BU7" s="15" t="str">
        <f t="shared" si="6"/>
        <v>QEM</v>
      </c>
      <c r="BV7" s="15" t="str">
        <f t="shared" si="7"/>
        <v>QP</v>
      </c>
      <c r="BW7" s="15" t="str">
        <f t="shared" si="8"/>
        <v>QEA</v>
      </c>
      <c r="BX7" s="36" t="str">
        <f t="shared" si="9"/>
        <v>P QEM</v>
      </c>
      <c r="BY7" s="36" t="str">
        <f t="shared" si="10"/>
        <v>P QP</v>
      </c>
      <c r="BZ7" s="36" t="str">
        <f t="shared" si="11"/>
        <v>P QEA</v>
      </c>
    </row>
    <row r="8" spans="1:78" x14ac:dyDescent="0.35">
      <c r="A8" s="15" t="s">
        <v>109</v>
      </c>
      <c r="B8" s="16" t="s">
        <v>110</v>
      </c>
      <c r="C8" s="15" t="s">
        <v>111</v>
      </c>
      <c r="D8" s="15" t="s">
        <v>112</v>
      </c>
      <c r="E8" s="15" t="s">
        <v>113</v>
      </c>
      <c r="F8" s="15" t="s">
        <v>602</v>
      </c>
      <c r="G8" s="15" t="s">
        <v>114</v>
      </c>
      <c r="H8" s="15" t="s">
        <v>115</v>
      </c>
      <c r="I8" s="15" t="s">
        <v>62</v>
      </c>
      <c r="J8" s="15" t="s">
        <v>62</v>
      </c>
      <c r="K8" s="15" t="s">
        <v>72</v>
      </c>
      <c r="M8" s="17">
        <v>45840</v>
      </c>
      <c r="N8" s="15" t="s">
        <v>63</v>
      </c>
      <c r="O8" s="25"/>
      <c r="P8" s="25"/>
      <c r="R8" s="15"/>
      <c r="S8" s="15"/>
      <c r="U8" s="15" t="s">
        <v>63</v>
      </c>
      <c r="V8" s="25"/>
      <c r="W8" s="15"/>
      <c r="Y8" s="25"/>
      <c r="Z8" s="15"/>
      <c r="AB8" s="15"/>
      <c r="AC8" s="15"/>
      <c r="AF8" s="15"/>
      <c r="AH8" s="25"/>
      <c r="AJ8" s="25"/>
      <c r="AL8" s="25"/>
      <c r="AN8" s="25"/>
      <c r="AQ8" s="25"/>
      <c r="AR8" s="25"/>
      <c r="AS8" s="15" t="s">
        <v>62</v>
      </c>
      <c r="AT8" s="25">
        <v>34455</v>
      </c>
      <c r="AU8" s="18" t="s">
        <v>441</v>
      </c>
      <c r="AV8" s="15" t="s">
        <v>116</v>
      </c>
      <c r="AW8" s="25"/>
      <c r="AX8" s="15"/>
      <c r="AZ8" s="15"/>
      <c r="BA8" s="15"/>
      <c r="BD8" s="25"/>
      <c r="BE8" s="15">
        <v>19698</v>
      </c>
      <c r="BF8" s="25">
        <v>45992</v>
      </c>
      <c r="BH8" s="25"/>
      <c r="BJ8" s="25"/>
      <c r="BL8" s="25"/>
      <c r="BN8" s="25"/>
      <c r="BO8" s="15" t="str">
        <f t="shared" si="0"/>
        <v>Areas Served: All of Oregon</v>
      </c>
      <c r="BP8" s="15" t="str">
        <f t="shared" si="1"/>
        <v>Certifications:</v>
      </c>
      <c r="BQ8" s="15" t="str">
        <f t="shared" si="2"/>
        <v>Certifications: [OR PE Lic # 19698]</v>
      </c>
      <c r="BR8" s="15" t="str">
        <f t="shared" si="3"/>
        <v xml:space="preserve">Experience:  </v>
      </c>
      <c r="BS8" s="15" t="str">
        <f t="shared" si="4"/>
        <v xml:space="preserve">Experience:   </v>
      </c>
      <c r="BT8" s="15" t="str">
        <f t="shared" si="5"/>
        <v xml:space="preserve">Experience: May-1994 to present R&amp;W Engineering - Mechanical Engineer, Energy Analyst  </v>
      </c>
      <c r="BU8" s="15" t="str">
        <f t="shared" si="6"/>
        <v>No</v>
      </c>
      <c r="BV8" s="15" t="str">
        <f t="shared" si="7"/>
        <v>No</v>
      </c>
      <c r="BW8" s="15" t="str">
        <f t="shared" si="8"/>
        <v>QEA</v>
      </c>
      <c r="BX8" s="36" t="str">
        <f t="shared" si="9"/>
        <v>No</v>
      </c>
      <c r="BY8" s="36" t="str">
        <f t="shared" si="10"/>
        <v>No</v>
      </c>
      <c r="BZ8" s="36" t="str">
        <f t="shared" si="11"/>
        <v>P QEA</v>
      </c>
    </row>
    <row r="9" spans="1:78" x14ac:dyDescent="0.35">
      <c r="A9" s="15" t="s">
        <v>117</v>
      </c>
      <c r="B9" s="16" t="s">
        <v>118</v>
      </c>
      <c r="C9" s="15" t="s">
        <v>119</v>
      </c>
      <c r="D9" s="15" t="s">
        <v>112</v>
      </c>
      <c r="E9" s="15" t="s">
        <v>113</v>
      </c>
      <c r="F9" s="15" t="s">
        <v>602</v>
      </c>
      <c r="G9" s="15" t="s">
        <v>114</v>
      </c>
      <c r="H9" s="15" t="s">
        <v>120</v>
      </c>
      <c r="I9" s="15" t="s">
        <v>62</v>
      </c>
      <c r="J9" s="15" t="s">
        <v>62</v>
      </c>
      <c r="K9" s="15" t="s">
        <v>72</v>
      </c>
      <c r="M9" s="17">
        <v>45840</v>
      </c>
      <c r="N9" s="15" t="s">
        <v>62</v>
      </c>
      <c r="O9" s="25">
        <v>44682</v>
      </c>
      <c r="P9" s="25" t="s">
        <v>441</v>
      </c>
      <c r="Q9" s="15" t="s">
        <v>121</v>
      </c>
      <c r="R9" s="15"/>
      <c r="S9" s="15"/>
      <c r="U9" s="15" t="s">
        <v>63</v>
      </c>
      <c r="V9" s="25"/>
      <c r="W9" s="15"/>
      <c r="Y9" s="25"/>
      <c r="Z9" s="15"/>
      <c r="AB9" s="15"/>
      <c r="AC9" s="15"/>
      <c r="AF9" s="15"/>
      <c r="AH9" s="25"/>
      <c r="AJ9" s="25"/>
      <c r="AL9" s="25"/>
      <c r="AN9" s="25"/>
      <c r="AQ9" s="25"/>
      <c r="AR9" s="25"/>
      <c r="AS9" s="15" t="s">
        <v>63</v>
      </c>
      <c r="AT9" s="25"/>
      <c r="AU9" s="15"/>
      <c r="AW9" s="25"/>
      <c r="AX9" s="15"/>
      <c r="AZ9" s="15"/>
      <c r="BA9" s="15"/>
      <c r="BD9" s="25"/>
      <c r="BF9" s="25"/>
      <c r="BH9" s="25"/>
      <c r="BJ9" s="25"/>
      <c r="BL9" s="25"/>
      <c r="BN9" s="25"/>
      <c r="BO9" s="15" t="str">
        <f t="shared" si="0"/>
        <v>Areas Served: All of Oregon</v>
      </c>
      <c r="BP9" s="15" t="str">
        <f t="shared" si="1"/>
        <v>Certifications:</v>
      </c>
      <c r="BQ9" s="15" t="str">
        <f t="shared" si="2"/>
        <v>Certifications:</v>
      </c>
      <c r="BR9" s="15" t="str">
        <f t="shared" si="3"/>
        <v xml:space="preserve">Experience: May-2022 to present R&amp;W Engineering - Energy Analyst (commercial) </v>
      </c>
      <c r="BS9" s="15" t="str">
        <f t="shared" si="4"/>
        <v xml:space="preserve">Experience:   </v>
      </c>
      <c r="BT9" s="15" t="str">
        <f t="shared" si="5"/>
        <v xml:space="preserve">Experience:   </v>
      </c>
      <c r="BU9" s="15" t="str">
        <f t="shared" si="6"/>
        <v>QEM</v>
      </c>
      <c r="BV9" s="15" t="str">
        <f t="shared" si="7"/>
        <v>No</v>
      </c>
      <c r="BW9" s="15" t="str">
        <f t="shared" si="8"/>
        <v>No</v>
      </c>
      <c r="BX9" s="36" t="str">
        <f t="shared" si="9"/>
        <v>P QEM</v>
      </c>
      <c r="BY9" s="36" t="str">
        <f t="shared" si="10"/>
        <v>No</v>
      </c>
      <c r="BZ9" s="36" t="str">
        <f t="shared" si="11"/>
        <v>No</v>
      </c>
    </row>
    <row r="10" spans="1:78" x14ac:dyDescent="0.35">
      <c r="A10" s="15" t="s">
        <v>122</v>
      </c>
      <c r="B10" s="16" t="s">
        <v>123</v>
      </c>
      <c r="C10" s="15" t="s">
        <v>124</v>
      </c>
      <c r="D10" s="15" t="s">
        <v>112</v>
      </c>
      <c r="E10" s="15" t="s">
        <v>113</v>
      </c>
      <c r="F10" s="15" t="s">
        <v>602</v>
      </c>
      <c r="G10" s="15" t="s">
        <v>114</v>
      </c>
      <c r="H10" s="15" t="s">
        <v>125</v>
      </c>
      <c r="I10" s="15" t="s">
        <v>62</v>
      </c>
      <c r="J10" s="15" t="s">
        <v>62</v>
      </c>
      <c r="K10" s="15" t="s">
        <v>72</v>
      </c>
      <c r="M10" s="17">
        <v>45840</v>
      </c>
      <c r="N10" s="15" t="s">
        <v>63</v>
      </c>
      <c r="O10" s="25"/>
      <c r="P10" s="15"/>
      <c r="R10" s="15"/>
      <c r="S10" s="15"/>
      <c r="U10" s="15" t="s">
        <v>63</v>
      </c>
      <c r="V10" s="25"/>
      <c r="W10" s="15"/>
      <c r="Y10" s="25"/>
      <c r="Z10" s="15"/>
      <c r="AB10" s="15"/>
      <c r="AC10" s="15"/>
      <c r="AF10" s="15"/>
      <c r="AH10" s="25"/>
      <c r="AJ10" s="25"/>
      <c r="AL10" s="25"/>
      <c r="AN10" s="25"/>
      <c r="AQ10" s="25"/>
      <c r="AR10" s="25"/>
      <c r="AS10" s="15" t="s">
        <v>62</v>
      </c>
      <c r="AT10" s="25">
        <v>35217</v>
      </c>
      <c r="AU10" s="18" t="s">
        <v>441</v>
      </c>
      <c r="AV10" s="15" t="s">
        <v>126</v>
      </c>
      <c r="AW10" s="25"/>
      <c r="AX10" s="15"/>
      <c r="AZ10" s="15"/>
      <c r="BA10" s="15"/>
      <c r="BD10" s="25"/>
      <c r="BE10" s="15">
        <v>78630</v>
      </c>
      <c r="BF10" s="25">
        <v>45809</v>
      </c>
      <c r="BH10" s="25"/>
      <c r="BJ10" s="25"/>
      <c r="BL10" s="25"/>
      <c r="BN10" s="25"/>
      <c r="BO10" s="15" t="str">
        <f t="shared" si="0"/>
        <v>Areas Served: All of Oregon</v>
      </c>
      <c r="BP10" s="15" t="str">
        <f t="shared" si="1"/>
        <v>Certifications:</v>
      </c>
      <c r="BQ10" s="15" t="str">
        <f t="shared" si="2"/>
        <v>Certifications: [OR PE Lic # 78630]</v>
      </c>
      <c r="BR10" s="15" t="str">
        <f t="shared" si="3"/>
        <v xml:space="preserve">Experience:  </v>
      </c>
      <c r="BS10" s="15" t="str">
        <f t="shared" si="4"/>
        <v xml:space="preserve">Experience:   </v>
      </c>
      <c r="BT10" s="15" t="str">
        <f t="shared" si="5"/>
        <v xml:space="preserve">Experience: Jun-1996 to present R&amp;W Engineering - Mechanical Engineer, Energy Analyst (commercial)  </v>
      </c>
      <c r="BU10" s="15" t="str">
        <f t="shared" si="6"/>
        <v>No</v>
      </c>
      <c r="BV10" s="15" t="str">
        <f t="shared" si="7"/>
        <v>No</v>
      </c>
      <c r="BW10" s="15" t="str">
        <f t="shared" si="8"/>
        <v>QEA</v>
      </c>
      <c r="BX10" s="36" t="str">
        <f t="shared" si="9"/>
        <v>No</v>
      </c>
      <c r="BY10" s="36" t="str">
        <f t="shared" si="10"/>
        <v>No</v>
      </c>
      <c r="BZ10" s="36" t="str">
        <f t="shared" si="11"/>
        <v>P QEA</v>
      </c>
    </row>
    <row r="11" spans="1:78" x14ac:dyDescent="0.35">
      <c r="A11" s="15" t="s">
        <v>127</v>
      </c>
      <c r="B11" s="16" t="s">
        <v>128</v>
      </c>
      <c r="C11" s="15" t="s">
        <v>129</v>
      </c>
      <c r="D11" s="15" t="s">
        <v>112</v>
      </c>
      <c r="E11" s="15" t="s">
        <v>113</v>
      </c>
      <c r="F11" s="15" t="s">
        <v>602</v>
      </c>
      <c r="G11" s="15" t="s">
        <v>114</v>
      </c>
      <c r="H11" s="15" t="s">
        <v>130</v>
      </c>
      <c r="I11" s="15" t="s">
        <v>62</v>
      </c>
      <c r="J11" s="15" t="s">
        <v>62</v>
      </c>
      <c r="K11" s="15" t="s">
        <v>72</v>
      </c>
      <c r="M11" s="17">
        <v>45840</v>
      </c>
      <c r="N11" s="15" t="s">
        <v>63</v>
      </c>
      <c r="O11" s="25"/>
      <c r="P11" s="15"/>
      <c r="R11" s="15"/>
      <c r="S11" s="15"/>
      <c r="U11" s="15" t="s">
        <v>62</v>
      </c>
      <c r="V11" s="25">
        <v>42005</v>
      </c>
      <c r="W11" s="25">
        <v>42736</v>
      </c>
      <c r="X11" s="15" t="s">
        <v>131</v>
      </c>
      <c r="Y11" s="25">
        <v>45047</v>
      </c>
      <c r="Z11" s="18" t="s">
        <v>441</v>
      </c>
      <c r="AA11" s="15" t="s">
        <v>121</v>
      </c>
      <c r="AB11" s="15"/>
      <c r="AC11" s="15"/>
      <c r="AF11" s="15"/>
      <c r="AH11" s="25"/>
      <c r="AJ11" s="25"/>
      <c r="AL11" s="25"/>
      <c r="AN11" s="25"/>
      <c r="AQ11" s="25"/>
      <c r="AR11" s="25">
        <v>45809</v>
      </c>
      <c r="AS11" s="15" t="s">
        <v>63</v>
      </c>
      <c r="AT11" s="25"/>
      <c r="AU11" s="15"/>
      <c r="AW11" s="25"/>
      <c r="AX11" s="15"/>
      <c r="AZ11" s="15"/>
      <c r="BA11" s="15"/>
      <c r="BD11" s="25"/>
      <c r="BF11" s="25"/>
      <c r="BH11" s="25"/>
      <c r="BJ11" s="25"/>
      <c r="BL11" s="25"/>
      <c r="BN11" s="25"/>
      <c r="BO11" s="15" t="str">
        <f t="shared" si="0"/>
        <v>Areas Served: All of Oregon</v>
      </c>
      <c r="BP11" s="15" t="str">
        <f t="shared" si="1"/>
        <v>Certifications: [LCC-Building Controls]</v>
      </c>
      <c r="BQ11" s="15" t="str">
        <f t="shared" si="2"/>
        <v>Certifications:</v>
      </c>
      <c r="BR11" s="15" t="str">
        <f t="shared" si="3"/>
        <v xml:space="preserve">Experience:  </v>
      </c>
      <c r="BS11" s="15" t="str">
        <f t="shared" si="4"/>
        <v xml:space="preserve">Experience: Jan-2015 to Jan-2017 Premium Efficiency - Energy Analyst (residential); May-2023 to present R&amp;W Engineering - Energy Analyst (commercial) </v>
      </c>
      <c r="BT11" s="15" t="str">
        <f t="shared" si="5"/>
        <v xml:space="preserve">Experience:   </v>
      </c>
      <c r="BU11" s="15" t="str">
        <f t="shared" si="6"/>
        <v>No</v>
      </c>
      <c r="BV11" s="15" t="str">
        <f t="shared" si="7"/>
        <v>QP</v>
      </c>
      <c r="BW11" s="15" t="str">
        <f t="shared" si="8"/>
        <v>No</v>
      </c>
      <c r="BX11" s="36" t="str">
        <f t="shared" si="9"/>
        <v>No</v>
      </c>
      <c r="BY11" s="36" t="str">
        <f t="shared" si="10"/>
        <v>P QP</v>
      </c>
      <c r="BZ11" s="36" t="str">
        <f t="shared" si="11"/>
        <v>No</v>
      </c>
    </row>
    <row r="12" spans="1:78" x14ac:dyDescent="0.35">
      <c r="A12" s="15" t="s">
        <v>132</v>
      </c>
      <c r="B12" s="16" t="s">
        <v>133</v>
      </c>
      <c r="C12" s="15" t="s">
        <v>129</v>
      </c>
      <c r="D12" s="15" t="s">
        <v>112</v>
      </c>
      <c r="E12" s="15" t="s">
        <v>113</v>
      </c>
      <c r="F12" s="15" t="s">
        <v>602</v>
      </c>
      <c r="G12" s="15" t="s">
        <v>114</v>
      </c>
      <c r="H12" s="15" t="s">
        <v>134</v>
      </c>
      <c r="I12" s="15" t="s">
        <v>62</v>
      </c>
      <c r="J12" s="15" t="s">
        <v>62</v>
      </c>
      <c r="K12" s="15" t="s">
        <v>72</v>
      </c>
      <c r="M12" s="17">
        <v>45840</v>
      </c>
      <c r="N12" s="15" t="s">
        <v>63</v>
      </c>
      <c r="O12" s="25"/>
      <c r="P12" s="15"/>
      <c r="R12" s="15"/>
      <c r="S12" s="15"/>
      <c r="U12" s="15" t="s">
        <v>62</v>
      </c>
      <c r="V12" s="25">
        <v>44927</v>
      </c>
      <c r="W12" s="25">
        <v>45474</v>
      </c>
      <c r="X12" s="15" t="s">
        <v>135</v>
      </c>
      <c r="Y12" s="25">
        <v>45078</v>
      </c>
      <c r="Z12" s="25">
        <v>45444</v>
      </c>
      <c r="AA12" s="15" t="s">
        <v>136</v>
      </c>
      <c r="AB12" s="25">
        <v>45352</v>
      </c>
      <c r="AC12" s="15" t="s">
        <v>441</v>
      </c>
      <c r="AD12" s="15" t="s">
        <v>121</v>
      </c>
      <c r="AF12" s="15"/>
      <c r="AH12" s="25"/>
      <c r="AJ12" s="25"/>
      <c r="AL12" s="25"/>
      <c r="AN12" s="25"/>
      <c r="AQ12" s="25"/>
      <c r="AR12" s="25">
        <v>45809</v>
      </c>
      <c r="AS12" s="15" t="s">
        <v>63</v>
      </c>
      <c r="AT12" s="25"/>
      <c r="AU12" s="15"/>
      <c r="AW12" s="25"/>
      <c r="AX12" s="15"/>
      <c r="AZ12" s="15"/>
      <c r="BA12" s="15"/>
      <c r="BD12" s="25"/>
      <c r="BF12" s="25"/>
      <c r="BH12" s="25"/>
      <c r="BJ12" s="25"/>
      <c r="BL12" s="25"/>
      <c r="BN12" s="25"/>
      <c r="BO12" s="15" t="str">
        <f t="shared" si="0"/>
        <v>Areas Served: All of Oregon</v>
      </c>
      <c r="BP12" s="15" t="str">
        <f t="shared" si="1"/>
        <v>Certifications: [LCC-Building Controls]</v>
      </c>
      <c r="BQ12" s="15" t="str">
        <f t="shared" si="2"/>
        <v>Certifications:</v>
      </c>
      <c r="BR12" s="15" t="str">
        <f t="shared" si="3"/>
        <v xml:space="preserve">Experience:  </v>
      </c>
      <c r="BS12" s="15" t="str">
        <f t="shared" si="4"/>
        <v>Experience: Jan-2023 to Jul-2024 OR State Energy Auditor Internship; Jun-2023 to Jun-2024 Portland Community College Facilities Energy Efficiency Program; Mar-2024 to present R&amp;W Engineering - Energy Analyst (commercial)</v>
      </c>
      <c r="BT12" s="15" t="str">
        <f t="shared" si="5"/>
        <v xml:space="preserve">Experience:   </v>
      </c>
      <c r="BU12" s="15" t="str">
        <f t="shared" si="6"/>
        <v>No</v>
      </c>
      <c r="BV12" s="15" t="str">
        <f t="shared" si="7"/>
        <v>QP</v>
      </c>
      <c r="BW12" s="15" t="str">
        <f t="shared" si="8"/>
        <v>No</v>
      </c>
      <c r="BX12" s="36" t="str">
        <f t="shared" si="9"/>
        <v>No</v>
      </c>
      <c r="BY12" s="36" t="str">
        <f t="shared" si="10"/>
        <v>P QP</v>
      </c>
      <c r="BZ12" s="36" t="str">
        <f t="shared" si="11"/>
        <v>No</v>
      </c>
    </row>
    <row r="13" spans="1:78" x14ac:dyDescent="0.35">
      <c r="A13" s="15" t="s">
        <v>137</v>
      </c>
      <c r="B13" s="16" t="s">
        <v>138</v>
      </c>
      <c r="C13" s="15" t="s">
        <v>139</v>
      </c>
      <c r="D13" s="15" t="s">
        <v>140</v>
      </c>
      <c r="E13" s="15" t="s">
        <v>141</v>
      </c>
      <c r="F13" s="15" t="s">
        <v>142</v>
      </c>
      <c r="G13" s="15" t="s">
        <v>143</v>
      </c>
      <c r="H13" s="15" t="s">
        <v>144</v>
      </c>
      <c r="I13" s="15" t="s">
        <v>62</v>
      </c>
      <c r="J13" s="15" t="s">
        <v>63</v>
      </c>
      <c r="K13" s="15" t="s">
        <v>145</v>
      </c>
      <c r="M13" s="17">
        <v>45862</v>
      </c>
      <c r="N13" s="15" t="s">
        <v>62</v>
      </c>
      <c r="O13" s="25">
        <v>45292</v>
      </c>
      <c r="P13" s="18" t="s">
        <v>441</v>
      </c>
      <c r="Q13" s="15" t="s">
        <v>146</v>
      </c>
      <c r="R13" s="25">
        <v>43891</v>
      </c>
      <c r="S13" s="15" t="s">
        <v>441</v>
      </c>
      <c r="T13" s="15" t="s">
        <v>147</v>
      </c>
      <c r="U13" s="15" t="s">
        <v>63</v>
      </c>
      <c r="V13" s="25"/>
      <c r="W13" s="15"/>
      <c r="Y13" s="25"/>
      <c r="Z13" s="15"/>
      <c r="AB13" s="15"/>
      <c r="AC13" s="15"/>
      <c r="AF13" s="15"/>
      <c r="AH13" s="25"/>
      <c r="AJ13" s="25"/>
      <c r="AL13" s="25"/>
      <c r="AN13" s="25"/>
      <c r="AQ13" s="25"/>
      <c r="AR13" s="25"/>
      <c r="AS13" s="15" t="s">
        <v>63</v>
      </c>
      <c r="AT13" s="25"/>
      <c r="AU13" s="15"/>
      <c r="AW13" s="25"/>
      <c r="AX13" s="15"/>
      <c r="AZ13" s="15"/>
      <c r="BA13" s="15"/>
      <c r="BD13" s="25"/>
      <c r="BF13" s="25"/>
      <c r="BH13" s="25"/>
      <c r="BJ13" s="25"/>
      <c r="BL13" s="25"/>
      <c r="BN13" s="25"/>
      <c r="BO13" s="15" t="str">
        <f t="shared" si="0"/>
        <v>Areas Served: Central Oregon (Pacific Crest portfolio)</v>
      </c>
      <c r="BP13" s="15" t="str">
        <f t="shared" si="1"/>
        <v>Certifications:</v>
      </c>
      <c r="BQ13" s="15" t="str">
        <f t="shared" si="2"/>
        <v>Certifications:</v>
      </c>
      <c r="BR13" s="15" t="str">
        <f t="shared" si="3"/>
        <v xml:space="preserve">Experience: Jan-2024 to present Current lead for benchmarking Pacific Crest’s multifamily properties (11 buildings) in Energy Star Portfolio Manager. Worked with Pacific Power and Cascade Natural Gas to synch whole-building energy data with Portfolio Manager property profiles and troubleshoot issues. Received guidance and training in Portfolio Manager, when needed, from an experienced energy professional who has benchmarked and managed regulatory compliance for hundreds of buildings nationally.; Mar-2020 to present Worked on multiple Energy Trust of Oregon grants and programs including Commerical SEM program (Energy Champion, 2023-present) and Net Zero Fellowship program (Researcher, 2023-2024). Experience includes accessing and managing utility data; evaluating predicted versus actual building energy performance for new construction projects; life-cycle cost analysis of investments in energy efficiency and renewables; implementation of low-cost O&amp;M, organizational, and resident engagement efforts to reduce building energy use; and facilitating HVAC equipment upgrades for existing properties through Energy Trust incentive funding. </v>
      </c>
      <c r="BS13" s="15" t="str">
        <f t="shared" si="4"/>
        <v xml:space="preserve">Experience:   </v>
      </c>
      <c r="BT13" s="15" t="str">
        <f t="shared" si="5"/>
        <v xml:space="preserve">Experience:   </v>
      </c>
      <c r="BU13" s="15" t="str">
        <f t="shared" si="6"/>
        <v>QEM</v>
      </c>
      <c r="BV13" s="15" t="str">
        <f t="shared" si="7"/>
        <v>No</v>
      </c>
      <c r="BW13" s="15" t="str">
        <f t="shared" si="8"/>
        <v>No</v>
      </c>
      <c r="BX13" s="36" t="str">
        <f t="shared" si="9"/>
        <v>No</v>
      </c>
      <c r="BY13" s="36" t="str">
        <f t="shared" si="10"/>
        <v>No</v>
      </c>
      <c r="BZ13" s="36" t="str">
        <f t="shared" si="11"/>
        <v>No</v>
      </c>
    </row>
    <row r="14" spans="1:78" x14ac:dyDescent="0.35">
      <c r="A14" s="15" t="s">
        <v>148</v>
      </c>
      <c r="B14" s="16" t="s">
        <v>149</v>
      </c>
      <c r="C14" s="15" t="s">
        <v>150</v>
      </c>
      <c r="D14" s="15" t="s">
        <v>151</v>
      </c>
      <c r="E14" s="15" t="s">
        <v>152</v>
      </c>
      <c r="F14" s="15" t="s">
        <v>153</v>
      </c>
      <c r="G14" s="15"/>
      <c r="H14" s="15" t="s">
        <v>154</v>
      </c>
      <c r="I14" s="15" t="s">
        <v>62</v>
      </c>
      <c r="J14" s="15" t="s">
        <v>62</v>
      </c>
      <c r="K14" s="15" t="s">
        <v>72</v>
      </c>
      <c r="M14" s="17">
        <v>45856</v>
      </c>
      <c r="N14" s="15" t="s">
        <v>62</v>
      </c>
      <c r="O14" s="25">
        <v>39264</v>
      </c>
      <c r="P14" s="18" t="s">
        <v>441</v>
      </c>
      <c r="Q14" s="15" t="s">
        <v>155</v>
      </c>
      <c r="R14" s="15"/>
      <c r="S14" s="15"/>
      <c r="U14" s="15" t="s">
        <v>62</v>
      </c>
      <c r="V14" s="25">
        <v>39264</v>
      </c>
      <c r="W14" s="21" t="s">
        <v>441</v>
      </c>
      <c r="X14" s="15" t="s">
        <v>155</v>
      </c>
      <c r="Y14" s="25"/>
      <c r="Z14" s="15"/>
      <c r="AB14" s="15"/>
      <c r="AC14" s="15"/>
      <c r="AF14" s="15"/>
      <c r="AG14" s="15" t="s">
        <v>156</v>
      </c>
      <c r="AH14" s="25">
        <v>46174</v>
      </c>
      <c r="AJ14" s="25"/>
      <c r="AL14" s="25"/>
      <c r="AM14" s="15" t="s">
        <v>157</v>
      </c>
      <c r="AN14" s="25">
        <v>45992</v>
      </c>
      <c r="AO14" s="15" t="s">
        <v>158</v>
      </c>
      <c r="AP14" s="15" t="s">
        <v>159</v>
      </c>
      <c r="AQ14" s="25">
        <v>45992</v>
      </c>
      <c r="AR14" s="25"/>
      <c r="AS14" s="15" t="s">
        <v>62</v>
      </c>
      <c r="AT14" s="25">
        <v>40452</v>
      </c>
      <c r="AU14" s="18" t="s">
        <v>441</v>
      </c>
      <c r="AV14" s="15" t="s">
        <v>160</v>
      </c>
      <c r="AW14" s="25"/>
      <c r="AX14" s="15"/>
      <c r="AZ14" s="15"/>
      <c r="BA14" s="15"/>
      <c r="BD14" s="25"/>
      <c r="BE14" s="15" t="s">
        <v>156</v>
      </c>
      <c r="BF14" s="25">
        <v>45809</v>
      </c>
      <c r="BH14" s="25"/>
      <c r="BI14" s="15">
        <v>1620</v>
      </c>
      <c r="BJ14" s="25">
        <v>45992</v>
      </c>
      <c r="BL14" s="25"/>
      <c r="BM14" s="15" t="s">
        <v>157</v>
      </c>
      <c r="BN14" s="25">
        <v>45992</v>
      </c>
      <c r="BO14" s="15" t="str">
        <f t="shared" si="0"/>
        <v>Areas Served: All of Oregon</v>
      </c>
      <c r="BP14" s="15" t="str">
        <f t="shared" si="1"/>
        <v>Certifications: [OR PE Lic # 76707PE] [EMA-EMP # 1012-E50] [Other-Certified Commissioning Authority / ACG # 110-596]</v>
      </c>
      <c r="BQ14" s="15" t="str">
        <f t="shared" si="2"/>
        <v>Certifications: [OR PE Lic # 76707PE] [AEE-CEA # 1620] [EMA-EMP # 1012-E50] [Other-Certified Commissioning Authority / ACG # 110-596]</v>
      </c>
      <c r="BR14" s="15" t="str">
        <f t="shared" si="3"/>
        <v xml:space="preserve">Experience: Jul-2007 to present Commissioning of new construction and existing buildings </v>
      </c>
      <c r="BS14" s="15" t="str">
        <f t="shared" si="4"/>
        <v xml:space="preserve">Experience: Jul-2007 to present Commissioning of new construction and existing buildings  </v>
      </c>
      <c r="BT14" s="15" t="str">
        <f t="shared" si="5"/>
        <v xml:space="preserve">Experience: Oct-2010 to present Energy savings calculations for existing building commissioning and energy auditing  </v>
      </c>
      <c r="BU14" s="15" t="str">
        <f t="shared" si="6"/>
        <v>QEM</v>
      </c>
      <c r="BV14" s="15" t="str">
        <f t="shared" si="7"/>
        <v>QP</v>
      </c>
      <c r="BW14" s="15" t="str">
        <f t="shared" si="8"/>
        <v>QEA</v>
      </c>
      <c r="BX14" s="36" t="str">
        <f t="shared" si="9"/>
        <v>P QEM</v>
      </c>
      <c r="BY14" s="36" t="str">
        <f t="shared" si="10"/>
        <v>P QP</v>
      </c>
      <c r="BZ14" s="36" t="str">
        <f t="shared" si="11"/>
        <v>P QEA</v>
      </c>
    </row>
    <row r="15" spans="1:78" x14ac:dyDescent="0.35">
      <c r="A15" s="15" t="s">
        <v>161</v>
      </c>
      <c r="B15" s="16" t="s">
        <v>162</v>
      </c>
      <c r="C15" s="15" t="s">
        <v>163</v>
      </c>
      <c r="D15" s="15" t="s">
        <v>164</v>
      </c>
      <c r="E15" s="15" t="s">
        <v>165</v>
      </c>
      <c r="F15" s="15" t="s">
        <v>166</v>
      </c>
      <c r="G15" s="15" t="s">
        <v>167</v>
      </c>
      <c r="H15" s="15" t="s">
        <v>168</v>
      </c>
      <c r="I15" s="15" t="s">
        <v>62</v>
      </c>
      <c r="J15" s="15" t="s">
        <v>63</v>
      </c>
      <c r="K15" s="15" t="s">
        <v>169</v>
      </c>
      <c r="M15" s="17">
        <v>45852</v>
      </c>
      <c r="N15" s="15" t="s">
        <v>62</v>
      </c>
      <c r="O15" s="25">
        <v>34578</v>
      </c>
      <c r="P15" s="25" t="s">
        <v>441</v>
      </c>
      <c r="Q15" s="15" t="s">
        <v>170</v>
      </c>
      <c r="R15" s="15"/>
      <c r="S15" s="15"/>
      <c r="U15" s="15" t="s">
        <v>62</v>
      </c>
      <c r="V15" s="25">
        <v>34578</v>
      </c>
      <c r="W15" s="21" t="s">
        <v>441</v>
      </c>
      <c r="X15" s="15" t="s">
        <v>170</v>
      </c>
      <c r="Y15" s="25"/>
      <c r="Z15" s="15"/>
      <c r="AB15" s="15"/>
      <c r="AC15" s="15"/>
      <c r="AF15" s="15"/>
      <c r="AH15" s="25"/>
      <c r="AI15" s="15">
        <v>3596</v>
      </c>
      <c r="AJ15" s="25">
        <v>45992</v>
      </c>
      <c r="AL15" s="25"/>
      <c r="AN15" s="25"/>
      <c r="AQ15" s="25"/>
      <c r="AR15" s="25"/>
      <c r="AS15" s="15" t="s">
        <v>63</v>
      </c>
      <c r="AT15" s="25">
        <v>34578</v>
      </c>
      <c r="AU15" s="18" t="s">
        <v>441</v>
      </c>
      <c r="AV15" s="15" t="s">
        <v>170</v>
      </c>
      <c r="AW15" s="25"/>
      <c r="AX15" s="15"/>
      <c r="AZ15" s="15"/>
      <c r="BA15" s="15"/>
      <c r="BD15" s="25"/>
      <c r="BF15" s="25"/>
      <c r="BH15" s="25"/>
      <c r="BJ15" s="25"/>
      <c r="BK15" s="15">
        <v>3596</v>
      </c>
      <c r="BL15" s="25">
        <v>45992</v>
      </c>
      <c r="BN15" s="25"/>
      <c r="BO15" s="15" t="str">
        <f t="shared" si="0"/>
        <v>Areas Served: Portland and surrounding areas</v>
      </c>
      <c r="BP15" s="15" t="str">
        <f t="shared" si="1"/>
        <v>Certifications: [AEE-CEM # 3596]</v>
      </c>
      <c r="BQ15" s="15" t="str">
        <f t="shared" si="2"/>
        <v>Certifications: [AEE-CEM # 3596]</v>
      </c>
      <c r="BR15" s="15" t="str">
        <f t="shared" si="3"/>
        <v xml:space="preserve">Experience: Sep-1994 to present Continuously performed the duties of a CEM in healths care, municipal, k-12, higher ed, C&amp;I and other markets </v>
      </c>
      <c r="BS15" s="15" t="str">
        <f t="shared" si="4"/>
        <v xml:space="preserve">Experience: Sep-1994 to present Continuously performed the duties of a CEM in healths care, municipal, k-12, higher ed, C&amp;I and other markets  </v>
      </c>
      <c r="BT15" s="15" t="str">
        <f t="shared" si="5"/>
        <v xml:space="preserve">Experience: Sep-1994 to present Continuously performed the duties of a CEM in healths care, municipal, k-12, higher ed, C&amp;I and other markets  </v>
      </c>
      <c r="BU15" s="15" t="str">
        <f t="shared" si="6"/>
        <v>QEM</v>
      </c>
      <c r="BV15" s="15" t="str">
        <f t="shared" si="7"/>
        <v>QP</v>
      </c>
      <c r="BW15" s="15" t="str">
        <f t="shared" si="8"/>
        <v>QEA</v>
      </c>
      <c r="BX15" s="36" t="str">
        <f t="shared" si="9"/>
        <v>No</v>
      </c>
      <c r="BY15" s="36" t="str">
        <f t="shared" si="10"/>
        <v>No</v>
      </c>
      <c r="BZ15" s="36" t="str">
        <f t="shared" si="11"/>
        <v>No</v>
      </c>
    </row>
    <row r="16" spans="1:78" x14ac:dyDescent="0.35">
      <c r="A16" s="15" t="s">
        <v>171</v>
      </c>
      <c r="B16" s="16" t="s">
        <v>172</v>
      </c>
      <c r="C16" s="15" t="s">
        <v>173</v>
      </c>
      <c r="D16" s="15" t="s">
        <v>174</v>
      </c>
      <c r="E16" s="15" t="s">
        <v>175</v>
      </c>
      <c r="F16" s="15" t="s">
        <v>601</v>
      </c>
      <c r="G16" s="15" t="s">
        <v>176</v>
      </c>
      <c r="H16" s="15" t="s">
        <v>177</v>
      </c>
      <c r="I16" s="15" t="s">
        <v>62</v>
      </c>
      <c r="J16" s="15" t="s">
        <v>62</v>
      </c>
      <c r="K16" s="15" t="s">
        <v>178</v>
      </c>
      <c r="M16" s="17">
        <v>45854</v>
      </c>
      <c r="N16" s="15" t="s">
        <v>62</v>
      </c>
      <c r="O16" s="25">
        <v>39326</v>
      </c>
      <c r="P16" s="18" t="s">
        <v>441</v>
      </c>
      <c r="Q16" s="15" t="s">
        <v>179</v>
      </c>
      <c r="R16" s="15"/>
      <c r="S16" s="15"/>
      <c r="U16" s="15" t="s">
        <v>62</v>
      </c>
      <c r="V16" s="25">
        <v>39326</v>
      </c>
      <c r="W16" s="21" t="s">
        <v>441</v>
      </c>
      <c r="X16" s="15" t="s">
        <v>179</v>
      </c>
      <c r="Y16" s="25"/>
      <c r="Z16" s="15"/>
      <c r="AB16" s="15"/>
      <c r="AC16" s="15"/>
      <c r="AF16" s="15"/>
      <c r="AH16" s="25"/>
      <c r="AI16" s="15">
        <v>28410</v>
      </c>
      <c r="AJ16" s="25">
        <v>46357</v>
      </c>
      <c r="AK16" s="15">
        <v>164423</v>
      </c>
      <c r="AL16" s="25">
        <v>45717</v>
      </c>
      <c r="AN16" s="25"/>
      <c r="AO16" s="15" t="s">
        <v>180</v>
      </c>
      <c r="AP16" s="15">
        <v>10801679</v>
      </c>
      <c r="AQ16" s="25">
        <v>46478</v>
      </c>
      <c r="AR16" s="25"/>
      <c r="AS16" s="15" t="s">
        <v>62</v>
      </c>
      <c r="AT16" s="25">
        <v>43435</v>
      </c>
      <c r="AU16" s="18" t="s">
        <v>441</v>
      </c>
      <c r="AV16" s="15" t="s">
        <v>181</v>
      </c>
      <c r="AW16" s="25"/>
      <c r="AX16" s="15"/>
      <c r="AZ16" s="15"/>
      <c r="BA16" s="15"/>
      <c r="BD16" s="25"/>
      <c r="BF16" s="25"/>
      <c r="BH16" s="25"/>
      <c r="BJ16" s="25"/>
      <c r="BK16" s="15">
        <v>28410</v>
      </c>
      <c r="BL16" s="25">
        <v>46357</v>
      </c>
      <c r="BN16" s="25"/>
      <c r="BO16" s="15" t="str">
        <f t="shared" si="0"/>
        <v>Areas Served: Willamette Valley and Oregon Coast</v>
      </c>
      <c r="BP16" s="15" t="str">
        <f t="shared" si="1"/>
        <v>Certifications: [AEE-CEM # 28410] [BOC-Level II # 164423] [Other-LEED AP # 10801679]</v>
      </c>
      <c r="BQ16" s="15" t="str">
        <f t="shared" si="2"/>
        <v>Certifications: [AEE-CEM # 28410] [Other-LEED AP # 10801679]</v>
      </c>
      <c r="BR16" s="15" t="str">
        <f t="shared" si="3"/>
        <v xml:space="preserve">Experience: Sep-2007 to present Professional experience with the operations and energy management of commercial buildings. </v>
      </c>
      <c r="BS16" s="15" t="str">
        <f t="shared" si="4"/>
        <v xml:space="preserve">Experience: Sep-2007 to present Professional experience with the operations and energy management of commercial buildings.  </v>
      </c>
      <c r="BT16" s="15" t="str">
        <f t="shared" si="5"/>
        <v xml:space="preserve">Experience: Dec-2018 to present At least seven years of experience conducting various levels of energy audits in buildings.  </v>
      </c>
      <c r="BU16" s="15" t="str">
        <f t="shared" si="6"/>
        <v>QEM</v>
      </c>
      <c r="BV16" s="15" t="str">
        <f t="shared" si="7"/>
        <v>QP</v>
      </c>
      <c r="BW16" s="15" t="str">
        <f t="shared" si="8"/>
        <v>QEA</v>
      </c>
      <c r="BX16" s="36" t="str">
        <f t="shared" si="9"/>
        <v>P QEM</v>
      </c>
      <c r="BY16" s="36" t="str">
        <f t="shared" si="10"/>
        <v>P QP</v>
      </c>
      <c r="BZ16" s="36" t="str">
        <f t="shared" si="11"/>
        <v>P QEA</v>
      </c>
    </row>
    <row r="17" spans="1:78" x14ac:dyDescent="0.35">
      <c r="B17" s="16" t="s">
        <v>211</v>
      </c>
      <c r="C17" s="15" t="s">
        <v>212</v>
      </c>
      <c r="D17" s="15" t="s">
        <v>594</v>
      </c>
      <c r="E17" s="19" t="s">
        <v>76</v>
      </c>
      <c r="F17" s="15" t="s">
        <v>92</v>
      </c>
      <c r="G17" s="15" t="s">
        <v>213</v>
      </c>
      <c r="H17" s="19" t="s">
        <v>214</v>
      </c>
      <c r="I17" s="15" t="s">
        <v>62</v>
      </c>
      <c r="J17" s="15" t="s">
        <v>62</v>
      </c>
      <c r="K17" s="15" t="s">
        <v>72</v>
      </c>
      <c r="M17" s="17">
        <v>45891</v>
      </c>
      <c r="N17" s="15" t="s">
        <v>63</v>
      </c>
      <c r="O17" s="25"/>
      <c r="P17" s="15"/>
      <c r="R17" s="15"/>
      <c r="S17" s="15"/>
      <c r="U17" s="15" t="s">
        <v>62</v>
      </c>
      <c r="V17" s="25">
        <v>41699</v>
      </c>
      <c r="W17" s="25">
        <v>41944</v>
      </c>
      <c r="X17" s="15" t="s">
        <v>215</v>
      </c>
      <c r="Y17" s="25">
        <v>41944</v>
      </c>
      <c r="Z17" s="18" t="s">
        <v>441</v>
      </c>
      <c r="AA17" s="15" t="s">
        <v>216</v>
      </c>
      <c r="AB17" s="15"/>
      <c r="AC17" s="15"/>
      <c r="AF17" s="15"/>
      <c r="AH17" s="25"/>
      <c r="AI17" s="15">
        <v>23840</v>
      </c>
      <c r="AJ17" s="25">
        <v>46357</v>
      </c>
      <c r="AL17" s="25"/>
      <c r="AN17" s="25"/>
      <c r="AO17" s="15" t="s">
        <v>217</v>
      </c>
      <c r="AP17" s="15" t="s">
        <v>218</v>
      </c>
      <c r="AQ17" s="25">
        <v>46722</v>
      </c>
      <c r="AR17" s="25"/>
      <c r="AS17" s="15" t="s">
        <v>62</v>
      </c>
      <c r="AT17" s="25">
        <v>41699</v>
      </c>
      <c r="AU17" s="25">
        <v>41944</v>
      </c>
      <c r="AV17" s="15" t="s">
        <v>215</v>
      </c>
      <c r="AW17" s="25">
        <v>41944</v>
      </c>
      <c r="AX17" s="18" t="s">
        <v>441</v>
      </c>
      <c r="AY17" s="15" t="s">
        <v>216</v>
      </c>
      <c r="AZ17" s="15"/>
      <c r="BA17" s="15"/>
      <c r="BD17" s="25"/>
      <c r="BF17" s="25"/>
      <c r="BH17" s="25"/>
      <c r="BJ17" s="25"/>
      <c r="BK17" s="15">
        <v>23840</v>
      </c>
      <c r="BL17" s="25">
        <v>46357</v>
      </c>
      <c r="BN17" s="25"/>
      <c r="BO17" s="15" t="str">
        <f t="shared" si="0"/>
        <v>Areas Served: All of Oregon</v>
      </c>
      <c r="BP17" s="15" t="str">
        <f t="shared" si="1"/>
        <v>Certifications: [AEE-CEM # 23840] [Other-EI (Engineer Intern) - OSBEELS / CMVP - AEE # 89075EI / 5448]</v>
      </c>
      <c r="BQ17" s="15" t="str">
        <f t="shared" si="2"/>
        <v>Certifications: [AEE-CEM # 23840] [Other-EI (Engineer Intern) - OSBEELS / CMVP - AEE # 89075EI / 5448]</v>
      </c>
      <c r="BR17" s="15" t="str">
        <f t="shared" si="3"/>
        <v xml:space="preserve">Experience:  </v>
      </c>
      <c r="BS17" s="15" t="str">
        <f t="shared" si="4"/>
        <v xml:space="preserve">Experience: Mar-2014 to Nov-2014 MECOP Internship at A-dec inc.  - Complete multiple energy related projects and energy audits around the 50 acre campus; Nov-2014 to present McKinstry - Perform FCAs, energy audits, model energy savings, and perform M&amp;V for tens of millions of square feet in OR, WA, &amp; ID. </v>
      </c>
      <c r="BT17" s="15" t="str">
        <f t="shared" si="5"/>
        <v xml:space="preserve">Experience: Mar-2014 to Nov-2014 MECOP Internship at A-dec inc.  - Complete multiple energy related projects and energy audits around the 50 acre campus; Nov-2014 to present McKinstry - Perform FCAs, energy audits, model energy savings, and perform M&amp;V for tens of millions of square feet in OR, WA, &amp; ID. </v>
      </c>
      <c r="BU17" s="15" t="str">
        <f t="shared" si="6"/>
        <v>No</v>
      </c>
      <c r="BV17" s="15" t="str">
        <f t="shared" si="7"/>
        <v>QP</v>
      </c>
      <c r="BW17" s="15" t="str">
        <f t="shared" si="8"/>
        <v>QEA</v>
      </c>
      <c r="BX17" s="36" t="str">
        <f t="shared" si="9"/>
        <v>No</v>
      </c>
      <c r="BY17" s="36" t="str">
        <f t="shared" si="10"/>
        <v>P QP</v>
      </c>
      <c r="BZ17" s="36" t="str">
        <f t="shared" si="11"/>
        <v>P QEA</v>
      </c>
    </row>
    <row r="18" spans="1:78" x14ac:dyDescent="0.35">
      <c r="B18" s="16" t="s">
        <v>219</v>
      </c>
      <c r="C18" s="15" t="s">
        <v>220</v>
      </c>
      <c r="D18" s="15" t="s">
        <v>67</v>
      </c>
      <c r="E18" s="19" t="s">
        <v>76</v>
      </c>
      <c r="F18" s="15" t="s">
        <v>92</v>
      </c>
      <c r="G18" s="15" t="s">
        <v>221</v>
      </c>
      <c r="H18" s="19" t="s">
        <v>222</v>
      </c>
      <c r="I18" s="15" t="s">
        <v>63</v>
      </c>
      <c r="J18" s="15" t="s">
        <v>63</v>
      </c>
      <c r="M18" s="17">
        <v>45902</v>
      </c>
      <c r="N18" s="15" t="s">
        <v>63</v>
      </c>
      <c r="O18" s="25"/>
      <c r="P18" s="15"/>
      <c r="R18" s="15"/>
      <c r="S18" s="15"/>
      <c r="U18" s="15" t="s">
        <v>62</v>
      </c>
      <c r="V18" s="25">
        <v>44440</v>
      </c>
      <c r="W18" s="25">
        <v>45139</v>
      </c>
      <c r="X18" s="15" t="s">
        <v>223</v>
      </c>
      <c r="Y18" s="25">
        <v>45505</v>
      </c>
      <c r="Z18" s="18" t="s">
        <v>441</v>
      </c>
      <c r="AA18" s="15" t="s">
        <v>224</v>
      </c>
      <c r="AB18" s="15"/>
      <c r="AC18" s="15"/>
      <c r="AF18" s="15"/>
      <c r="AH18" s="25"/>
      <c r="AI18" s="15">
        <v>29702</v>
      </c>
      <c r="AJ18" s="25">
        <v>47088</v>
      </c>
      <c r="AL18" s="25"/>
      <c r="AN18" s="25"/>
      <c r="AQ18" s="25"/>
      <c r="AR18" s="25"/>
      <c r="AS18" s="15" t="s">
        <v>63</v>
      </c>
      <c r="AT18" s="25"/>
      <c r="AU18" s="15"/>
      <c r="AW18" s="25"/>
      <c r="AX18" s="15"/>
      <c r="AZ18" s="15"/>
      <c r="BA18" s="15"/>
      <c r="BD18" s="25"/>
      <c r="BF18" s="25"/>
      <c r="BH18" s="25"/>
      <c r="BJ18" s="25"/>
      <c r="BL18" s="25"/>
      <c r="BN18" s="25"/>
      <c r="BO18" s="15" t="str">
        <f t="shared" si="0"/>
        <v xml:space="preserve">Areas Served: </v>
      </c>
      <c r="BP18" s="15" t="str">
        <f t="shared" si="1"/>
        <v>Certifications: [AEE-CEM # 29702]</v>
      </c>
      <c r="BQ18" s="15" t="str">
        <f t="shared" si="2"/>
        <v>Certifications:</v>
      </c>
      <c r="BR18" s="15" t="str">
        <f t="shared" si="3"/>
        <v xml:space="preserve">Experience:  </v>
      </c>
      <c r="BS18" s="15" t="str">
        <f t="shared" si="4"/>
        <v xml:space="preserve">Experience: Sep-2021 to Aug-2023 Master of Science in Environmental Science, Sustainable Development; Aug-2024 to present Project manager - Technical Services (built environment) </v>
      </c>
      <c r="BT18" s="15" t="str">
        <f t="shared" si="5"/>
        <v xml:space="preserve">Experience:   </v>
      </c>
      <c r="BU18" s="15" t="str">
        <f t="shared" si="6"/>
        <v>No</v>
      </c>
      <c r="BV18" s="15" t="str">
        <f t="shared" si="7"/>
        <v>QP</v>
      </c>
      <c r="BW18" s="15" t="str">
        <f t="shared" si="8"/>
        <v>No</v>
      </c>
      <c r="BX18" s="36" t="str">
        <f t="shared" si="9"/>
        <v>No</v>
      </c>
      <c r="BY18" s="36" t="str">
        <f t="shared" si="10"/>
        <v>No</v>
      </c>
      <c r="BZ18" s="36" t="str">
        <f t="shared" si="11"/>
        <v>No</v>
      </c>
    </row>
    <row r="19" spans="1:78" x14ac:dyDescent="0.35">
      <c r="B19" s="16" t="s">
        <v>225</v>
      </c>
      <c r="C19" s="15" t="s">
        <v>226</v>
      </c>
      <c r="D19" s="15" t="s">
        <v>80</v>
      </c>
      <c r="E19" s="19" t="s">
        <v>81</v>
      </c>
      <c r="F19" s="15" t="s">
        <v>227</v>
      </c>
      <c r="G19" s="15" t="s">
        <v>228</v>
      </c>
      <c r="H19" s="19" t="s">
        <v>229</v>
      </c>
      <c r="I19" s="15" t="s">
        <v>62</v>
      </c>
      <c r="J19" s="15" t="s">
        <v>62</v>
      </c>
      <c r="K19" s="15" t="s">
        <v>72</v>
      </c>
      <c r="M19" s="17">
        <v>45896</v>
      </c>
      <c r="N19" s="15" t="s">
        <v>63</v>
      </c>
      <c r="O19" s="25"/>
      <c r="P19" s="15"/>
      <c r="R19" s="15"/>
      <c r="S19" s="15"/>
      <c r="U19" s="15" t="s">
        <v>63</v>
      </c>
      <c r="V19" s="25"/>
      <c r="W19" s="15"/>
      <c r="Y19" s="25"/>
      <c r="Z19" s="15"/>
      <c r="AB19" s="15"/>
      <c r="AC19" s="15"/>
      <c r="AF19" s="15"/>
      <c r="AH19" s="25"/>
      <c r="AJ19" s="25"/>
      <c r="AL19" s="25"/>
      <c r="AN19" s="25"/>
      <c r="AQ19" s="25"/>
      <c r="AR19" s="25"/>
      <c r="AS19" s="15" t="s">
        <v>62</v>
      </c>
      <c r="AT19" s="25">
        <v>44743</v>
      </c>
      <c r="AU19" s="18" t="s">
        <v>441</v>
      </c>
      <c r="AV19" s="15" t="s">
        <v>438</v>
      </c>
      <c r="AW19" s="25">
        <v>41791</v>
      </c>
      <c r="AX19" s="25">
        <v>44743</v>
      </c>
      <c r="AY19" s="15" t="s">
        <v>230</v>
      </c>
      <c r="AZ19" s="25">
        <v>43952</v>
      </c>
      <c r="BA19" s="18" t="s">
        <v>441</v>
      </c>
      <c r="BB19" s="15" t="s">
        <v>231</v>
      </c>
      <c r="BD19" s="25"/>
      <c r="BF19" s="25"/>
      <c r="BH19" s="25"/>
      <c r="BJ19" s="25"/>
      <c r="BK19" s="15">
        <v>22807</v>
      </c>
      <c r="BL19" s="25">
        <v>46722</v>
      </c>
      <c r="BN19" s="25"/>
      <c r="BO19" s="15" t="str">
        <f t="shared" si="0"/>
        <v>Areas Served: All of Oregon</v>
      </c>
      <c r="BP19" s="15" t="str">
        <f t="shared" si="1"/>
        <v>Certifications:</v>
      </c>
      <c r="BQ19" s="15" t="str">
        <f t="shared" si="2"/>
        <v>Certifications: [AEE-CEM # 22807]</v>
      </c>
      <c r="BR19" s="15" t="str">
        <f t="shared" si="3"/>
        <v xml:space="preserve">Experience:  </v>
      </c>
      <c r="BS19" s="15" t="str">
        <f t="shared" si="4"/>
        <v xml:space="preserve">Experience:   </v>
      </c>
      <c r="BT19" s="15" t="str">
        <f t="shared" si="5"/>
        <v>Experience: Jul-2022 to present Senior Engineer - WA State CBPS experience. Benchmarks and ASHRAE Level ii audits. Energy efficiency studies, utility analysis, energy savings analysis, cost savings analysis, EEM development. ; Jun-2014 to Jul-2022 Energy engineer and energy analyst. Energy efficiency studies, utility analysis, energy savings analysis, cost and savings analysis, EEM development, M&amp;V. Smart building analytics and fault detection diagnostics.; May-2020 to present Licensed Professional Engineer in Washington State (still active). License number: 20104994.</v>
      </c>
      <c r="BU19" s="15" t="str">
        <f t="shared" si="6"/>
        <v>No</v>
      </c>
      <c r="BV19" s="15" t="str">
        <f t="shared" si="7"/>
        <v>No</v>
      </c>
      <c r="BW19" s="15" t="str">
        <f t="shared" si="8"/>
        <v>QEA</v>
      </c>
      <c r="BX19" s="36" t="str">
        <f t="shared" si="9"/>
        <v>No</v>
      </c>
      <c r="BY19" s="36" t="str">
        <f t="shared" si="10"/>
        <v>No</v>
      </c>
      <c r="BZ19" s="36" t="str">
        <f t="shared" si="11"/>
        <v>P QEA</v>
      </c>
    </row>
    <row r="20" spans="1:78" x14ac:dyDescent="0.35">
      <c r="B20" s="16" t="s">
        <v>232</v>
      </c>
      <c r="C20" s="15" t="s">
        <v>212</v>
      </c>
      <c r="D20" s="15" t="s">
        <v>80</v>
      </c>
      <c r="E20" s="19" t="s">
        <v>81</v>
      </c>
      <c r="F20" s="15" t="s">
        <v>227</v>
      </c>
      <c r="G20" s="15" t="s">
        <v>233</v>
      </c>
      <c r="H20" s="19" t="s">
        <v>234</v>
      </c>
      <c r="I20" s="15" t="s">
        <v>62</v>
      </c>
      <c r="J20" s="15" t="s">
        <v>62</v>
      </c>
      <c r="K20" s="15" t="s">
        <v>235</v>
      </c>
      <c r="M20" s="17">
        <v>45896</v>
      </c>
      <c r="N20" s="15" t="s">
        <v>63</v>
      </c>
      <c r="O20" s="25"/>
      <c r="P20" s="15"/>
      <c r="R20" s="15"/>
      <c r="S20" s="15"/>
      <c r="U20" s="15" t="s">
        <v>63</v>
      </c>
      <c r="V20" s="25"/>
      <c r="W20" s="15"/>
      <c r="Y20" s="25"/>
      <c r="Z20" s="15"/>
      <c r="AB20" s="15"/>
      <c r="AC20" s="15"/>
      <c r="AF20" s="15"/>
      <c r="AH20" s="25"/>
      <c r="AJ20" s="25"/>
      <c r="AL20" s="25"/>
      <c r="AN20" s="25"/>
      <c r="AQ20" s="25"/>
      <c r="AR20" s="25"/>
      <c r="AS20" s="15" t="s">
        <v>62</v>
      </c>
      <c r="AT20" s="25">
        <v>43252</v>
      </c>
      <c r="AU20" s="18" t="s">
        <v>441</v>
      </c>
      <c r="AV20" s="15" t="s">
        <v>236</v>
      </c>
      <c r="AW20" s="25"/>
      <c r="AX20" s="25"/>
      <c r="AZ20" s="15"/>
      <c r="BA20" s="15"/>
      <c r="BD20" s="25"/>
      <c r="BE20" s="15" t="s">
        <v>237</v>
      </c>
      <c r="BF20" s="25">
        <v>46357</v>
      </c>
      <c r="BH20" s="25"/>
      <c r="BJ20" s="25"/>
      <c r="BL20" s="25"/>
      <c r="BN20" s="25"/>
      <c r="BO20" s="15" t="str">
        <f t="shared" si="0"/>
        <v>Areas Served: Portland, Beaverton, Hillsboro, Salem, Eugene, Corvallis, Bend, Redmond, Sunriver, Roseburg, Ashland</v>
      </c>
      <c r="BP20" s="15" t="str">
        <f t="shared" si="1"/>
        <v>Certifications:</v>
      </c>
      <c r="BQ20" s="15" t="str">
        <f t="shared" si="2"/>
        <v>Certifications: [OR PE Lic # 100229PE]</v>
      </c>
      <c r="BR20" s="15" t="str">
        <f t="shared" si="3"/>
        <v xml:space="preserve">Experience:  </v>
      </c>
      <c r="BS20" s="15" t="str">
        <f t="shared" si="4"/>
        <v xml:space="preserve">Experience:   </v>
      </c>
      <c r="BT20" s="15" t="str">
        <f t="shared" si="5"/>
        <v xml:space="preserve">Experience: Jun-2018 to present Conducted lvl I &amp; lvl II ASHRAE energy audits on commercial buildings, including providing analysis and writing technical reports on results.  </v>
      </c>
      <c r="BU20" s="15" t="str">
        <f t="shared" si="6"/>
        <v>No</v>
      </c>
      <c r="BV20" s="15" t="str">
        <f t="shared" si="7"/>
        <v>No</v>
      </c>
      <c r="BW20" s="15" t="str">
        <f t="shared" si="8"/>
        <v>QEA</v>
      </c>
      <c r="BX20" s="36" t="str">
        <f t="shared" si="9"/>
        <v>No</v>
      </c>
      <c r="BY20" s="36" t="str">
        <f t="shared" si="10"/>
        <v>No</v>
      </c>
      <c r="BZ20" s="36" t="str">
        <f t="shared" si="11"/>
        <v>P QEA</v>
      </c>
    </row>
    <row r="21" spans="1:78" x14ac:dyDescent="0.35">
      <c r="B21" s="16" t="s">
        <v>248</v>
      </c>
      <c r="C21" s="15" t="s">
        <v>249</v>
      </c>
      <c r="D21" s="15" t="s">
        <v>250</v>
      </c>
      <c r="E21" s="19" t="s">
        <v>251</v>
      </c>
      <c r="F21" s="15" t="s">
        <v>252</v>
      </c>
      <c r="G21" s="20" t="s">
        <v>253</v>
      </c>
      <c r="H21" s="19" t="s">
        <v>254</v>
      </c>
      <c r="I21" s="15" t="s">
        <v>62</v>
      </c>
      <c r="J21" s="15" t="s">
        <v>62</v>
      </c>
      <c r="M21" s="17">
        <v>45923</v>
      </c>
      <c r="N21" s="15" t="s">
        <v>62</v>
      </c>
      <c r="O21" s="25">
        <v>45170</v>
      </c>
      <c r="P21" s="25" t="s">
        <v>441</v>
      </c>
      <c r="Q21" s="15" t="s">
        <v>342</v>
      </c>
      <c r="R21" s="25">
        <v>43344</v>
      </c>
      <c r="S21" s="25">
        <v>45170</v>
      </c>
      <c r="T21" s="15" t="s">
        <v>256</v>
      </c>
      <c r="U21" s="15" t="s">
        <v>62</v>
      </c>
      <c r="V21" s="25">
        <v>45170</v>
      </c>
      <c r="W21" s="21" t="s">
        <v>441</v>
      </c>
      <c r="X21" s="15" t="s">
        <v>255</v>
      </c>
      <c r="Y21" s="25">
        <v>43344</v>
      </c>
      <c r="Z21" s="25">
        <v>45170</v>
      </c>
      <c r="AA21" s="15" t="s">
        <v>256</v>
      </c>
      <c r="AH21" s="25"/>
      <c r="AI21" s="15">
        <v>25081</v>
      </c>
      <c r="AJ21" s="25">
        <v>46752</v>
      </c>
      <c r="AL21" s="25"/>
      <c r="AN21" s="25"/>
      <c r="AQ21" s="25"/>
      <c r="AR21" s="25"/>
      <c r="AS21" s="15" t="s">
        <v>62</v>
      </c>
      <c r="AT21" s="25">
        <v>45170</v>
      </c>
      <c r="AU21" s="18" t="s">
        <v>441</v>
      </c>
      <c r="AV21" s="15" t="s">
        <v>255</v>
      </c>
      <c r="AW21" s="25">
        <v>43344</v>
      </c>
      <c r="AX21" s="25">
        <v>45170</v>
      </c>
      <c r="AY21" s="15" t="s">
        <v>256</v>
      </c>
      <c r="BD21" s="25"/>
      <c r="BF21" s="25"/>
      <c r="BH21" s="25"/>
      <c r="BJ21" s="25"/>
      <c r="BK21" s="15">
        <v>25081</v>
      </c>
      <c r="BL21" s="25">
        <v>46752</v>
      </c>
      <c r="BN21" s="25"/>
      <c r="BO21" s="15" t="str">
        <f t="shared" si="0"/>
        <v xml:space="preserve">Areas Served: </v>
      </c>
      <c r="BP21" s="15" t="str">
        <f t="shared" si="1"/>
        <v>Certifications: [AEE-CEM # 25081]</v>
      </c>
      <c r="BQ21" s="15" t="str">
        <f t="shared" si="2"/>
        <v>Certifications: [AEE-CEM # 25081]</v>
      </c>
      <c r="BR21" s="15" t="str">
        <f t="shared" si="3"/>
        <v>Experience: Sep-2023 to present Director - utility benchmarking - oversee utility benchmarking for various scopes such as energy audits, ENERGY STAR certification, GRESB reporting, and local ordinances; Sep-2018 to Sep-2023 Technical Manager - oversee ASHRAE level I, II, &amp; III energy and water audits for multifamily and commercial industrial properties</v>
      </c>
      <c r="BS21" s="15" t="str">
        <f t="shared" si="4"/>
        <v xml:space="preserve">Experience: Sep-2023 to present Director - utiltiy benchmarking - oversee utility benchmarking for various scopes such as energy audits, ENERGY STAR certification, GRESB reporting, and local ordinances; Sep-2018 to Sep-2023 Technical Manager - oversee ASHRAE level I, II, &amp; III energy and water audits for multifamily and commercial industrial properties </v>
      </c>
      <c r="BT21" s="15" t="str">
        <f t="shared" si="5"/>
        <v xml:space="preserve">Experience: Sep-2023 to present Director - utiltiy benchmarking - oversee utility benchmarking for various scopes such as energy audits, ENERGY STAR certification, GRESB reporting, and local ordinances; Sep-2018 to Sep-2023 Technical Manager - oversee ASHRAE level I, II, &amp; III energy and water audits for multifamily and commercial industrial properties </v>
      </c>
      <c r="BU21" s="15" t="str">
        <f t="shared" si="6"/>
        <v>QEM</v>
      </c>
      <c r="BV21" s="15" t="str">
        <f t="shared" si="7"/>
        <v>QP</v>
      </c>
      <c r="BW21" s="15" t="str">
        <f t="shared" si="8"/>
        <v>QEA</v>
      </c>
      <c r="BX21" s="36" t="str">
        <f t="shared" si="9"/>
        <v>P QEM</v>
      </c>
      <c r="BY21" s="36" t="str">
        <f t="shared" si="10"/>
        <v>P QP</v>
      </c>
      <c r="BZ21" s="36" t="str">
        <f t="shared" si="11"/>
        <v>P QEA</v>
      </c>
    </row>
    <row r="22" spans="1:78" x14ac:dyDescent="0.35">
      <c r="A22" s="15" t="s">
        <v>259</v>
      </c>
      <c r="B22" s="16" t="s">
        <v>260</v>
      </c>
      <c r="C22" s="15" t="s">
        <v>261</v>
      </c>
      <c r="D22" s="15" t="s">
        <v>262</v>
      </c>
      <c r="E22" s="15" t="s">
        <v>263</v>
      </c>
      <c r="F22" s="15" t="s">
        <v>264</v>
      </c>
      <c r="G22" s="15">
        <v>5037017292</v>
      </c>
      <c r="H22" s="15" t="s">
        <v>265</v>
      </c>
      <c r="I22" s="15" t="s">
        <v>62</v>
      </c>
      <c r="J22" s="15" t="s">
        <v>62</v>
      </c>
      <c r="K22" s="15" t="s">
        <v>266</v>
      </c>
      <c r="M22" s="17">
        <v>45958</v>
      </c>
      <c r="N22" s="15" t="s">
        <v>62</v>
      </c>
      <c r="O22" s="25">
        <v>41334</v>
      </c>
      <c r="P22" s="18" t="s">
        <v>441</v>
      </c>
      <c r="Q22" s="15" t="s">
        <v>267</v>
      </c>
      <c r="R22" s="15"/>
      <c r="S22" s="15"/>
      <c r="U22" s="15" t="s">
        <v>62</v>
      </c>
      <c r="V22" s="25">
        <v>41334</v>
      </c>
      <c r="W22" s="21" t="s">
        <v>441</v>
      </c>
      <c r="X22" s="15" t="s">
        <v>267</v>
      </c>
      <c r="Y22" s="25"/>
      <c r="Z22" s="15"/>
      <c r="AB22" s="15"/>
      <c r="AC22" s="15"/>
      <c r="AF22" s="15"/>
      <c r="AH22" s="25"/>
      <c r="AI22" s="15">
        <v>23865</v>
      </c>
      <c r="AJ22" s="25">
        <v>46357</v>
      </c>
      <c r="AL22" s="25"/>
      <c r="AN22" s="25"/>
      <c r="AQ22" s="25"/>
      <c r="AR22" s="25"/>
      <c r="AS22" s="15" t="s">
        <v>62</v>
      </c>
      <c r="AT22" s="25">
        <v>41334</v>
      </c>
      <c r="AU22" s="18" t="s">
        <v>441</v>
      </c>
      <c r="AV22" s="15" t="s">
        <v>267</v>
      </c>
      <c r="AW22" s="25"/>
      <c r="AX22" s="15"/>
      <c r="AZ22" s="15"/>
      <c r="BA22" s="15"/>
      <c r="BD22" s="25"/>
      <c r="BF22" s="25"/>
      <c r="BH22" s="25"/>
      <c r="BJ22" s="25"/>
      <c r="BK22" s="15" t="s">
        <v>268</v>
      </c>
      <c r="BL22" s="25">
        <v>46357</v>
      </c>
      <c r="BN22" s="25"/>
      <c r="BO22" s="15" t="str">
        <f t="shared" si="0"/>
        <v>Areas Served: All of Oregon</v>
      </c>
      <c r="BP22" s="15" t="str">
        <f t="shared" si="1"/>
        <v>Certifications: [AEE-CEM # 23865]</v>
      </c>
      <c r="BQ22" s="15" t="str">
        <f t="shared" si="2"/>
        <v>Certifications: [AEE-CEM # Certification ID 23865, ID 98301]</v>
      </c>
      <c r="BR22" s="15" t="str">
        <f t="shared" si="3"/>
        <v xml:space="preserve">Experience: Mar-2013 to present Benchmarking, Energy Assessments, Energy Auditing, Demand Response Installations, Performance Contracting Project Development, Building Automation Systems service and installation, Building Performance Standards Certified Benchmarking, Energy Management Plan development and Operations and Maintenance Plan development.    </v>
      </c>
      <c r="BS22" s="15" t="str">
        <f t="shared" si="4"/>
        <v xml:space="preserve">Experience: Mar-2013 to present Benchmarking, Energy Assessments, Energy Auditing, Demand Response Installations, Performance Contracting Project Development, Building Automation Systems service and installation, Building Performance Standards Certified Benchmarking, Energy Management Plan development and Operations and Maintenance Plan development.     </v>
      </c>
      <c r="BT22" s="15" t="str">
        <f t="shared" si="5"/>
        <v xml:space="preserve">Experience: Mar-2013 to present Benchmarking, Energy Assessments, Energy Auditing, Demand Response Installations, Performance Contracting Project Development, Building Automation Systems service and installation, Building Performance Standards Certified Benchmarking, Energy Management Plan development and Operations and Maintenance Plan development.     </v>
      </c>
      <c r="BU22" s="15" t="str">
        <f t="shared" si="6"/>
        <v>QEM</v>
      </c>
      <c r="BV22" s="15" t="str">
        <f t="shared" si="7"/>
        <v>QP</v>
      </c>
      <c r="BW22" s="15" t="str">
        <f t="shared" si="8"/>
        <v>QEA</v>
      </c>
      <c r="BX22" s="36" t="str">
        <f t="shared" si="9"/>
        <v>P QEM</v>
      </c>
      <c r="BY22" s="36" t="str">
        <f t="shared" si="10"/>
        <v>P QP</v>
      </c>
      <c r="BZ22" s="36" t="str">
        <f t="shared" si="11"/>
        <v>P QEA</v>
      </c>
    </row>
    <row r="23" spans="1:78" x14ac:dyDescent="0.35">
      <c r="A23" s="15" t="s">
        <v>269</v>
      </c>
      <c r="B23" s="16" t="s">
        <v>270</v>
      </c>
      <c r="C23" s="15" t="s">
        <v>271</v>
      </c>
      <c r="D23" s="15" t="s">
        <v>272</v>
      </c>
      <c r="E23" s="15" t="s">
        <v>273</v>
      </c>
      <c r="F23" s="15" t="s">
        <v>274</v>
      </c>
      <c r="G23" s="15" t="s">
        <v>275</v>
      </c>
      <c r="H23" s="15" t="s">
        <v>276</v>
      </c>
      <c r="I23" s="15" t="s">
        <v>62</v>
      </c>
      <c r="J23" s="15" t="s">
        <v>62</v>
      </c>
      <c r="K23" s="15" t="s">
        <v>266</v>
      </c>
      <c r="M23" s="15"/>
      <c r="N23" s="15" t="s">
        <v>62</v>
      </c>
      <c r="O23" s="25">
        <v>40544</v>
      </c>
      <c r="P23" s="18" t="s">
        <v>441</v>
      </c>
      <c r="Q23" s="15" t="s">
        <v>277</v>
      </c>
      <c r="R23" s="15"/>
      <c r="S23" s="15"/>
      <c r="U23" s="15" t="s">
        <v>62</v>
      </c>
      <c r="V23" s="25">
        <v>40544</v>
      </c>
      <c r="W23" s="21" t="s">
        <v>441</v>
      </c>
      <c r="X23" s="15" t="s">
        <v>277</v>
      </c>
      <c r="Y23" s="25"/>
      <c r="Z23" s="15"/>
      <c r="AB23" s="15"/>
      <c r="AC23" s="15"/>
      <c r="AF23" s="15"/>
      <c r="AH23" s="25"/>
      <c r="AI23" s="15">
        <v>28433</v>
      </c>
      <c r="AJ23" s="25">
        <v>46017</v>
      </c>
      <c r="AL23" s="25"/>
      <c r="AN23" s="25"/>
      <c r="AP23" s="15" t="s">
        <v>278</v>
      </c>
      <c r="AQ23" s="25"/>
      <c r="AR23" s="25"/>
      <c r="AS23" s="15" t="s">
        <v>62</v>
      </c>
      <c r="AT23" s="25">
        <v>40544</v>
      </c>
      <c r="AU23" s="18" t="s">
        <v>441</v>
      </c>
      <c r="AV23" s="15" t="s">
        <v>277</v>
      </c>
      <c r="AW23" s="25"/>
      <c r="AX23" s="15"/>
      <c r="AZ23" s="15"/>
      <c r="BA23" s="15"/>
      <c r="BD23" s="25"/>
      <c r="BF23" s="25"/>
      <c r="BH23" s="25"/>
      <c r="BJ23" s="25"/>
      <c r="BK23" s="15">
        <v>28433</v>
      </c>
      <c r="BL23" s="25">
        <v>46017</v>
      </c>
      <c r="BM23" s="15" t="s">
        <v>278</v>
      </c>
      <c r="BN23" s="25"/>
      <c r="BO23" s="15" t="str">
        <f t="shared" si="0"/>
        <v>Areas Served: All of Oregon</v>
      </c>
      <c r="BP23" s="15" t="str">
        <f t="shared" si="1"/>
        <v>Certifications: [AEE-CEM # 28433]</v>
      </c>
      <c r="BQ23" s="15" t="str">
        <f t="shared" si="2"/>
        <v>Certifications: [AEE-CEM # 28433] [EMA-EMP # ICP Investor Ready Energy Efficiency™ Certification Training – USGBC ]</v>
      </c>
      <c r="BR23" s="15" t="str">
        <f t="shared" si="3"/>
        <v xml:space="preserve">Experience: Jan-2011 to present I lead a national team of engineers helping clients navigate building-energy ordinances—including Washington's Clean Buildings Performance Standard (CBPS), Seattle Building Tune-Ups, Los Angeles EBEWE, San José Beyond Benchmarking, and Energize Denver—reducing compliance costs and preventing penalties. With over 15 years delivering ASHRAE Level I–III energy audits, water audits, retro-commissioning, benchmarking, and third-party verification, I translate complex regulations into clear compliance roadmaps with milestones, cost projections, and required documentation. As a Certified Energy Manager (CEM®), Certified Building Analyst, and ICP-trained professional, I'm an approved Tune-Up Specialist in Seattle and Philadelphia, and a qualified vendor for CBPS, San José, Denver, and other municipal programs. </v>
      </c>
      <c r="BS23" s="15" t="str">
        <f t="shared" si="4"/>
        <v xml:space="preserve">Experience: Jan-2011 to present I lead a national team of engineers helping clients navigate building-energy ordinances—including Washington's Clean Buildings Performance Standard (CBPS), Seattle Building Tune-Ups, Los Angeles EBEWE, San José Beyond Benchmarking, and Energize Denver—reducing compliance costs and preventing penalties. With over 15 years delivering ASHRAE Level I–III energy audits, water audits, retro-commissioning, benchmarking, and third-party verification, I translate complex regulations into clear compliance roadmaps with milestones, cost projections, and required documentation. As a Certified Energy Manager (CEM®), Certified Building Analyst, and ICP-trained professional, I'm an approved Tune-Up Specialist in Seattle and Philadelphia, and a qualified vendor for CBPS, San José, Denver, and other municipal programs.  </v>
      </c>
      <c r="BT23" s="15" t="str">
        <f t="shared" si="5"/>
        <v xml:space="preserve">Experience: Jan-2011 to present I lead a national team of engineers helping clients navigate building-energy ordinances—including Washington's Clean Buildings Performance Standard (CBPS), Seattle Building Tune-Ups, Los Angeles EBEWE, San José Beyond Benchmarking, and Energize Denver—reducing compliance costs and preventing penalties. With over 15 years delivering ASHRAE Level I–III energy audits, water audits, retro-commissioning, benchmarking, and third-party verification, I translate complex regulations into clear compliance roadmaps with milestones, cost projections, and required documentation. As a Certified Energy Manager (CEM®), Certified Building Analyst, and ICP-trained professional, I'm an approved Tune-Up Specialist in Seattle and Philadelphia, and a qualified vendor for CBPS, San José, Denver, and other municipal programs.  </v>
      </c>
      <c r="BU23" s="15" t="str">
        <f t="shared" si="6"/>
        <v>QEM</v>
      </c>
      <c r="BV23" s="15" t="str">
        <f t="shared" si="7"/>
        <v>QP</v>
      </c>
      <c r="BW23" s="15" t="str">
        <f t="shared" si="8"/>
        <v>QEA</v>
      </c>
      <c r="BX23" s="36" t="str">
        <f t="shared" si="9"/>
        <v>P QEM</v>
      </c>
      <c r="BY23" s="36" t="str">
        <f t="shared" si="10"/>
        <v>P QP</v>
      </c>
      <c r="BZ23" s="36" t="str">
        <f t="shared" si="11"/>
        <v>P QEA</v>
      </c>
    </row>
    <row r="24" spans="1:78" x14ac:dyDescent="0.35">
      <c r="A24" s="15" t="s">
        <v>279</v>
      </c>
      <c r="B24" s="16" t="s">
        <v>280</v>
      </c>
      <c r="C24" s="15" t="s">
        <v>281</v>
      </c>
      <c r="D24" s="15" t="s">
        <v>282</v>
      </c>
      <c r="E24" s="15" t="s">
        <v>283</v>
      </c>
      <c r="F24" s="15" t="s">
        <v>600</v>
      </c>
      <c r="G24" s="15">
        <v>5035481625</v>
      </c>
      <c r="H24" s="15" t="s">
        <v>284</v>
      </c>
      <c r="I24" s="15" t="s">
        <v>62</v>
      </c>
      <c r="J24" s="15" t="s">
        <v>62</v>
      </c>
      <c r="K24" s="15" t="s">
        <v>285</v>
      </c>
      <c r="M24" s="17">
        <v>45966</v>
      </c>
      <c r="N24" s="15" t="s">
        <v>63</v>
      </c>
      <c r="O24" s="25"/>
      <c r="P24" s="18"/>
      <c r="R24" s="15"/>
      <c r="S24" s="15"/>
      <c r="U24" s="15" t="s">
        <v>63</v>
      </c>
      <c r="V24" s="25"/>
      <c r="W24" s="15"/>
      <c r="Y24" s="25"/>
      <c r="Z24" s="15"/>
      <c r="AB24" s="15"/>
      <c r="AC24" s="15"/>
      <c r="AF24" s="15"/>
      <c r="AH24" s="25"/>
      <c r="AJ24" s="25"/>
      <c r="AL24" s="25"/>
      <c r="AN24" s="25"/>
      <c r="AQ24" s="25"/>
      <c r="AR24" s="25"/>
      <c r="AS24" s="15" t="s">
        <v>62</v>
      </c>
      <c r="AT24" s="25">
        <v>43132</v>
      </c>
      <c r="AU24" s="25">
        <v>43617</v>
      </c>
      <c r="AV24" s="15" t="s">
        <v>286</v>
      </c>
      <c r="AW24" s="25">
        <v>43647</v>
      </c>
      <c r="AX24" s="18" t="s">
        <v>441</v>
      </c>
      <c r="AY24" s="15" t="s">
        <v>287</v>
      </c>
      <c r="AZ24" s="15"/>
      <c r="BA24" s="15"/>
      <c r="BD24" s="25"/>
      <c r="BE24" s="15" t="s">
        <v>288</v>
      </c>
      <c r="BF24" s="25">
        <v>46174</v>
      </c>
      <c r="BH24" s="25"/>
      <c r="BJ24" s="25"/>
      <c r="BL24" s="25"/>
      <c r="BN24" s="25"/>
      <c r="BO24" s="15" t="str">
        <f t="shared" si="0"/>
        <v>Areas Served: Entire state</v>
      </c>
      <c r="BP24" s="15" t="str">
        <f t="shared" si="1"/>
        <v>Certifications:</v>
      </c>
      <c r="BQ24" s="15" t="str">
        <f t="shared" si="2"/>
        <v>Certifications: [OR PE Lic # 87903PE]</v>
      </c>
      <c r="BR24" s="15" t="str">
        <f t="shared" si="3"/>
        <v xml:space="preserve">Experience:  </v>
      </c>
      <c r="BS24" s="15" t="str">
        <f t="shared" si="4"/>
        <v xml:space="preserve">Experience:   </v>
      </c>
      <c r="BT24" s="15" t="str">
        <f t="shared" si="5"/>
        <v xml:space="preserve">Experience: Feb-2018 to Jun-2019 Industrial and commercial energy audits, utility bill analysis, benchmarking, measure analysis and report preparation.; Jul-2019 to present Industrial and commercial energy audits, demand response audits, utility bill analysis, benchmarking, measure analysis and report preparation. </v>
      </c>
      <c r="BU24" s="15" t="str">
        <f t="shared" si="6"/>
        <v>No</v>
      </c>
      <c r="BV24" s="15" t="str">
        <f t="shared" si="7"/>
        <v>No</v>
      </c>
      <c r="BW24" s="15" t="str">
        <f t="shared" si="8"/>
        <v>QEA</v>
      </c>
      <c r="BX24" s="36" t="str">
        <f t="shared" si="9"/>
        <v>No</v>
      </c>
      <c r="BY24" s="36" t="str">
        <f t="shared" si="10"/>
        <v>No</v>
      </c>
      <c r="BZ24" s="36" t="str">
        <f t="shared" si="11"/>
        <v>P QEA</v>
      </c>
    </row>
    <row r="25" spans="1:78" x14ac:dyDescent="0.35">
      <c r="A25" s="15" t="s">
        <v>289</v>
      </c>
      <c r="B25" s="16" t="s">
        <v>290</v>
      </c>
      <c r="C25" s="15" t="s">
        <v>291</v>
      </c>
      <c r="D25" s="15" t="s">
        <v>292</v>
      </c>
      <c r="E25" s="15" t="s">
        <v>293</v>
      </c>
      <c r="F25" s="15" t="s">
        <v>294</v>
      </c>
      <c r="G25" s="15" t="s">
        <v>295</v>
      </c>
      <c r="H25" s="15" t="s">
        <v>296</v>
      </c>
      <c r="I25" s="15" t="s">
        <v>62</v>
      </c>
      <c r="J25" s="15" t="s">
        <v>62</v>
      </c>
      <c r="K25" s="15" t="s">
        <v>297</v>
      </c>
      <c r="M25" s="15"/>
      <c r="N25" s="15" t="s">
        <v>62</v>
      </c>
      <c r="O25" s="25">
        <v>41944</v>
      </c>
      <c r="P25" s="18" t="s">
        <v>441</v>
      </c>
      <c r="Q25" s="15" t="s">
        <v>298</v>
      </c>
      <c r="R25" s="15"/>
      <c r="S25" s="15"/>
      <c r="U25" s="15" t="s">
        <v>62</v>
      </c>
      <c r="V25" s="25">
        <v>41944</v>
      </c>
      <c r="W25" s="21" t="s">
        <v>441</v>
      </c>
      <c r="X25" s="15" t="s">
        <v>298</v>
      </c>
      <c r="Y25" s="25"/>
      <c r="Z25" s="15"/>
      <c r="AB25" s="15"/>
      <c r="AC25" s="15"/>
      <c r="AF25" s="15"/>
      <c r="AG25" s="15" t="s">
        <v>299</v>
      </c>
      <c r="AH25" s="25"/>
      <c r="AJ25" s="25"/>
      <c r="AL25" s="25"/>
      <c r="AN25" s="25"/>
      <c r="AQ25" s="25"/>
      <c r="AR25" s="25"/>
      <c r="AS25" s="15" t="s">
        <v>62</v>
      </c>
      <c r="AT25" s="25">
        <v>41944</v>
      </c>
      <c r="AU25" s="18" t="s">
        <v>441</v>
      </c>
      <c r="AV25" s="15" t="s">
        <v>298</v>
      </c>
      <c r="AW25" s="25"/>
      <c r="AX25" s="15"/>
      <c r="AZ25" s="15"/>
      <c r="BA25" s="15"/>
      <c r="BD25" s="25"/>
      <c r="BE25" s="15" t="s">
        <v>299</v>
      </c>
      <c r="BF25" s="25"/>
      <c r="BH25" s="25"/>
      <c r="BJ25" s="25"/>
      <c r="BL25" s="25"/>
      <c r="BN25" s="25"/>
      <c r="BO25" s="15" t="str">
        <f t="shared" si="0"/>
        <v>Areas Served: Statewide</v>
      </c>
      <c r="BP25" s="15" t="str">
        <f t="shared" si="1"/>
        <v>Certifications: [OR PE Lic # 92294PE]</v>
      </c>
      <c r="BQ25" s="15" t="str">
        <f t="shared" si="2"/>
        <v>Certifications: [OR PE Lic # 92294PE]</v>
      </c>
      <c r="BR25" s="15" t="str">
        <f t="shared" si="3"/>
        <v xml:space="preserve">Experience: Nov-2014 to present Building energy efficiency engineering: ASHRAE level II audits, building energy modeling, architectural and mechanical plan review, custom efficiency calculations, efficiency calculation tool development, site installation verifications, etc. </v>
      </c>
      <c r="BS25" s="15" t="str">
        <f t="shared" si="4"/>
        <v xml:space="preserve">Experience: Nov-2014 to present Building energy efficiency engineering: ASHRAE level II audits, building energy modeling, architectural and mechanical plan review, custom efficiency calculations, efficiency calculation tool development, site installation verifications, etc.  </v>
      </c>
      <c r="BT25" s="15" t="str">
        <f t="shared" si="5"/>
        <v xml:space="preserve">Experience: Nov-2014 to present Building energy efficiency engineering: ASHRAE level II audits, building energy modeling, architectural and mechanical plan review, custom efficiency calculations, efficiency calculation tool development, site installation verifications, etc.  </v>
      </c>
      <c r="BU25" s="15" t="str">
        <f t="shared" si="6"/>
        <v>QEM</v>
      </c>
      <c r="BV25" s="15" t="str">
        <f t="shared" si="7"/>
        <v>QP</v>
      </c>
      <c r="BW25" s="15" t="str">
        <f t="shared" si="8"/>
        <v>QEA</v>
      </c>
      <c r="BX25" s="36" t="str">
        <f t="shared" si="9"/>
        <v>P QEM</v>
      </c>
      <c r="BY25" s="36" t="str">
        <f t="shared" si="10"/>
        <v>P QP</v>
      </c>
      <c r="BZ25" s="36" t="str">
        <f t="shared" si="11"/>
        <v>P QEA</v>
      </c>
    </row>
    <row r="26" spans="1:78" x14ac:dyDescent="0.35">
      <c r="A26" s="15" t="s">
        <v>300</v>
      </c>
      <c r="B26" s="16" t="s">
        <v>301</v>
      </c>
      <c r="C26" s="15" t="s">
        <v>302</v>
      </c>
      <c r="D26" s="15" t="s">
        <v>303</v>
      </c>
      <c r="E26" s="15" t="s">
        <v>304</v>
      </c>
      <c r="F26" s="15" t="s">
        <v>305</v>
      </c>
      <c r="G26" s="15" t="s">
        <v>306</v>
      </c>
      <c r="H26" s="15" t="s">
        <v>307</v>
      </c>
      <c r="I26" s="15" t="s">
        <v>62</v>
      </c>
      <c r="J26" s="15" t="s">
        <v>62</v>
      </c>
      <c r="K26" s="15" t="s">
        <v>85</v>
      </c>
      <c r="M26" s="17">
        <v>45967</v>
      </c>
      <c r="N26" s="15" t="s">
        <v>63</v>
      </c>
      <c r="O26" s="25"/>
      <c r="P26" s="18"/>
      <c r="R26" s="15"/>
      <c r="S26" s="15"/>
      <c r="U26" s="15" t="s">
        <v>63</v>
      </c>
      <c r="V26" s="25"/>
      <c r="W26" s="15"/>
      <c r="Y26" s="25"/>
      <c r="Z26" s="15"/>
      <c r="AB26" s="15"/>
      <c r="AC26" s="15"/>
      <c r="AF26" s="15"/>
      <c r="AH26" s="25"/>
      <c r="AJ26" s="25"/>
      <c r="AL26" s="25"/>
      <c r="AN26" s="25"/>
      <c r="AQ26" s="25"/>
      <c r="AR26" s="25"/>
      <c r="AS26" s="15" t="s">
        <v>62</v>
      </c>
      <c r="AT26" s="25">
        <v>43831</v>
      </c>
      <c r="AU26" s="18" t="s">
        <v>441</v>
      </c>
      <c r="AV26" s="15" t="s">
        <v>308</v>
      </c>
      <c r="AW26" s="25"/>
      <c r="AX26" s="15"/>
      <c r="AZ26" s="15"/>
      <c r="BA26" s="15"/>
      <c r="BD26" s="25"/>
      <c r="BF26" s="25"/>
      <c r="BH26" s="25"/>
      <c r="BI26" s="15">
        <v>2978</v>
      </c>
      <c r="BJ26" s="25">
        <v>47115</v>
      </c>
      <c r="BK26" s="15">
        <v>26631</v>
      </c>
      <c r="BL26" s="25">
        <v>46018</v>
      </c>
      <c r="BN26" s="25"/>
      <c r="BO26" s="15" t="str">
        <f t="shared" si="0"/>
        <v>Areas Served: All of Oregon</v>
      </c>
      <c r="BP26" s="15" t="str">
        <f t="shared" si="1"/>
        <v>Certifications:</v>
      </c>
      <c r="BQ26" s="15" t="str">
        <f t="shared" si="2"/>
        <v>Certifications: [AEE-CEM # 26631] [AEE-CEA # 2978]</v>
      </c>
      <c r="BR26" s="15" t="str">
        <f t="shared" si="3"/>
        <v xml:space="preserve">Experience:  </v>
      </c>
      <c r="BS26" s="15" t="str">
        <f t="shared" si="4"/>
        <v xml:space="preserve">Experience:   </v>
      </c>
      <c r="BT26" s="15" t="str">
        <f t="shared" si="5"/>
        <v xml:space="preserve">Experience: Jan-2020 to present Over 20 commercial and residential facilities  </v>
      </c>
      <c r="BU26" s="15" t="str">
        <f t="shared" si="6"/>
        <v>No</v>
      </c>
      <c r="BV26" s="15" t="str">
        <f t="shared" si="7"/>
        <v>No</v>
      </c>
      <c r="BW26" s="15" t="str">
        <f t="shared" si="8"/>
        <v>QEA</v>
      </c>
      <c r="BX26" s="36" t="str">
        <f t="shared" si="9"/>
        <v>No</v>
      </c>
      <c r="BY26" s="36" t="str">
        <f t="shared" si="10"/>
        <v>No</v>
      </c>
      <c r="BZ26" s="36" t="str">
        <f t="shared" si="11"/>
        <v>P QEA</v>
      </c>
    </row>
    <row r="27" spans="1:78" x14ac:dyDescent="0.35">
      <c r="A27" s="15" t="s">
        <v>309</v>
      </c>
      <c r="B27" s="16" t="s">
        <v>310</v>
      </c>
      <c r="C27" s="15" t="s">
        <v>291</v>
      </c>
      <c r="D27" s="15" t="s">
        <v>292</v>
      </c>
      <c r="E27" s="15" t="s">
        <v>293</v>
      </c>
      <c r="F27" s="15" t="s">
        <v>294</v>
      </c>
      <c r="G27" s="15" t="s">
        <v>311</v>
      </c>
      <c r="H27" s="15" t="s">
        <v>312</v>
      </c>
      <c r="I27" s="15" t="s">
        <v>62</v>
      </c>
      <c r="J27" s="15" t="s">
        <v>62</v>
      </c>
      <c r="K27" s="15" t="s">
        <v>297</v>
      </c>
      <c r="M27" s="17">
        <v>45964</v>
      </c>
      <c r="N27" s="15" t="s">
        <v>62</v>
      </c>
      <c r="O27" s="25">
        <v>44287</v>
      </c>
      <c r="P27" s="25">
        <v>45741</v>
      </c>
      <c r="Q27" s="15" t="s">
        <v>313</v>
      </c>
      <c r="R27" s="25">
        <v>45772</v>
      </c>
      <c r="S27" s="22" t="s">
        <v>441</v>
      </c>
      <c r="T27" s="15" t="s">
        <v>314</v>
      </c>
      <c r="U27" s="15" t="s">
        <v>62</v>
      </c>
      <c r="V27" s="25">
        <v>44287</v>
      </c>
      <c r="W27" s="25">
        <v>45717</v>
      </c>
      <c r="X27" s="15" t="s">
        <v>313</v>
      </c>
      <c r="Y27" s="25">
        <v>45772</v>
      </c>
      <c r="Z27" s="18" t="s">
        <v>441</v>
      </c>
      <c r="AA27" s="15" t="s">
        <v>314</v>
      </c>
      <c r="AB27" s="15"/>
      <c r="AC27" s="15"/>
      <c r="AF27" s="15"/>
      <c r="AH27" s="25"/>
      <c r="AI27" s="15">
        <v>28932</v>
      </c>
      <c r="AJ27" s="25">
        <v>46018</v>
      </c>
      <c r="AL27" s="25"/>
      <c r="AN27" s="25"/>
      <c r="AO27" s="15" t="s">
        <v>315</v>
      </c>
      <c r="AP27" s="15">
        <v>8517504</v>
      </c>
      <c r="AQ27" s="25">
        <v>46722</v>
      </c>
      <c r="AR27" s="25"/>
      <c r="AS27" s="15" t="s">
        <v>62</v>
      </c>
      <c r="AT27" s="25">
        <v>44287</v>
      </c>
      <c r="AU27" s="25">
        <v>45717</v>
      </c>
      <c r="AV27" s="15" t="s">
        <v>313</v>
      </c>
      <c r="AW27" s="25">
        <v>45772</v>
      </c>
      <c r="AX27" s="18" t="s">
        <v>441</v>
      </c>
      <c r="AY27" s="15" t="s">
        <v>314</v>
      </c>
      <c r="AZ27" s="15"/>
      <c r="BA27" s="15"/>
      <c r="BD27" s="25"/>
      <c r="BF27" s="25"/>
      <c r="BG27" s="15">
        <v>8517504</v>
      </c>
      <c r="BH27" s="25">
        <v>46722</v>
      </c>
      <c r="BJ27" s="25"/>
      <c r="BK27" s="15">
        <v>28932</v>
      </c>
      <c r="BL27" s="25">
        <v>46018</v>
      </c>
      <c r="BN27" s="25"/>
      <c r="BO27" s="15" t="str">
        <f t="shared" si="0"/>
        <v>Areas Served: Statewide</v>
      </c>
      <c r="BP27" s="15" t="str">
        <f t="shared" si="1"/>
        <v>Certifications: [AEE-CEM # 28932] [Other-BEAP / ASHRAE # 8517504]</v>
      </c>
      <c r="BQ27" s="15" t="str">
        <f t="shared" si="2"/>
        <v>Certifications: [AEE-CEM # 28932] [ASHRAE-BEAP # 8517504] [Other-BEAP / ASHRAE # 8517504]</v>
      </c>
      <c r="BR27" s="15" t="str">
        <f t="shared" si="3"/>
        <v>Experience: Apr-2021 to Mar-2025 Energy Engineer at EME Group, a Salas O'Brien Company, performing energy audits, decarbonization studies and providing technical services.; Apr-2025 to present Energy Engineer at CLEAResult performing energy audits, decarbonization studies and providing technical services.</v>
      </c>
      <c r="BS27" s="15" t="str">
        <f t="shared" si="4"/>
        <v xml:space="preserve">Experience: Apr-2021 to Mar-2025 Energy Engineer at EME Group, a Salas O'Brien Company, performing energy audits, decarbonization studies and providing technical services.; Apr-2025 to present Energy Engineer at CLEAResult performing energy audits, decarbonization studies and providing technical services. </v>
      </c>
      <c r="BT27" s="15" t="str">
        <f t="shared" si="5"/>
        <v xml:space="preserve">Experience: Apr-2021 to Mar-2025 Energy Engineer at EME Group, a Salas O'Brien Company, performing energy audits, decarbonization studies and providing technical services.; Apr-2025 to present Energy Engineer at CLEAResult performing energy audits, decarbonization studies and providing technical services. </v>
      </c>
      <c r="BU27" s="15" t="str">
        <f t="shared" si="6"/>
        <v>QEM</v>
      </c>
      <c r="BV27" s="15" t="str">
        <f t="shared" si="7"/>
        <v>QP</v>
      </c>
      <c r="BW27" s="15" t="str">
        <f t="shared" si="8"/>
        <v>QEA</v>
      </c>
      <c r="BX27" s="36" t="str">
        <f t="shared" si="9"/>
        <v>P QEM</v>
      </c>
      <c r="BY27" s="36" t="str">
        <f t="shared" si="10"/>
        <v>P QP</v>
      </c>
      <c r="BZ27" s="36" t="str">
        <f t="shared" si="11"/>
        <v>P QEA</v>
      </c>
    </row>
    <row r="28" spans="1:78" x14ac:dyDescent="0.35">
      <c r="A28" s="15" t="s">
        <v>316</v>
      </c>
      <c r="B28" s="16" t="s">
        <v>317</v>
      </c>
      <c r="C28" s="15" t="s">
        <v>318</v>
      </c>
      <c r="D28" s="15" t="s">
        <v>303</v>
      </c>
      <c r="E28" s="15" t="s">
        <v>304</v>
      </c>
      <c r="F28" s="15" t="s">
        <v>305</v>
      </c>
      <c r="G28" s="15" t="s">
        <v>306</v>
      </c>
      <c r="H28" s="15" t="s">
        <v>319</v>
      </c>
      <c r="I28" s="15" t="s">
        <v>62</v>
      </c>
      <c r="J28" s="15" t="s">
        <v>62</v>
      </c>
      <c r="K28" s="15" t="s">
        <v>85</v>
      </c>
      <c r="M28" s="17">
        <v>45965</v>
      </c>
      <c r="N28" s="15" t="s">
        <v>63</v>
      </c>
      <c r="O28" s="25"/>
      <c r="P28" s="18"/>
      <c r="R28" s="25"/>
      <c r="S28" s="15"/>
      <c r="U28" s="15" t="s">
        <v>63</v>
      </c>
      <c r="V28" s="25"/>
      <c r="W28" s="15"/>
      <c r="Y28" s="25"/>
      <c r="Z28" s="15"/>
      <c r="AB28" s="15"/>
      <c r="AC28" s="15"/>
      <c r="AF28" s="15"/>
      <c r="AH28" s="25"/>
      <c r="AJ28" s="25"/>
      <c r="AL28" s="25"/>
      <c r="AN28" s="25"/>
      <c r="AQ28" s="25"/>
      <c r="AR28" s="25"/>
      <c r="AS28" s="15" t="s">
        <v>62</v>
      </c>
      <c r="AT28" s="25">
        <v>39600</v>
      </c>
      <c r="AU28" s="18" t="s">
        <v>441</v>
      </c>
      <c r="AV28" s="15" t="s">
        <v>320</v>
      </c>
      <c r="AW28" s="25"/>
      <c r="AX28" s="15"/>
      <c r="AZ28" s="15"/>
      <c r="BA28" s="15"/>
      <c r="BD28" s="25"/>
      <c r="BF28" s="25"/>
      <c r="BH28" s="25"/>
      <c r="BI28" s="15">
        <v>2637</v>
      </c>
      <c r="BJ28" s="25">
        <v>47113</v>
      </c>
      <c r="BK28" s="15">
        <v>24890</v>
      </c>
      <c r="BL28" s="25">
        <v>46018</v>
      </c>
      <c r="BN28" s="25"/>
      <c r="BO28" s="15" t="str">
        <f t="shared" si="0"/>
        <v>Areas Served: All of Oregon</v>
      </c>
      <c r="BP28" s="15" t="str">
        <f t="shared" si="1"/>
        <v>Certifications:</v>
      </c>
      <c r="BQ28" s="15" t="str">
        <f t="shared" si="2"/>
        <v>Certifications: [AEE-CEM # 24890] [AEE-CEA # 2637]</v>
      </c>
      <c r="BR28" s="15" t="str">
        <f t="shared" si="3"/>
        <v xml:space="preserve">Experience:  </v>
      </c>
      <c r="BS28" s="15" t="str">
        <f t="shared" si="4"/>
        <v xml:space="preserve">Experience:   </v>
      </c>
      <c r="BT28" s="15" t="str">
        <f t="shared" si="5"/>
        <v xml:space="preserve">Experience: Jun-2008 to present Over 200 commercial, multifamily, hospitality and industrial facilities  </v>
      </c>
      <c r="BU28" s="15" t="str">
        <f t="shared" si="6"/>
        <v>No</v>
      </c>
      <c r="BV28" s="15" t="str">
        <f t="shared" si="7"/>
        <v>No</v>
      </c>
      <c r="BW28" s="15" t="str">
        <f t="shared" si="8"/>
        <v>QEA</v>
      </c>
      <c r="BX28" s="36" t="str">
        <f t="shared" si="9"/>
        <v>No</v>
      </c>
      <c r="BY28" s="36" t="str">
        <f t="shared" si="10"/>
        <v>No</v>
      </c>
      <c r="BZ28" s="36" t="str">
        <f t="shared" si="11"/>
        <v>P QEA</v>
      </c>
    </row>
    <row r="29" spans="1:78" x14ac:dyDescent="0.35">
      <c r="A29" s="15" t="s">
        <v>321</v>
      </c>
      <c r="B29" s="16" t="s">
        <v>322</v>
      </c>
      <c r="C29" s="15" t="s">
        <v>212</v>
      </c>
      <c r="D29" s="15" t="s">
        <v>323</v>
      </c>
      <c r="E29" s="15" t="s">
        <v>324</v>
      </c>
      <c r="F29" s="15" t="s">
        <v>325</v>
      </c>
      <c r="G29" s="15" t="s">
        <v>326</v>
      </c>
      <c r="H29" s="15" t="s">
        <v>327</v>
      </c>
      <c r="I29" s="15" t="s">
        <v>62</v>
      </c>
      <c r="J29" s="15" t="s">
        <v>62</v>
      </c>
      <c r="K29" s="15" t="s">
        <v>85</v>
      </c>
      <c r="M29" s="17">
        <v>45958</v>
      </c>
      <c r="N29" s="15" t="s">
        <v>63</v>
      </c>
      <c r="O29" s="25"/>
      <c r="P29" s="18"/>
      <c r="R29" s="25"/>
      <c r="S29" s="15"/>
      <c r="U29" s="15" t="s">
        <v>63</v>
      </c>
      <c r="V29" s="25"/>
      <c r="W29" s="15"/>
      <c r="Y29" s="25"/>
      <c r="Z29" s="15"/>
      <c r="AB29" s="15"/>
      <c r="AC29" s="15"/>
      <c r="AF29" s="15"/>
      <c r="AH29" s="25"/>
      <c r="AJ29" s="25"/>
      <c r="AL29" s="25"/>
      <c r="AN29" s="25"/>
      <c r="AQ29" s="25"/>
      <c r="AR29" s="25"/>
      <c r="AS29" s="15" t="s">
        <v>62</v>
      </c>
      <c r="AT29" s="25">
        <v>45474</v>
      </c>
      <c r="AU29" s="18" t="s">
        <v>441</v>
      </c>
      <c r="AV29" s="15" t="s">
        <v>328</v>
      </c>
      <c r="AW29" s="25">
        <v>45100</v>
      </c>
      <c r="AX29" s="25">
        <v>45467</v>
      </c>
      <c r="AY29" s="15" t="s">
        <v>329</v>
      </c>
      <c r="AZ29" s="25">
        <v>37288</v>
      </c>
      <c r="BA29" s="25">
        <v>45047</v>
      </c>
      <c r="BB29" s="15" t="s">
        <v>330</v>
      </c>
      <c r="BD29" s="25"/>
      <c r="BF29" s="25"/>
      <c r="BH29" s="25"/>
      <c r="BJ29" s="25"/>
      <c r="BK29" s="15">
        <v>7662</v>
      </c>
      <c r="BL29" s="25">
        <v>46752</v>
      </c>
      <c r="BN29" s="25"/>
      <c r="BO29" s="15" t="str">
        <f t="shared" si="0"/>
        <v>Areas Served: All of Oregon</v>
      </c>
      <c r="BP29" s="15" t="str">
        <f t="shared" si="1"/>
        <v>Certifications:</v>
      </c>
      <c r="BQ29" s="15" t="str">
        <f t="shared" si="2"/>
        <v>Certifications: [AEE-CEM # 7662]</v>
      </c>
      <c r="BR29" s="15" t="str">
        <f t="shared" si="3"/>
        <v xml:space="preserve">Experience:  </v>
      </c>
      <c r="BS29" s="15" t="str">
        <f t="shared" si="4"/>
        <v xml:space="preserve">Experience:   </v>
      </c>
      <c r="BT29" s="15" t="str">
        <f t="shared" si="5"/>
        <v xml:space="preserve">Experience: Jul-2024 to present Elevate BCx: Conducting commercial energy audits, including for WA CBPS compliance; Jun-2023 to Jun-2024 Burch Energy: Conducting commercial energy audits, including WA CBPS; Feb-2002 to May-2023 Willdan: Conducting commercial energy audits, managing upgrades, measuring savings. </v>
      </c>
      <c r="BU29" s="15" t="str">
        <f t="shared" si="6"/>
        <v>No</v>
      </c>
      <c r="BV29" s="15" t="str">
        <f t="shared" si="7"/>
        <v>No</v>
      </c>
      <c r="BW29" s="15" t="str">
        <f t="shared" si="8"/>
        <v>QEA</v>
      </c>
      <c r="BX29" s="36" t="str">
        <f t="shared" si="9"/>
        <v>No</v>
      </c>
      <c r="BY29" s="36" t="str">
        <f t="shared" si="10"/>
        <v>No</v>
      </c>
      <c r="BZ29" s="36" t="str">
        <f t="shared" si="11"/>
        <v>P QEA</v>
      </c>
    </row>
    <row r="30" spans="1:78" x14ac:dyDescent="0.35">
      <c r="A30" s="15" t="s">
        <v>331</v>
      </c>
      <c r="B30" s="16" t="s">
        <v>332</v>
      </c>
      <c r="C30" s="15" t="s">
        <v>333</v>
      </c>
      <c r="D30" s="15" t="s">
        <v>303</v>
      </c>
      <c r="E30" s="15" t="s">
        <v>304</v>
      </c>
      <c r="F30" s="15" t="s">
        <v>305</v>
      </c>
      <c r="G30" s="15" t="s">
        <v>306</v>
      </c>
      <c r="H30" s="15" t="s">
        <v>334</v>
      </c>
      <c r="I30" s="15" t="s">
        <v>62</v>
      </c>
      <c r="J30" s="15" t="s">
        <v>62</v>
      </c>
      <c r="K30" s="15" t="s">
        <v>85</v>
      </c>
      <c r="M30" s="17">
        <v>45968</v>
      </c>
      <c r="N30" s="15" t="s">
        <v>63</v>
      </c>
      <c r="O30" s="25"/>
      <c r="P30" s="18"/>
      <c r="R30" s="25"/>
      <c r="S30" s="15"/>
      <c r="U30" s="15" t="s">
        <v>62</v>
      </c>
      <c r="V30" s="25">
        <v>40026</v>
      </c>
      <c r="W30" s="21" t="s">
        <v>441</v>
      </c>
      <c r="X30" s="15" t="s">
        <v>335</v>
      </c>
      <c r="Y30" s="25"/>
      <c r="Z30" s="15"/>
      <c r="AB30" s="15"/>
      <c r="AC30" s="15"/>
      <c r="AF30" s="15"/>
      <c r="AH30" s="25"/>
      <c r="AI30" s="15">
        <v>20375</v>
      </c>
      <c r="AJ30" s="25">
        <v>46022</v>
      </c>
      <c r="AL30" s="25"/>
      <c r="AN30" s="25"/>
      <c r="AQ30" s="25"/>
      <c r="AR30" s="25"/>
      <c r="AS30" s="15" t="s">
        <v>62</v>
      </c>
      <c r="AT30" s="25">
        <v>40026</v>
      </c>
      <c r="AU30" s="18" t="s">
        <v>441</v>
      </c>
      <c r="AV30" s="15" t="s">
        <v>336</v>
      </c>
      <c r="AW30" s="25"/>
      <c r="AX30" s="15"/>
      <c r="AZ30" s="15"/>
      <c r="BA30" s="15"/>
      <c r="BD30" s="25"/>
      <c r="BF30" s="25"/>
      <c r="BH30" s="25"/>
      <c r="BJ30" s="25"/>
      <c r="BK30" s="15">
        <v>20375</v>
      </c>
      <c r="BL30" s="25">
        <v>46016</v>
      </c>
      <c r="BN30" s="25"/>
      <c r="BO30" s="15" t="str">
        <f t="shared" si="0"/>
        <v>Areas Served: All of Oregon</v>
      </c>
      <c r="BP30" s="15" t="str">
        <f t="shared" si="1"/>
        <v>Certifications: [AEE-CEM # 20375]</v>
      </c>
      <c r="BQ30" s="15" t="str">
        <f t="shared" si="2"/>
        <v>Certifications: [AEE-CEM # 20375]</v>
      </c>
      <c r="BR30" s="15" t="str">
        <f t="shared" si="3"/>
        <v xml:space="preserve">Experience:  </v>
      </c>
      <c r="BS30" s="15" t="str">
        <f t="shared" si="4"/>
        <v xml:space="preserve">Experience: Aug-2009 to present Have calculated energy use intensity targets, performed CBECS peer benchmarking, reviewed Energy Star Portolio Manager data  </v>
      </c>
      <c r="BT30" s="15" t="str">
        <f t="shared" si="5"/>
        <v xml:space="preserve">Experience: Aug-2009 to present Over 150 commercial, multifamily, hospitality and light industrial facilities  </v>
      </c>
      <c r="BU30" s="15" t="str">
        <f t="shared" si="6"/>
        <v>No</v>
      </c>
      <c r="BV30" s="15" t="str">
        <f t="shared" si="7"/>
        <v>QP</v>
      </c>
      <c r="BW30" s="15" t="str">
        <f t="shared" si="8"/>
        <v>QEA</v>
      </c>
      <c r="BX30" s="36" t="str">
        <f t="shared" si="9"/>
        <v>No</v>
      </c>
      <c r="BY30" s="36" t="str">
        <f t="shared" si="10"/>
        <v>P QP</v>
      </c>
      <c r="BZ30" s="36" t="str">
        <f t="shared" si="11"/>
        <v>P QEA</v>
      </c>
    </row>
    <row r="31" spans="1:78" x14ac:dyDescent="0.35">
      <c r="A31" s="15" t="s">
        <v>352</v>
      </c>
      <c r="B31" s="16" t="s">
        <v>353</v>
      </c>
      <c r="C31" s="15" t="s">
        <v>354</v>
      </c>
      <c r="D31" s="15" t="s">
        <v>355</v>
      </c>
      <c r="E31" s="15" t="s">
        <v>356</v>
      </c>
      <c r="F31" s="15" t="s">
        <v>599</v>
      </c>
      <c r="G31" s="15" t="s">
        <v>357</v>
      </c>
      <c r="H31" s="15" t="s">
        <v>358</v>
      </c>
      <c r="I31" s="15" t="s">
        <v>62</v>
      </c>
      <c r="J31" s="15" t="s">
        <v>62</v>
      </c>
      <c r="K31" s="15" t="s">
        <v>359</v>
      </c>
      <c r="M31" s="15" t="s">
        <v>360</v>
      </c>
      <c r="N31" s="15" t="s">
        <v>62</v>
      </c>
      <c r="O31" s="25">
        <v>40483</v>
      </c>
      <c r="P31" s="25" t="s">
        <v>441</v>
      </c>
      <c r="Q31" s="15" t="s">
        <v>361</v>
      </c>
      <c r="R31" s="25"/>
      <c r="S31" s="15"/>
      <c r="U31" s="15" t="s">
        <v>63</v>
      </c>
      <c r="V31" s="25"/>
      <c r="W31" s="15"/>
      <c r="Y31" s="25"/>
      <c r="Z31" s="15"/>
      <c r="AB31" s="15"/>
      <c r="AC31" s="15"/>
      <c r="AF31" s="15"/>
      <c r="AH31" s="25"/>
      <c r="AJ31" s="25"/>
      <c r="AL31" s="25"/>
      <c r="AN31" s="25"/>
      <c r="AQ31" s="25"/>
      <c r="AR31" s="25"/>
      <c r="AS31" s="15" t="s">
        <v>63</v>
      </c>
      <c r="AT31" s="25"/>
      <c r="AU31" s="15"/>
      <c r="AW31" s="25"/>
      <c r="AX31" s="15"/>
      <c r="AZ31" s="15"/>
      <c r="BA31" s="15"/>
      <c r="BD31" s="25"/>
      <c r="BF31" s="25"/>
      <c r="BH31" s="25"/>
      <c r="BJ31" s="25"/>
      <c r="BL31" s="25"/>
      <c r="BN31" s="25"/>
      <c r="BO31" s="15" t="str">
        <f t="shared" si="0"/>
        <v>Areas Served: Multnomah County</v>
      </c>
      <c r="BP31" s="15" t="str">
        <f t="shared" si="1"/>
        <v>Certifications:</v>
      </c>
      <c r="BQ31" s="15" t="str">
        <f t="shared" si="2"/>
        <v>Certifications:</v>
      </c>
      <c r="BR31" s="15" t="str">
        <f t="shared" si="3"/>
        <v xml:space="preserve">Experience: Nov-2010 to present Sustainability manager engaged in building operations and energy management including serving as the strategic energy management champion for 8 + years. </v>
      </c>
      <c r="BS31" s="15" t="str">
        <f t="shared" si="4"/>
        <v xml:space="preserve">Experience:   </v>
      </c>
      <c r="BT31" s="15" t="str">
        <f t="shared" si="5"/>
        <v xml:space="preserve">Experience:   </v>
      </c>
      <c r="BU31" s="15" t="str">
        <f t="shared" si="6"/>
        <v>QEM</v>
      </c>
      <c r="BV31" s="15" t="str">
        <f t="shared" si="7"/>
        <v>No</v>
      </c>
      <c r="BW31" s="15" t="str">
        <f t="shared" si="8"/>
        <v>No</v>
      </c>
      <c r="BX31" s="36" t="str">
        <f t="shared" si="9"/>
        <v>P QEM</v>
      </c>
      <c r="BY31" s="36" t="str">
        <f t="shared" si="10"/>
        <v>No</v>
      </c>
      <c r="BZ31" s="36" t="str">
        <f t="shared" si="11"/>
        <v>No</v>
      </c>
    </row>
    <row r="32" spans="1:78" x14ac:dyDescent="0.35">
      <c r="A32" s="15" t="s">
        <v>362</v>
      </c>
      <c r="B32" s="16" t="s">
        <v>363</v>
      </c>
      <c r="C32" s="15" t="s">
        <v>281</v>
      </c>
      <c r="D32" s="15" t="s">
        <v>323</v>
      </c>
      <c r="E32" s="15" t="s">
        <v>364</v>
      </c>
      <c r="F32" s="15" t="s">
        <v>365</v>
      </c>
      <c r="G32" s="15" t="s">
        <v>366</v>
      </c>
      <c r="H32" s="15" t="s">
        <v>367</v>
      </c>
      <c r="I32" s="15" t="s">
        <v>62</v>
      </c>
      <c r="J32" s="15" t="s">
        <v>62</v>
      </c>
      <c r="K32" s="15" t="s">
        <v>85</v>
      </c>
      <c r="M32" s="17">
        <v>45968</v>
      </c>
      <c r="N32" s="15" t="s">
        <v>62</v>
      </c>
      <c r="O32" s="25">
        <v>44501</v>
      </c>
      <c r="P32" s="25">
        <v>45627</v>
      </c>
      <c r="Q32" s="15" t="s">
        <v>368</v>
      </c>
      <c r="R32" s="25">
        <v>45658</v>
      </c>
      <c r="S32" s="22" t="s">
        <v>441</v>
      </c>
      <c r="T32" s="15" t="s">
        <v>369</v>
      </c>
      <c r="U32" s="15" t="s">
        <v>62</v>
      </c>
      <c r="V32" s="25">
        <v>44501</v>
      </c>
      <c r="W32" s="25">
        <v>45627</v>
      </c>
      <c r="X32" s="15" t="s">
        <v>368</v>
      </c>
      <c r="Y32" s="25">
        <v>45658</v>
      </c>
      <c r="Z32" s="18" t="s">
        <v>441</v>
      </c>
      <c r="AA32" s="15" t="s">
        <v>369</v>
      </c>
      <c r="AB32" s="25">
        <v>41883</v>
      </c>
      <c r="AC32" s="25">
        <v>43586</v>
      </c>
      <c r="AD32" s="15" t="s">
        <v>370</v>
      </c>
      <c r="AG32" s="15" t="s">
        <v>371</v>
      </c>
      <c r="AH32" s="25">
        <v>46722</v>
      </c>
      <c r="AJ32" s="25"/>
      <c r="AL32" s="25"/>
      <c r="AN32" s="25"/>
      <c r="AQ32" s="25"/>
      <c r="AR32" s="25"/>
      <c r="AS32" s="15" t="s">
        <v>63</v>
      </c>
      <c r="AT32" s="25"/>
      <c r="AU32" s="15"/>
      <c r="AW32" s="25"/>
      <c r="AX32" s="15"/>
      <c r="AZ32" s="15"/>
      <c r="BA32" s="15"/>
      <c r="BC32" s="15" t="s">
        <v>371</v>
      </c>
      <c r="BD32" s="25">
        <v>46748</v>
      </c>
      <c r="BF32" s="25"/>
      <c r="BH32" s="25"/>
      <c r="BJ32" s="25"/>
      <c r="BL32" s="25"/>
      <c r="BN32" s="25"/>
      <c r="BO32" s="15" t="str">
        <f t="shared" si="0"/>
        <v>Areas Served: All of Oregon</v>
      </c>
      <c r="BP32" s="15" t="str">
        <f t="shared" si="1"/>
        <v>Certifications: [OR PE Lic # 105259PE]</v>
      </c>
      <c r="BQ32" s="15" t="str">
        <f t="shared" si="2"/>
        <v>Certifications: [OR Arch Lic # 105259PE]</v>
      </c>
      <c r="BR32" s="15" t="str">
        <f t="shared" si="3"/>
        <v>Experience: Nov-2021 to Dec-2024 Facilities Mechanical Engineer; Jan-2025 to present Energy Engineer and commissioning of new and existing building</v>
      </c>
      <c r="BS32" s="15" t="str">
        <f t="shared" si="4"/>
        <v>Experience: Nov-2021 to Dec-2024 Facilities Mechanical Engineer; Jan-2025 to present Energy Engineer and commissioning of new and existing building; Sep-2014 to May-2019 BS Mechanical Engineering</v>
      </c>
      <c r="BT32" s="15" t="str">
        <f t="shared" si="5"/>
        <v xml:space="preserve">Experience:   </v>
      </c>
      <c r="BU32" s="15" t="str">
        <f t="shared" si="6"/>
        <v>QEM</v>
      </c>
      <c r="BV32" s="15" t="str">
        <f t="shared" si="7"/>
        <v>QP</v>
      </c>
      <c r="BW32" s="15" t="str">
        <f t="shared" si="8"/>
        <v>QEA</v>
      </c>
      <c r="BX32" s="36" t="str">
        <f t="shared" si="9"/>
        <v>P QEM</v>
      </c>
      <c r="BY32" s="36" t="str">
        <f t="shared" si="10"/>
        <v>P QP</v>
      </c>
      <c r="BZ32" s="36" t="str">
        <f t="shared" si="11"/>
        <v>P QEA</v>
      </c>
    </row>
    <row r="33" spans="1:78" x14ac:dyDescent="0.35">
      <c r="A33" s="15" t="s">
        <v>372</v>
      </c>
      <c r="B33" s="16" t="s">
        <v>373</v>
      </c>
      <c r="C33" s="15" t="s">
        <v>374</v>
      </c>
      <c r="D33" s="15" t="s">
        <v>262</v>
      </c>
      <c r="E33" s="15" t="s">
        <v>263</v>
      </c>
      <c r="F33" s="15" t="s">
        <v>375</v>
      </c>
      <c r="G33" s="15" t="s">
        <v>376</v>
      </c>
      <c r="H33" s="15" t="s">
        <v>377</v>
      </c>
      <c r="I33" s="15" t="s">
        <v>62</v>
      </c>
      <c r="J33" s="15" t="s">
        <v>62</v>
      </c>
      <c r="K33" s="15" t="s">
        <v>378</v>
      </c>
      <c r="M33" s="17">
        <v>45958</v>
      </c>
      <c r="N33" s="15" t="s">
        <v>62</v>
      </c>
      <c r="O33" s="25">
        <v>44228</v>
      </c>
      <c r="P33" s="25">
        <v>45833</v>
      </c>
      <c r="Q33" s="15" t="s">
        <v>379</v>
      </c>
      <c r="R33" s="25">
        <v>45833</v>
      </c>
      <c r="S33" s="18" t="s">
        <v>441</v>
      </c>
      <c r="T33" s="15" t="s">
        <v>380</v>
      </c>
      <c r="U33" s="15" t="s">
        <v>62</v>
      </c>
      <c r="V33" s="25">
        <v>44228</v>
      </c>
      <c r="W33" s="25">
        <v>45833</v>
      </c>
      <c r="X33" s="15" t="s">
        <v>381</v>
      </c>
      <c r="Y33" s="25">
        <v>45833</v>
      </c>
      <c r="Z33" s="18" t="s">
        <v>441</v>
      </c>
      <c r="AA33" s="15" t="s">
        <v>382</v>
      </c>
      <c r="AB33" s="15"/>
      <c r="AC33" s="15"/>
      <c r="AF33" s="15"/>
      <c r="AH33" s="25"/>
      <c r="AI33" s="15">
        <v>26632</v>
      </c>
      <c r="AJ33" s="25">
        <v>46722</v>
      </c>
      <c r="AL33" s="25"/>
      <c r="AN33" s="25"/>
      <c r="AQ33" s="25"/>
      <c r="AR33" s="25"/>
      <c r="AS33" s="15" t="s">
        <v>63</v>
      </c>
      <c r="AT33" s="25"/>
      <c r="AU33" s="15"/>
      <c r="AW33" s="25"/>
      <c r="AX33" s="15"/>
      <c r="AZ33" s="15"/>
      <c r="BA33" s="15"/>
      <c r="BD33" s="25"/>
      <c r="BF33" s="25"/>
      <c r="BH33" s="25"/>
      <c r="BJ33" s="25"/>
      <c r="BL33" s="25"/>
      <c r="BN33" s="25"/>
      <c r="BO33" s="15" t="str">
        <f t="shared" si="0"/>
        <v>Areas Served: All of Oregon</v>
      </c>
      <c r="BP33" s="15" t="str">
        <f t="shared" si="1"/>
        <v>Certifications: [AEE-CEM # 26632]</v>
      </c>
      <c r="BQ33" s="15" t="str">
        <f t="shared" si="2"/>
        <v>Certifications:</v>
      </c>
      <c r="BR33" s="15" t="str">
        <f t="shared" si="3"/>
        <v>Experience: Feb-2021 to Jun-2025 UMC (University Mechanical Contractors) WA ESCO and Building Performance clients; Jun-2025 to present MacDonald Miller Facility Solutions (WA/OR) - Public and Private Performance Contracting</v>
      </c>
      <c r="BS33" s="15" t="str">
        <f t="shared" si="4"/>
        <v xml:space="preserve">Experience: Feb-2021 to Jun-2025 UMC (University Mechanical Contractors) WA Public ESCO and Private Building Performance clients - WA State Parks, K-12 schools  private), non-profit hospitals, private assisted living, retail, ; Jun-2025 to present MacDonald Miller Facility Solutions - Public and Private Performance Contracting - WA Department of Veteran Affairs, Dept of Natural Resources, K12 schools, hospitals, Port buildings  </v>
      </c>
      <c r="BT33" s="15" t="str">
        <f t="shared" si="5"/>
        <v xml:space="preserve">Experience:   </v>
      </c>
      <c r="BU33" s="15" t="str">
        <f t="shared" si="6"/>
        <v>QEM</v>
      </c>
      <c r="BV33" s="15" t="str">
        <f t="shared" si="7"/>
        <v>QP</v>
      </c>
      <c r="BW33" s="15" t="str">
        <f t="shared" si="8"/>
        <v>No</v>
      </c>
      <c r="BX33" s="36" t="str">
        <f t="shared" si="9"/>
        <v>P QEM</v>
      </c>
      <c r="BY33" s="36" t="str">
        <f t="shared" si="10"/>
        <v>P QP</v>
      </c>
      <c r="BZ33" s="36" t="str">
        <f t="shared" si="11"/>
        <v>No</v>
      </c>
    </row>
    <row r="34" spans="1:78" x14ac:dyDescent="0.35">
      <c r="A34" s="15" t="s">
        <v>383</v>
      </c>
      <c r="B34" s="16" t="s">
        <v>384</v>
      </c>
      <c r="C34" s="15" t="s">
        <v>385</v>
      </c>
      <c r="D34" s="15" t="s">
        <v>386</v>
      </c>
      <c r="E34" s="15" t="s">
        <v>387</v>
      </c>
      <c r="F34" s="15" t="s">
        <v>388</v>
      </c>
      <c r="G34" s="15" t="s">
        <v>389</v>
      </c>
      <c r="H34" s="15" t="s">
        <v>390</v>
      </c>
      <c r="I34" s="15" t="s">
        <v>62</v>
      </c>
      <c r="J34" s="15" t="s">
        <v>63</v>
      </c>
      <c r="K34" s="15" t="s">
        <v>391</v>
      </c>
      <c r="M34" s="17">
        <v>45973</v>
      </c>
      <c r="N34" s="15" t="s">
        <v>62</v>
      </c>
      <c r="O34" s="25">
        <v>38565</v>
      </c>
      <c r="P34" s="18" t="s">
        <v>441</v>
      </c>
      <c r="Q34" s="15" t="s">
        <v>392</v>
      </c>
      <c r="R34" s="25"/>
      <c r="S34" s="15"/>
      <c r="U34" s="15" t="s">
        <v>62</v>
      </c>
      <c r="V34" s="25">
        <v>38565</v>
      </c>
      <c r="W34" s="21" t="s">
        <v>441</v>
      </c>
      <c r="X34" s="15" t="s">
        <v>392</v>
      </c>
      <c r="Y34" s="25"/>
      <c r="Z34" s="15"/>
      <c r="AB34" s="15"/>
      <c r="AC34" s="15"/>
      <c r="AF34" s="15"/>
      <c r="AH34" s="25"/>
      <c r="AI34" s="15">
        <v>25882</v>
      </c>
      <c r="AJ34" s="25">
        <v>45992</v>
      </c>
      <c r="AL34" s="25"/>
      <c r="AN34" s="25"/>
      <c r="AQ34" s="25"/>
      <c r="AR34" s="25"/>
      <c r="AS34" s="15" t="s">
        <v>62</v>
      </c>
      <c r="AT34" s="25">
        <v>38565</v>
      </c>
      <c r="AU34" s="18" t="s">
        <v>441</v>
      </c>
      <c r="AV34" s="15" t="s">
        <v>392</v>
      </c>
      <c r="AW34" s="25"/>
      <c r="AX34" s="15"/>
      <c r="AZ34" s="15"/>
      <c r="BA34" s="15"/>
      <c r="BD34" s="25"/>
      <c r="BF34" s="25"/>
      <c r="BH34" s="25"/>
      <c r="BJ34" s="25"/>
      <c r="BK34" s="15">
        <v>25882</v>
      </c>
      <c r="BL34" s="25">
        <v>45992</v>
      </c>
      <c r="BN34" s="25"/>
      <c r="BO34" s="15" t="str">
        <f t="shared" si="0"/>
        <v>Areas Served: n/a</v>
      </c>
      <c r="BP34" s="15" t="str">
        <f t="shared" si="1"/>
        <v>Certifications: [AEE-CEM # 25882]</v>
      </c>
      <c r="BQ34" s="15" t="str">
        <f t="shared" si="2"/>
        <v>Certifications: [AEE-CEM # 25882]</v>
      </c>
      <c r="BR34" s="15" t="str">
        <f t="shared" si="3"/>
        <v xml:space="preserve">Experience: Aug-2005 to present Kaiser Permanente Engineering </v>
      </c>
      <c r="BS34" s="15" t="str">
        <f t="shared" si="4"/>
        <v xml:space="preserve">Experience: Aug-2005 to present Kaiser Permanente Engineering  </v>
      </c>
      <c r="BT34" s="15" t="str">
        <f t="shared" si="5"/>
        <v xml:space="preserve">Experience: Aug-2005 to present Kaiser Permanente Engineering  </v>
      </c>
      <c r="BU34" s="15" t="str">
        <f t="shared" si="6"/>
        <v>QEM</v>
      </c>
      <c r="BV34" s="15" t="str">
        <f t="shared" si="7"/>
        <v>QP</v>
      </c>
      <c r="BW34" s="15" t="str">
        <f t="shared" si="8"/>
        <v>QEA</v>
      </c>
      <c r="BX34" s="36" t="str">
        <f t="shared" si="9"/>
        <v>No</v>
      </c>
      <c r="BY34" s="36" t="str">
        <f t="shared" si="10"/>
        <v>No</v>
      </c>
      <c r="BZ34" s="36" t="str">
        <f t="shared" si="11"/>
        <v>No</v>
      </c>
    </row>
    <row r="35" spans="1:78" x14ac:dyDescent="0.35">
      <c r="A35" s="15" t="s">
        <v>393</v>
      </c>
      <c r="B35" s="16" t="s">
        <v>439</v>
      </c>
      <c r="C35" s="15" t="s">
        <v>407</v>
      </c>
      <c r="D35" s="15" t="s">
        <v>408</v>
      </c>
      <c r="E35" s="23" t="s">
        <v>409</v>
      </c>
      <c r="F35" s="15" t="s">
        <v>410</v>
      </c>
      <c r="G35" s="15" t="s">
        <v>411</v>
      </c>
      <c r="H35" s="23" t="s">
        <v>440</v>
      </c>
      <c r="I35" s="15" t="s">
        <v>62</v>
      </c>
      <c r="J35" s="15" t="s">
        <v>62</v>
      </c>
      <c r="K35" s="15" t="s">
        <v>266</v>
      </c>
      <c r="M35" s="17">
        <v>45968</v>
      </c>
      <c r="N35" s="15" t="s">
        <v>62</v>
      </c>
      <c r="O35" s="25">
        <v>40695</v>
      </c>
      <c r="P35" s="18" t="s">
        <v>441</v>
      </c>
      <c r="Q35" s="15" t="s">
        <v>412</v>
      </c>
      <c r="R35" s="25">
        <v>40695</v>
      </c>
      <c r="S35" s="18" t="s">
        <v>441</v>
      </c>
      <c r="T35" s="15" t="s">
        <v>413</v>
      </c>
      <c r="U35" s="15" t="s">
        <v>62</v>
      </c>
      <c r="V35" s="25">
        <v>44378</v>
      </c>
      <c r="W35" s="21" t="s">
        <v>441</v>
      </c>
      <c r="X35" s="15" t="s">
        <v>414</v>
      </c>
      <c r="Y35" s="25">
        <v>40725</v>
      </c>
      <c r="Z35" s="18" t="s">
        <v>441</v>
      </c>
      <c r="AA35" s="15" t="s">
        <v>415</v>
      </c>
      <c r="AB35" s="15"/>
      <c r="AC35" s="15"/>
      <c r="AF35" s="15"/>
      <c r="AH35" s="25"/>
      <c r="AI35" s="15">
        <v>17040</v>
      </c>
      <c r="AJ35" s="25">
        <v>46357</v>
      </c>
      <c r="AL35" s="25"/>
      <c r="AN35" s="25"/>
      <c r="AQ35" s="25"/>
      <c r="AR35" s="25"/>
      <c r="AS35" s="15" t="s">
        <v>62</v>
      </c>
      <c r="AT35" s="25">
        <v>40725</v>
      </c>
      <c r="AU35" s="18" t="s">
        <v>441</v>
      </c>
      <c r="AV35" s="15" t="s">
        <v>416</v>
      </c>
      <c r="AW35" s="25">
        <v>40725</v>
      </c>
      <c r="AX35" s="18" t="s">
        <v>441</v>
      </c>
      <c r="AY35" s="15" t="s">
        <v>417</v>
      </c>
      <c r="AZ35" s="15"/>
      <c r="BA35" s="15"/>
      <c r="BD35" s="25"/>
      <c r="BF35" s="25"/>
      <c r="BH35" s="25"/>
      <c r="BJ35" s="25"/>
      <c r="BK35" s="15">
        <v>17040</v>
      </c>
      <c r="BL35" s="25">
        <v>46357</v>
      </c>
      <c r="BN35" s="25"/>
      <c r="BO35" s="15" t="str">
        <f t="shared" si="0"/>
        <v>Areas Served: All of Oregon</v>
      </c>
      <c r="BP35" s="15" t="str">
        <f t="shared" si="1"/>
        <v>Certifications: [AEE-CEM # 17040]</v>
      </c>
      <c r="BQ35" s="15" t="str">
        <f t="shared" si="2"/>
        <v>Certifications: [AEE-CEM # 17040]</v>
      </c>
      <c r="BR35" s="15" t="str">
        <f t="shared" si="3"/>
        <v xml:space="preserve">Experience: Jun-2011 to present Energy benchmarking and WA CBPS Benchmarking and Compliance; Jun-2011 to present Analyze facility utility usage pattern to establish baselines and track reductions from implementing EEMs. </v>
      </c>
      <c r="BS35" s="15" t="str">
        <f t="shared" si="4"/>
        <v xml:space="preserve">Experience: Jul-2021 to present Energy Conservation Projects, Commercial &amp; Private Building Energy Audits, Owned ESCO M&amp;V Program across the PNW.; Jul-2011 to present Developed and implemented Energy Awareness &amp; Management Plans </v>
      </c>
      <c r="BT35" s="15" t="str">
        <f t="shared" si="5"/>
        <v xml:space="preserve">Experience: Jul-2011 to present Conducted ASHRAE Lvl I, II &amp; III Audits; Jul-2011 to present Peformed assessment and inventory of energy using equipment, occupancy patterns and building controls. </v>
      </c>
      <c r="BU35" s="15" t="str">
        <f t="shared" si="6"/>
        <v>QEM</v>
      </c>
      <c r="BV35" s="15" t="str">
        <f t="shared" si="7"/>
        <v>QP</v>
      </c>
      <c r="BW35" s="15" t="str">
        <f t="shared" si="8"/>
        <v>QEA</v>
      </c>
      <c r="BX35" s="36" t="str">
        <f t="shared" si="9"/>
        <v>P QEM</v>
      </c>
      <c r="BY35" s="36" t="str">
        <f t="shared" si="10"/>
        <v>P QP</v>
      </c>
      <c r="BZ35" s="36" t="str">
        <f t="shared" si="11"/>
        <v>P QEA</v>
      </c>
    </row>
    <row r="36" spans="1:78" x14ac:dyDescent="0.35">
      <c r="A36" s="15" t="s">
        <v>394</v>
      </c>
      <c r="B36" s="16" t="s">
        <v>395</v>
      </c>
      <c r="C36" s="15" t="s">
        <v>396</v>
      </c>
      <c r="D36" s="15" t="s">
        <v>323</v>
      </c>
      <c r="E36" s="15" t="s">
        <v>364</v>
      </c>
      <c r="F36" s="15" t="s">
        <v>365</v>
      </c>
      <c r="G36" s="15" t="s">
        <v>397</v>
      </c>
      <c r="H36" s="15" t="s">
        <v>398</v>
      </c>
      <c r="I36" s="15" t="s">
        <v>62</v>
      </c>
      <c r="J36" s="15" t="s">
        <v>62</v>
      </c>
      <c r="K36" s="15" t="s">
        <v>85</v>
      </c>
      <c r="M36" s="17">
        <v>45968</v>
      </c>
      <c r="N36" s="15" t="s">
        <v>62</v>
      </c>
      <c r="O36" s="25">
        <v>44228</v>
      </c>
      <c r="P36" s="18" t="s">
        <v>441</v>
      </c>
      <c r="Q36" s="15" t="s">
        <v>396</v>
      </c>
      <c r="R36" s="25"/>
      <c r="S36" s="15"/>
      <c r="U36" s="15" t="s">
        <v>63</v>
      </c>
      <c r="V36" s="25"/>
      <c r="W36" s="15"/>
      <c r="Y36" s="25"/>
      <c r="Z36" s="15"/>
      <c r="AB36" s="15"/>
      <c r="AC36" s="15"/>
      <c r="AF36" s="15"/>
      <c r="AH36" s="25"/>
      <c r="AJ36" s="25"/>
      <c r="AL36" s="25"/>
      <c r="AN36" s="25"/>
      <c r="AQ36" s="25"/>
      <c r="AR36" s="25"/>
      <c r="AS36" s="15" t="s">
        <v>63</v>
      </c>
      <c r="AT36" s="25"/>
      <c r="AU36" s="15"/>
      <c r="AW36" s="25"/>
      <c r="AX36" s="15"/>
      <c r="AZ36" s="15"/>
      <c r="BA36" s="15"/>
      <c r="BD36" s="25"/>
      <c r="BF36" s="25"/>
      <c r="BH36" s="25"/>
      <c r="BJ36" s="25"/>
      <c r="BL36" s="25"/>
      <c r="BN36" s="25"/>
      <c r="BO36" s="15" t="str">
        <f t="shared" si="0"/>
        <v>Areas Served: All of Oregon</v>
      </c>
      <c r="BP36" s="15" t="str">
        <f t="shared" si="1"/>
        <v>Certifications:</v>
      </c>
      <c r="BQ36" s="15" t="str">
        <f t="shared" si="2"/>
        <v>Certifications:</v>
      </c>
      <c r="BR36" s="15" t="str">
        <f t="shared" si="3"/>
        <v xml:space="preserve">Experience: Feb-2021 to present Commissioning Project Manager </v>
      </c>
      <c r="BS36" s="15" t="str">
        <f t="shared" si="4"/>
        <v xml:space="preserve">Experience:   </v>
      </c>
      <c r="BT36" s="15" t="str">
        <f t="shared" si="5"/>
        <v xml:space="preserve">Experience:   </v>
      </c>
      <c r="BU36" s="15" t="str">
        <f t="shared" si="6"/>
        <v>QEM</v>
      </c>
      <c r="BV36" s="15" t="str">
        <f t="shared" si="7"/>
        <v>No</v>
      </c>
      <c r="BW36" s="15" t="str">
        <f t="shared" si="8"/>
        <v>No</v>
      </c>
      <c r="BX36" s="36" t="str">
        <f t="shared" si="9"/>
        <v>P QEM</v>
      </c>
      <c r="BY36" s="36" t="str">
        <f t="shared" si="10"/>
        <v>No</v>
      </c>
      <c r="BZ36" s="36" t="str">
        <f t="shared" si="11"/>
        <v>No</v>
      </c>
    </row>
    <row r="37" spans="1:78" x14ac:dyDescent="0.35">
      <c r="A37" s="15" t="s">
        <v>399</v>
      </c>
      <c r="B37" s="16" t="s">
        <v>400</v>
      </c>
      <c r="C37" s="15" t="s">
        <v>401</v>
      </c>
      <c r="D37" s="15" t="s">
        <v>303</v>
      </c>
      <c r="E37" s="15" t="s">
        <v>304</v>
      </c>
      <c r="F37" s="15" t="s">
        <v>305</v>
      </c>
      <c r="G37" s="15" t="s">
        <v>306</v>
      </c>
      <c r="H37" s="15" t="s">
        <v>402</v>
      </c>
      <c r="I37" s="15" t="s">
        <v>62</v>
      </c>
      <c r="J37" s="15" t="s">
        <v>62</v>
      </c>
      <c r="K37" s="15" t="s">
        <v>85</v>
      </c>
      <c r="M37" s="15"/>
      <c r="N37" s="15" t="s">
        <v>62</v>
      </c>
      <c r="O37" s="25"/>
      <c r="P37" s="18"/>
      <c r="R37" s="25"/>
      <c r="S37" s="15"/>
      <c r="U37" s="15" t="s">
        <v>62</v>
      </c>
      <c r="V37" s="25"/>
      <c r="W37" s="15"/>
      <c r="Y37" s="25"/>
      <c r="Z37" s="15"/>
      <c r="AB37" s="15"/>
      <c r="AC37" s="15"/>
      <c r="AF37" s="15"/>
      <c r="AH37" s="25"/>
      <c r="AI37" s="15">
        <v>26287</v>
      </c>
      <c r="AJ37" s="25">
        <v>46357</v>
      </c>
      <c r="AK37" s="15" t="s">
        <v>403</v>
      </c>
      <c r="AL37" s="25">
        <v>46016</v>
      </c>
      <c r="AN37" s="25"/>
      <c r="AO37" s="15" t="s">
        <v>404</v>
      </c>
      <c r="AP37" s="24" t="s">
        <v>405</v>
      </c>
      <c r="AQ37" s="25">
        <v>46661</v>
      </c>
      <c r="AR37" s="25"/>
      <c r="AS37" s="15" t="s">
        <v>62</v>
      </c>
      <c r="AT37" s="25">
        <v>34912</v>
      </c>
      <c r="AU37" s="18" t="s">
        <v>441</v>
      </c>
      <c r="AV37" s="15" t="s">
        <v>406</v>
      </c>
      <c r="AW37" s="25"/>
      <c r="AX37" s="15"/>
      <c r="AZ37" s="15"/>
      <c r="BA37" s="15"/>
      <c r="BD37" s="25"/>
      <c r="BF37" s="25"/>
      <c r="BH37" s="25"/>
      <c r="BJ37" s="25"/>
      <c r="BK37" s="15">
        <v>26287</v>
      </c>
      <c r="BL37" s="25">
        <v>46017</v>
      </c>
      <c r="BN37" s="25"/>
      <c r="BO37" s="15" t="str">
        <f t="shared" si="0"/>
        <v>Areas Served: All of Oregon</v>
      </c>
      <c r="BP37" s="15" t="str">
        <f t="shared" si="1"/>
        <v>Certifications: [AEE-CEM # 26287] [BOC-Level II # CxA AABC 1114-1240] [Other-Colorado PE # 0041525]</v>
      </c>
      <c r="BQ37" s="15" t="str">
        <f t="shared" si="2"/>
        <v>Certifications: [AEE-CEM # 26287] [Other-Colorado PE # 0041525]</v>
      </c>
      <c r="BR37" s="15" t="str">
        <f t="shared" si="3"/>
        <v xml:space="preserve">Experience:  </v>
      </c>
      <c r="BS37" s="15" t="str">
        <f t="shared" si="4"/>
        <v xml:space="preserve">Experience:   </v>
      </c>
      <c r="BT37" s="15" t="str">
        <f t="shared" si="5"/>
        <v xml:space="preserve">Experience: Aug-1995 to present Over 130 commercial, industrial, municipal, higher education, healthcare and hospitality facilities  </v>
      </c>
      <c r="BU37" s="15" t="str">
        <f t="shared" si="6"/>
        <v>No</v>
      </c>
      <c r="BV37" s="15" t="str">
        <f t="shared" si="7"/>
        <v>QP</v>
      </c>
      <c r="BW37" s="15" t="str">
        <f t="shared" si="8"/>
        <v>QEA</v>
      </c>
      <c r="BX37" s="36" t="str">
        <f t="shared" si="9"/>
        <v>No</v>
      </c>
      <c r="BY37" s="36" t="str">
        <f t="shared" si="10"/>
        <v>P QP</v>
      </c>
      <c r="BZ37" s="36" t="str">
        <f t="shared" si="11"/>
        <v>P QEA</v>
      </c>
    </row>
    <row r="38" spans="1:78" x14ac:dyDescent="0.35">
      <c r="A38" s="15" t="s">
        <v>425</v>
      </c>
      <c r="B38" s="16" t="s">
        <v>426</v>
      </c>
      <c r="C38" s="15" t="s">
        <v>427</v>
      </c>
      <c r="D38" s="15" t="s">
        <v>428</v>
      </c>
      <c r="E38" s="15" t="s">
        <v>429</v>
      </c>
      <c r="F38" s="15" t="s">
        <v>598</v>
      </c>
      <c r="G38" s="15">
        <v>5037548665</v>
      </c>
      <c r="H38" s="15" t="s">
        <v>430</v>
      </c>
      <c r="I38" s="15" t="s">
        <v>62</v>
      </c>
      <c r="J38" s="15" t="s">
        <v>62</v>
      </c>
      <c r="K38" s="15" t="s">
        <v>72</v>
      </c>
      <c r="M38" s="17">
        <v>45973</v>
      </c>
      <c r="N38" s="15" t="s">
        <v>62</v>
      </c>
      <c r="O38" s="25">
        <v>40695</v>
      </c>
      <c r="P38" s="18" t="s">
        <v>441</v>
      </c>
      <c r="Q38" s="15" t="s">
        <v>431</v>
      </c>
      <c r="R38" s="25"/>
      <c r="S38" s="15"/>
      <c r="U38" s="15" t="s">
        <v>62</v>
      </c>
      <c r="V38" s="25">
        <v>40695</v>
      </c>
      <c r="W38" s="21" t="s">
        <v>441</v>
      </c>
      <c r="X38" s="15" t="s">
        <v>431</v>
      </c>
      <c r="Y38" s="25"/>
      <c r="Z38" s="15"/>
      <c r="AB38" s="15"/>
      <c r="AC38" s="15"/>
      <c r="AF38" s="15"/>
      <c r="AH38" s="25"/>
      <c r="AI38" s="15">
        <v>17930</v>
      </c>
      <c r="AJ38" s="25">
        <v>46357</v>
      </c>
      <c r="AL38" s="25"/>
      <c r="AN38" s="25"/>
      <c r="AQ38" s="25"/>
      <c r="AR38" s="25"/>
      <c r="AS38" s="15" t="s">
        <v>62</v>
      </c>
      <c r="AT38" s="25">
        <v>40695</v>
      </c>
      <c r="AU38" s="18" t="s">
        <v>441</v>
      </c>
      <c r="AV38" s="15" t="s">
        <v>431</v>
      </c>
      <c r="AW38" s="25"/>
      <c r="AX38" s="15"/>
      <c r="AZ38" s="15"/>
      <c r="BA38" s="15"/>
      <c r="BD38" s="25"/>
      <c r="BF38" s="25"/>
      <c r="BH38" s="25"/>
      <c r="BJ38" s="25"/>
      <c r="BK38" s="15">
        <v>17930</v>
      </c>
      <c r="BL38" s="25">
        <v>46357</v>
      </c>
      <c r="BN38" s="25"/>
      <c r="BO38" s="15" t="str">
        <f t="shared" si="0"/>
        <v>Areas Served: All of Oregon</v>
      </c>
      <c r="BP38" s="15" t="str">
        <f t="shared" si="1"/>
        <v>Certifications: [AEE-CEM # 17930]</v>
      </c>
      <c r="BQ38" s="15" t="str">
        <f t="shared" si="2"/>
        <v>Certifications: [AEE-CEM # 17930]</v>
      </c>
      <c r="BR38" s="15" t="str">
        <f t="shared" si="3"/>
        <v xml:space="preserve">Experience: Jun-2011 to present Energy Management Consultant </v>
      </c>
      <c r="BS38" s="15" t="str">
        <f t="shared" si="4"/>
        <v xml:space="preserve">Experience: Jun-2011 to present Energy Management Consultant  </v>
      </c>
      <c r="BT38" s="15" t="str">
        <f t="shared" si="5"/>
        <v xml:space="preserve">Experience: Jun-2011 to present Energy Management Consultant  </v>
      </c>
      <c r="BU38" s="15" t="str">
        <f t="shared" si="6"/>
        <v>QEM</v>
      </c>
      <c r="BV38" s="15" t="str">
        <f t="shared" si="7"/>
        <v>QP</v>
      </c>
      <c r="BW38" s="15" t="str">
        <f t="shared" si="8"/>
        <v>QEA</v>
      </c>
      <c r="BX38" s="36" t="str">
        <f t="shared" si="9"/>
        <v>P QEM</v>
      </c>
      <c r="BY38" s="36" t="str">
        <f t="shared" si="10"/>
        <v>P QP</v>
      </c>
      <c r="BZ38" s="36" t="str">
        <f t="shared" si="11"/>
        <v>P QEA</v>
      </c>
    </row>
    <row r="39" spans="1:78" x14ac:dyDescent="0.35">
      <c r="B39" s="16" t="s">
        <v>442</v>
      </c>
      <c r="C39" s="15" t="s">
        <v>443</v>
      </c>
      <c r="D39" s="15" t="s">
        <v>444</v>
      </c>
      <c r="E39" s="15" t="s">
        <v>445</v>
      </c>
      <c r="F39" s="15" t="s">
        <v>603</v>
      </c>
      <c r="G39" s="15" t="s">
        <v>446</v>
      </c>
      <c r="H39" s="15" t="s">
        <v>447</v>
      </c>
      <c r="I39" s="15" t="s">
        <v>62</v>
      </c>
      <c r="J39" s="15" t="s">
        <v>62</v>
      </c>
      <c r="K39" s="15" t="s">
        <v>72</v>
      </c>
      <c r="M39" s="15"/>
      <c r="N39" s="15" t="s">
        <v>62</v>
      </c>
      <c r="O39" s="25">
        <v>42826</v>
      </c>
      <c r="P39" s="25">
        <v>44531</v>
      </c>
      <c r="Q39" s="15" t="s">
        <v>448</v>
      </c>
      <c r="R39" s="25">
        <v>44531</v>
      </c>
      <c r="S39" s="25" t="s">
        <v>441</v>
      </c>
      <c r="T39" s="15" t="s">
        <v>449</v>
      </c>
      <c r="U39" s="15" t="s">
        <v>62</v>
      </c>
      <c r="V39" s="25">
        <v>45764</v>
      </c>
      <c r="W39" s="25">
        <v>44531</v>
      </c>
      <c r="X39" s="15" t="s">
        <v>448</v>
      </c>
      <c r="Y39" s="25">
        <v>44531</v>
      </c>
      <c r="Z39" s="25" t="s">
        <v>441</v>
      </c>
      <c r="AA39" s="15" t="s">
        <v>449</v>
      </c>
      <c r="AB39" s="15"/>
      <c r="AC39" s="15"/>
      <c r="AF39" s="15"/>
      <c r="AH39" s="25"/>
      <c r="AI39" s="15">
        <v>27694</v>
      </c>
      <c r="AJ39" s="25">
        <v>46019</v>
      </c>
      <c r="AL39" s="25"/>
      <c r="AN39" s="25"/>
      <c r="AQ39" s="25"/>
      <c r="AR39" s="25"/>
      <c r="AS39" s="15" t="s">
        <v>62</v>
      </c>
      <c r="AT39" s="25">
        <v>42826</v>
      </c>
      <c r="AU39" s="25">
        <v>44531</v>
      </c>
      <c r="AV39" s="15" t="s">
        <v>448</v>
      </c>
      <c r="AW39" s="25">
        <v>44531</v>
      </c>
      <c r="AX39" s="22" t="s">
        <v>441</v>
      </c>
      <c r="AY39" s="15" t="s">
        <v>449</v>
      </c>
      <c r="AZ39" s="15"/>
      <c r="BA39" s="15"/>
      <c r="BD39" s="25"/>
      <c r="BF39" s="25"/>
      <c r="BH39" s="25"/>
      <c r="BJ39" s="25"/>
      <c r="BK39" s="15">
        <v>27694</v>
      </c>
      <c r="BL39" s="25">
        <v>46019</v>
      </c>
      <c r="BN39" s="25"/>
      <c r="BO39" s="15" t="str">
        <f t="shared" si="0"/>
        <v>Areas Served: All of Oregon</v>
      </c>
      <c r="BP39" s="15" t="str">
        <f t="shared" si="1"/>
        <v>Certifications: [AEE-CEM # 27694]</v>
      </c>
      <c r="BQ39" s="15" t="str">
        <f t="shared" si="2"/>
        <v>Certifications: [AEE-CEM # 27694]</v>
      </c>
      <c r="BR39" s="15" t="str">
        <f t="shared" si="3"/>
        <v>Experience: Apr-2017 to Dec-2021 Audited residential, multifamily, commercial and industrial buildings for multiple utility implementation programs.; Dec-2021 to present Performed sustainability and energy management consulting for large multiproperty portfolios.</v>
      </c>
      <c r="BS39" s="15" t="str">
        <f t="shared" si="4"/>
        <v xml:space="preserve">Experience: Apr-2025 to Dec-2021 Audited residential, multifamily, commercial and industrial buildings for multiple utility implementation programs.; Dec-2021 to present Performed sustainability and energy management consulting for large multiproperty portfolios. </v>
      </c>
      <c r="BT39" s="15" t="str">
        <f t="shared" si="5"/>
        <v xml:space="preserve">Experience: Apr-2017 to Dec-2021 Audited residential, multifamily, commercial and industrial buildings for multiple utility implementation programs.; Dec-2021 to present Performed sustainability and energy management consulting for large multiproperty portfolios. </v>
      </c>
      <c r="BU39" s="15" t="str">
        <f t="shared" si="6"/>
        <v>QEM</v>
      </c>
      <c r="BV39" s="15" t="str">
        <f t="shared" si="7"/>
        <v>QP</v>
      </c>
      <c r="BW39" s="15" t="str">
        <f t="shared" si="8"/>
        <v>QEA</v>
      </c>
      <c r="BX39" s="36" t="str">
        <f t="shared" si="9"/>
        <v>P QEM</v>
      </c>
      <c r="BY39" s="36" t="str">
        <f t="shared" si="10"/>
        <v>P QP</v>
      </c>
      <c r="BZ39" s="36" t="str">
        <f t="shared" si="11"/>
        <v>P QEA</v>
      </c>
    </row>
    <row r="40" spans="1:78" x14ac:dyDescent="0.35">
      <c r="A40" s="15" t="s">
        <v>451</v>
      </c>
      <c r="B40" s="16" t="s">
        <v>452</v>
      </c>
      <c r="C40" s="15" t="s">
        <v>226</v>
      </c>
      <c r="D40" s="15" t="s">
        <v>453</v>
      </c>
      <c r="E40" s="15" t="s">
        <v>454</v>
      </c>
      <c r="F40" s="15" t="s">
        <v>455</v>
      </c>
      <c r="G40" s="15" t="s">
        <v>520</v>
      </c>
      <c r="H40" s="15" t="s">
        <v>456</v>
      </c>
      <c r="I40" s="15" t="s">
        <v>62</v>
      </c>
      <c r="J40" s="15" t="s">
        <v>62</v>
      </c>
      <c r="K40" s="15" t="s">
        <v>266</v>
      </c>
      <c r="M40" s="17">
        <v>45972</v>
      </c>
      <c r="N40" s="15" t="s">
        <v>63</v>
      </c>
      <c r="O40" s="25"/>
      <c r="P40" s="25"/>
      <c r="R40" s="25"/>
      <c r="S40" s="15"/>
      <c r="U40" s="15" t="s">
        <v>62</v>
      </c>
      <c r="V40" s="25">
        <v>45983</v>
      </c>
      <c r="W40" s="25" t="s">
        <v>441</v>
      </c>
      <c r="X40" s="15" t="s">
        <v>457</v>
      </c>
      <c r="Y40" s="15"/>
      <c r="Z40" s="15"/>
      <c r="AB40" s="15"/>
      <c r="AC40" s="15"/>
      <c r="AF40" s="15"/>
      <c r="AH40" s="25"/>
      <c r="AI40" s="15">
        <v>28394</v>
      </c>
      <c r="AJ40" s="25">
        <v>46017</v>
      </c>
      <c r="AL40" s="25"/>
      <c r="AN40" s="25"/>
      <c r="AQ40" s="25"/>
      <c r="AR40" s="25"/>
      <c r="AS40" s="15" t="s">
        <v>63</v>
      </c>
      <c r="AT40" s="25"/>
      <c r="AU40" s="25"/>
      <c r="AW40" s="15"/>
      <c r="AX40" s="15"/>
      <c r="AZ40" s="15"/>
      <c r="BA40" s="15"/>
      <c r="BD40" s="25"/>
      <c r="BF40" s="25"/>
      <c r="BH40" s="25"/>
      <c r="BJ40" s="25"/>
      <c r="BL40" s="25"/>
      <c r="BN40" s="25"/>
      <c r="BO40" s="15" t="str">
        <f t="shared" si="0"/>
        <v>Areas Served: All of Oregon</v>
      </c>
      <c r="BP40" s="15" t="str">
        <f t="shared" si="1"/>
        <v>Certifications: [AEE-CEM # 28394]</v>
      </c>
      <c r="BQ40" s="15" t="str">
        <f t="shared" si="2"/>
        <v>Certifications:</v>
      </c>
      <c r="BR40" s="15" t="str">
        <f t="shared" si="3"/>
        <v xml:space="preserve">Experience:  </v>
      </c>
      <c r="BS40" s="15" t="str">
        <f t="shared" si="4"/>
        <v xml:space="preserve">Experience: Nov-2025 to present Strategic energy mangement energy engineer and coach.   </v>
      </c>
      <c r="BT40" s="15" t="str">
        <f t="shared" si="5"/>
        <v xml:space="preserve">Experience:   </v>
      </c>
      <c r="BU40" s="15" t="str">
        <f t="shared" si="6"/>
        <v>No</v>
      </c>
      <c r="BV40" s="15" t="str">
        <f t="shared" si="7"/>
        <v>QP</v>
      </c>
      <c r="BW40" s="15" t="str">
        <f t="shared" si="8"/>
        <v>No</v>
      </c>
      <c r="BX40" s="36" t="str">
        <f t="shared" si="9"/>
        <v>No</v>
      </c>
      <c r="BY40" s="36" t="str">
        <f t="shared" si="10"/>
        <v>P QP</v>
      </c>
      <c r="BZ40" s="36" t="str">
        <f t="shared" si="11"/>
        <v>No</v>
      </c>
    </row>
    <row r="41" spans="1:78" x14ac:dyDescent="0.35">
      <c r="A41" s="15" t="s">
        <v>458</v>
      </c>
      <c r="B41" s="16" t="s">
        <v>459</v>
      </c>
      <c r="C41" s="15" t="s">
        <v>460</v>
      </c>
      <c r="D41" s="15" t="s">
        <v>461</v>
      </c>
      <c r="E41" s="15" t="s">
        <v>462</v>
      </c>
      <c r="F41" s="15" t="s">
        <v>463</v>
      </c>
      <c r="G41" s="15" t="s">
        <v>464</v>
      </c>
      <c r="H41" s="15" t="s">
        <v>465</v>
      </c>
      <c r="I41" s="15" t="s">
        <v>62</v>
      </c>
      <c r="J41" s="15" t="s">
        <v>62</v>
      </c>
      <c r="K41" s="15" t="s">
        <v>72</v>
      </c>
      <c r="M41" s="17">
        <v>45980</v>
      </c>
      <c r="N41" s="15" t="s">
        <v>62</v>
      </c>
      <c r="O41" s="25">
        <v>39783</v>
      </c>
      <c r="P41" s="25" t="s">
        <v>441</v>
      </c>
      <c r="Q41" s="15" t="s">
        <v>466</v>
      </c>
      <c r="R41" s="25">
        <v>45108</v>
      </c>
      <c r="S41" s="22" t="s">
        <v>441</v>
      </c>
      <c r="T41" s="15" t="s">
        <v>467</v>
      </c>
      <c r="U41" s="15" t="s">
        <v>63</v>
      </c>
      <c r="V41" s="25"/>
      <c r="W41" s="25"/>
      <c r="Y41" s="15"/>
      <c r="Z41" s="15"/>
      <c r="AB41" s="15"/>
      <c r="AC41" s="15"/>
      <c r="AF41" s="15"/>
      <c r="AH41" s="25"/>
      <c r="AJ41" s="25"/>
      <c r="AL41" s="25"/>
      <c r="AN41" s="25"/>
      <c r="AQ41" s="25"/>
      <c r="AR41" s="25"/>
      <c r="AS41" s="15" t="s">
        <v>63</v>
      </c>
      <c r="AT41" s="25"/>
      <c r="AU41" s="25"/>
      <c r="AW41" s="15"/>
      <c r="AX41" s="15"/>
      <c r="AZ41" s="15"/>
      <c r="BA41" s="15"/>
      <c r="BD41" s="25"/>
      <c r="BF41" s="25"/>
      <c r="BH41" s="25"/>
      <c r="BJ41" s="25"/>
      <c r="BL41" s="25"/>
      <c r="BN41" s="25"/>
      <c r="BO41" s="15" t="str">
        <f t="shared" si="0"/>
        <v>Areas Served: All of Oregon</v>
      </c>
      <c r="BP41" s="15" t="str">
        <f t="shared" si="1"/>
        <v>Certifications:</v>
      </c>
      <c r="BQ41" s="15" t="str">
        <f t="shared" si="2"/>
        <v>Certifications:</v>
      </c>
      <c r="BR41" s="15" t="str">
        <f t="shared" si="3"/>
        <v xml:space="preserve">Experience: Dec-2008 to present Licensed energy broker and consultant serving commercial customers across the US, personally benchmarking over 730 buildings in Energy Star; Jul-2023 to present NJ Certified Energy Benchmarker - completed training required by the New Jersey Clean Energy Learning Center </v>
      </c>
      <c r="BS41" s="15" t="str">
        <f t="shared" si="4"/>
        <v xml:space="preserve">Experience:   </v>
      </c>
      <c r="BT41" s="15" t="str">
        <f t="shared" si="5"/>
        <v xml:space="preserve">Experience:   </v>
      </c>
      <c r="BU41" s="15" t="str">
        <f t="shared" si="6"/>
        <v>QEM</v>
      </c>
      <c r="BV41" s="15" t="str">
        <f t="shared" si="7"/>
        <v>No</v>
      </c>
      <c r="BW41" s="15" t="str">
        <f t="shared" si="8"/>
        <v>No</v>
      </c>
      <c r="BX41" s="36" t="str">
        <f t="shared" si="9"/>
        <v>P QEM</v>
      </c>
      <c r="BY41" s="36" t="str">
        <f t="shared" si="10"/>
        <v>No</v>
      </c>
      <c r="BZ41" s="36" t="str">
        <f t="shared" si="11"/>
        <v>No</v>
      </c>
    </row>
    <row r="42" spans="1:78" x14ac:dyDescent="0.35">
      <c r="A42" s="15" t="s">
        <v>468</v>
      </c>
      <c r="B42" s="16" t="s">
        <v>469</v>
      </c>
      <c r="C42" s="15" t="s">
        <v>226</v>
      </c>
      <c r="D42" s="15" t="s">
        <v>453</v>
      </c>
      <c r="E42" s="15" t="s">
        <v>454</v>
      </c>
      <c r="F42" s="15" t="s">
        <v>455</v>
      </c>
      <c r="G42" s="15" t="s">
        <v>470</v>
      </c>
      <c r="H42" s="15" t="s">
        <v>471</v>
      </c>
      <c r="I42" s="15" t="s">
        <v>62</v>
      </c>
      <c r="J42" s="15" t="s">
        <v>62</v>
      </c>
      <c r="K42" s="15" t="s">
        <v>266</v>
      </c>
      <c r="M42" s="17">
        <v>45972</v>
      </c>
      <c r="N42" s="15" t="s">
        <v>62</v>
      </c>
      <c r="O42" s="25">
        <v>43831</v>
      </c>
      <c r="P42" s="25" t="s">
        <v>441</v>
      </c>
      <c r="Q42" s="15" t="s">
        <v>472</v>
      </c>
      <c r="R42" s="25"/>
      <c r="S42" s="15"/>
      <c r="U42" s="15" t="s">
        <v>62</v>
      </c>
      <c r="V42" s="25">
        <v>43831</v>
      </c>
      <c r="W42" s="25" t="s">
        <v>441</v>
      </c>
      <c r="X42" s="15" t="s">
        <v>472</v>
      </c>
      <c r="Y42" s="15"/>
      <c r="Z42" s="15"/>
      <c r="AB42" s="15"/>
      <c r="AC42" s="15"/>
      <c r="AF42" s="15"/>
      <c r="AG42" s="15" t="s">
        <v>473</v>
      </c>
      <c r="AH42" s="25"/>
      <c r="AJ42" s="25"/>
      <c r="AL42" s="25"/>
      <c r="AN42" s="25"/>
      <c r="AQ42" s="25"/>
      <c r="AR42" s="25"/>
      <c r="AS42" s="15" t="s">
        <v>63</v>
      </c>
      <c r="AT42" s="25"/>
      <c r="AU42" s="25"/>
      <c r="AW42" s="15"/>
      <c r="AX42" s="15"/>
      <c r="AZ42" s="15"/>
      <c r="BA42" s="15"/>
      <c r="BD42" s="25"/>
      <c r="BF42" s="25"/>
      <c r="BH42" s="25"/>
      <c r="BJ42" s="25"/>
      <c r="BL42" s="25"/>
      <c r="BN42" s="25"/>
      <c r="BO42" s="15" t="str">
        <f t="shared" si="0"/>
        <v>Areas Served: All of Oregon</v>
      </c>
      <c r="BP42" s="15" t="str">
        <f t="shared" si="1"/>
        <v>Certifications: [OR PE Lic # 89527PE]</v>
      </c>
      <c r="BQ42" s="15" t="str">
        <f t="shared" si="2"/>
        <v>Certifications:</v>
      </c>
      <c r="BR42" s="15" t="str">
        <f t="shared" si="3"/>
        <v xml:space="preserve">Experience: Jan-2020 to present Energy Engineer for AESC, inc. </v>
      </c>
      <c r="BS42" s="15" t="str">
        <f t="shared" si="4"/>
        <v xml:space="preserve">Experience: Jan-2020 to present Energy Engineer for AESC, inc.  </v>
      </c>
      <c r="BT42" s="15" t="str">
        <f t="shared" si="5"/>
        <v xml:space="preserve">Experience:   </v>
      </c>
      <c r="BU42" s="15" t="str">
        <f t="shared" si="6"/>
        <v>QEM</v>
      </c>
      <c r="BV42" s="15" t="str">
        <f t="shared" si="7"/>
        <v>QP</v>
      </c>
      <c r="BW42" s="15" t="str">
        <f t="shared" si="8"/>
        <v>No</v>
      </c>
      <c r="BX42" s="36" t="str">
        <f t="shared" si="9"/>
        <v>P QEM</v>
      </c>
      <c r="BY42" s="36" t="str">
        <f t="shared" si="10"/>
        <v>P QP</v>
      </c>
      <c r="BZ42" s="36" t="str">
        <f t="shared" si="11"/>
        <v>No</v>
      </c>
    </row>
    <row r="43" spans="1:78" x14ac:dyDescent="0.35">
      <c r="A43" s="15" t="s">
        <v>474</v>
      </c>
      <c r="B43" s="16" t="s">
        <v>475</v>
      </c>
      <c r="C43" s="15" t="s">
        <v>476</v>
      </c>
      <c r="D43" s="15" t="s">
        <v>477</v>
      </c>
      <c r="E43" s="15" t="s">
        <v>478</v>
      </c>
      <c r="F43" s="15" t="s">
        <v>479</v>
      </c>
      <c r="G43" s="15" t="s">
        <v>480</v>
      </c>
      <c r="H43" s="15" t="s">
        <v>481</v>
      </c>
      <c r="I43" s="15" t="s">
        <v>62</v>
      </c>
      <c r="J43" s="15" t="s">
        <v>62</v>
      </c>
      <c r="M43" s="17">
        <v>45981</v>
      </c>
      <c r="N43" s="15" t="s">
        <v>63</v>
      </c>
      <c r="O43" s="25"/>
      <c r="P43" s="25"/>
      <c r="R43" s="25"/>
      <c r="S43" s="15"/>
      <c r="U43" s="15" t="s">
        <v>63</v>
      </c>
      <c r="V43" s="25"/>
      <c r="W43" s="25"/>
      <c r="Y43" s="15"/>
      <c r="Z43" s="15"/>
      <c r="AB43" s="15"/>
      <c r="AC43" s="15"/>
      <c r="AF43" s="15"/>
      <c r="AH43" s="25"/>
      <c r="AJ43" s="25"/>
      <c r="AL43" s="25"/>
      <c r="AN43" s="25"/>
      <c r="AQ43" s="25"/>
      <c r="AR43" s="25"/>
      <c r="AS43" s="15" t="s">
        <v>62</v>
      </c>
      <c r="AT43" s="25">
        <v>45833</v>
      </c>
      <c r="AU43" s="25" t="s">
        <v>441</v>
      </c>
      <c r="AV43" s="15" t="s">
        <v>482</v>
      </c>
      <c r="AW43" s="25">
        <v>45678</v>
      </c>
      <c r="AX43" s="25">
        <v>45986</v>
      </c>
      <c r="AY43" s="15" t="s">
        <v>483</v>
      </c>
      <c r="AZ43" s="15"/>
      <c r="BA43" s="15"/>
      <c r="BD43" s="25"/>
      <c r="BE43" s="15" t="s">
        <v>484</v>
      </c>
      <c r="BF43" s="25">
        <v>45927</v>
      </c>
      <c r="BH43" s="25"/>
      <c r="BJ43" s="25"/>
      <c r="BK43" s="15" t="s">
        <v>485</v>
      </c>
      <c r="BL43" s="25">
        <v>46022</v>
      </c>
      <c r="BN43" s="25"/>
      <c r="BO43" s="15" t="str">
        <f t="shared" si="0"/>
        <v xml:space="preserve">Areas Served: </v>
      </c>
      <c r="BP43" s="15" t="str">
        <f t="shared" si="1"/>
        <v>Certifications:</v>
      </c>
      <c r="BQ43" s="15" t="str">
        <f t="shared" si="2"/>
        <v>Certifications: [OR PE Lic # PE in PA, License #PE093898] [AEE-CEM # License #25479]</v>
      </c>
      <c r="BR43" s="15" t="str">
        <f t="shared" si="3"/>
        <v xml:space="preserve">Experience:  </v>
      </c>
      <c r="BS43" s="15" t="str">
        <f t="shared" si="4"/>
        <v xml:space="preserve">Experience:   </v>
      </c>
      <c r="BT43" s="15" t="str">
        <f t="shared" si="5"/>
        <v xml:space="preserve">Experience: Jun-2025 to present Lead energy engineer of small auditing firm, helped design audit collection software; Jan-2025 to Nov-2025 Owner of energy audit firm, specializing in ASHRAE Level 2 energy audits </v>
      </c>
      <c r="BU43" s="15" t="str">
        <f t="shared" si="6"/>
        <v>No</v>
      </c>
      <c r="BV43" s="15" t="str">
        <f t="shared" si="7"/>
        <v>No</v>
      </c>
      <c r="BW43" s="15" t="str">
        <f t="shared" si="8"/>
        <v>QEA</v>
      </c>
      <c r="BX43" s="36" t="str">
        <f t="shared" si="9"/>
        <v>No</v>
      </c>
      <c r="BY43" s="36" t="str">
        <f t="shared" si="10"/>
        <v>No</v>
      </c>
      <c r="BZ43" s="36" t="str">
        <f t="shared" si="11"/>
        <v>P QEA</v>
      </c>
    </row>
    <row r="44" spans="1:78" x14ac:dyDescent="0.35">
      <c r="A44" s="15" t="s">
        <v>486</v>
      </c>
      <c r="B44" s="16" t="s">
        <v>487</v>
      </c>
      <c r="C44" s="15" t="s">
        <v>488</v>
      </c>
      <c r="D44" s="15" t="s">
        <v>489</v>
      </c>
      <c r="E44" s="23" t="s">
        <v>293</v>
      </c>
      <c r="F44" s="15" t="s">
        <v>490</v>
      </c>
      <c r="G44" s="15" t="s">
        <v>491</v>
      </c>
      <c r="H44" s="23" t="s">
        <v>492</v>
      </c>
      <c r="I44" s="15" t="s">
        <v>62</v>
      </c>
      <c r="J44" s="15" t="s">
        <v>62</v>
      </c>
      <c r="K44" s="15" t="s">
        <v>493</v>
      </c>
      <c r="M44" s="17">
        <v>45979</v>
      </c>
      <c r="N44" s="15" t="s">
        <v>63</v>
      </c>
      <c r="O44" s="25"/>
      <c r="P44" s="25"/>
      <c r="R44" s="25"/>
      <c r="S44" s="15"/>
      <c r="U44" s="15" t="s">
        <v>63</v>
      </c>
      <c r="V44" s="25"/>
      <c r="W44" s="25"/>
      <c r="Y44" s="15"/>
      <c r="Z44" s="15"/>
      <c r="AB44" s="15"/>
      <c r="AC44" s="15"/>
      <c r="AF44" s="15"/>
      <c r="AH44" s="25"/>
      <c r="AJ44" s="25"/>
      <c r="AL44" s="25"/>
      <c r="AN44" s="25"/>
      <c r="AQ44" s="25"/>
      <c r="AR44" s="25"/>
      <c r="AS44" s="15" t="s">
        <v>62</v>
      </c>
      <c r="AT44" s="25">
        <v>40087</v>
      </c>
      <c r="AU44" s="25" t="s">
        <v>441</v>
      </c>
      <c r="AV44" s="15" t="s">
        <v>494</v>
      </c>
      <c r="AW44" s="25"/>
      <c r="AX44" s="25"/>
      <c r="AZ44" s="15"/>
      <c r="BA44" s="15"/>
      <c r="BD44" s="25"/>
      <c r="BE44" s="15" t="s">
        <v>495</v>
      </c>
      <c r="BF44" s="25">
        <v>46357</v>
      </c>
      <c r="BH44" s="25"/>
      <c r="BJ44" s="25"/>
      <c r="BL44" s="25"/>
      <c r="BN44" s="25"/>
      <c r="BO44" s="15" t="str">
        <f t="shared" si="0"/>
        <v>Areas Served: All Oregon Areas</v>
      </c>
      <c r="BP44" s="15" t="str">
        <f t="shared" si="1"/>
        <v>Certifications:</v>
      </c>
      <c r="BQ44" s="15" t="str">
        <f t="shared" si="2"/>
        <v>Certifications: [OR PE Lic # 70960PE]</v>
      </c>
      <c r="BR44" s="15" t="str">
        <f t="shared" si="3"/>
        <v xml:space="preserve">Experience:  </v>
      </c>
      <c r="BS44" s="15" t="str">
        <f t="shared" si="4"/>
        <v xml:space="preserve">Experience:   </v>
      </c>
      <c r="BT44" s="15" t="str">
        <f t="shared" si="5"/>
        <v xml:space="preserve">Experience: Oct-2009 to present Commercial building auditing, benchmarking, and energy analysis  </v>
      </c>
      <c r="BU44" s="15" t="str">
        <f t="shared" si="6"/>
        <v>No</v>
      </c>
      <c r="BV44" s="15" t="str">
        <f t="shared" si="7"/>
        <v>No</v>
      </c>
      <c r="BW44" s="15" t="str">
        <f t="shared" si="8"/>
        <v>QEA</v>
      </c>
      <c r="BX44" s="36" t="str">
        <f t="shared" si="9"/>
        <v>No</v>
      </c>
      <c r="BY44" s="36" t="str">
        <f t="shared" si="10"/>
        <v>No</v>
      </c>
      <c r="BZ44" s="36" t="str">
        <f t="shared" si="11"/>
        <v>P QEA</v>
      </c>
    </row>
    <row r="45" spans="1:78" x14ac:dyDescent="0.35">
      <c r="A45" s="15" t="s">
        <v>496</v>
      </c>
      <c r="B45" s="16" t="s">
        <v>497</v>
      </c>
      <c r="C45" s="15" t="s">
        <v>498</v>
      </c>
      <c r="D45" s="15" t="s">
        <v>408</v>
      </c>
      <c r="E45" s="15" t="s">
        <v>409</v>
      </c>
      <c r="F45" s="15" t="s">
        <v>499</v>
      </c>
      <c r="G45" s="15" t="s">
        <v>500</v>
      </c>
      <c r="H45" s="15" t="s">
        <v>501</v>
      </c>
      <c r="I45" s="15" t="s">
        <v>62</v>
      </c>
      <c r="J45" s="15" t="s">
        <v>62</v>
      </c>
      <c r="K45" s="15" t="s">
        <v>266</v>
      </c>
      <c r="M45" s="17">
        <v>45981</v>
      </c>
      <c r="N45" s="15" t="s">
        <v>62</v>
      </c>
      <c r="O45" s="25">
        <v>45323</v>
      </c>
      <c r="P45" s="25" t="s">
        <v>441</v>
      </c>
      <c r="Q45" s="15" t="s">
        <v>502</v>
      </c>
      <c r="R45" s="25">
        <v>38869</v>
      </c>
      <c r="S45" s="22" t="s">
        <v>441</v>
      </c>
      <c r="T45" s="15" t="s">
        <v>503</v>
      </c>
      <c r="U45" s="15" t="s">
        <v>62</v>
      </c>
      <c r="V45" s="25">
        <v>45323</v>
      </c>
      <c r="W45" s="25" t="s">
        <v>441</v>
      </c>
      <c r="X45" s="15" t="s">
        <v>502</v>
      </c>
      <c r="Y45" s="25">
        <v>38869</v>
      </c>
      <c r="Z45" s="25">
        <v>45323</v>
      </c>
      <c r="AA45" s="15" t="s">
        <v>503</v>
      </c>
      <c r="AB45" s="15"/>
      <c r="AC45" s="15"/>
      <c r="AF45" s="15"/>
      <c r="AG45" s="15" t="s">
        <v>504</v>
      </c>
      <c r="AH45" s="25">
        <v>46722</v>
      </c>
      <c r="AJ45" s="25"/>
      <c r="AL45" s="25"/>
      <c r="AN45" s="25"/>
      <c r="AQ45" s="25"/>
      <c r="AR45" s="25"/>
      <c r="AS45" s="15" t="s">
        <v>62</v>
      </c>
      <c r="AT45" s="25">
        <v>45323</v>
      </c>
      <c r="AU45" s="25" t="s">
        <v>441</v>
      </c>
      <c r="AV45" s="15" t="s">
        <v>502</v>
      </c>
      <c r="AW45" s="25">
        <v>38869</v>
      </c>
      <c r="AX45" s="25">
        <v>45323</v>
      </c>
      <c r="AY45" s="15" t="s">
        <v>503</v>
      </c>
      <c r="AZ45" s="15"/>
      <c r="BA45" s="15"/>
      <c r="BD45" s="25"/>
      <c r="BE45" s="15" t="s">
        <v>504</v>
      </c>
      <c r="BF45" s="25">
        <v>46722</v>
      </c>
      <c r="BH45" s="25"/>
      <c r="BJ45" s="25"/>
      <c r="BL45" s="25"/>
      <c r="BN45" s="25"/>
      <c r="BO45" s="15" t="str">
        <f t="shared" si="0"/>
        <v>Areas Served: All of Oregon</v>
      </c>
      <c r="BP45" s="15" t="str">
        <f t="shared" si="1"/>
        <v>Certifications: [OR PE Lic # 107907PE]</v>
      </c>
      <c r="BQ45" s="15" t="str">
        <f t="shared" si="2"/>
        <v>Certifications: [OR PE Lic # 107907PE]</v>
      </c>
      <c r="BR45" s="15" t="str">
        <f t="shared" si="3"/>
        <v>Experience: Feb-2024 to present Energy Auditor/Energy Engineer/Senior Energy Engineer/Technical Service Director; Jun-2006 to present Energy Auditor/Energy Engineer/Senior Energy Engineer</v>
      </c>
      <c r="BS45" s="15" t="str">
        <f t="shared" si="4"/>
        <v xml:space="preserve">Experience: Feb-2024 to present Energy Auditor/Energy Engineer/Senior Energy Engineer/Technical Service Director; Jun-2006 to Feb-2024 Energy Auditor/Energy Engineer/Senior Energy Engineer </v>
      </c>
      <c r="BT45" s="15" t="str">
        <f t="shared" si="5"/>
        <v xml:space="preserve">Experience: Feb-2024 to present Energy Auditor/Energy Engineer/Senior Energy Engineer/Technical Service Director; Jun-2006 to Feb-2024 Energy Auditor/Energy Engineer/Senior Energy Engineer </v>
      </c>
      <c r="BU45" s="15" t="str">
        <f t="shared" si="6"/>
        <v>QEM</v>
      </c>
      <c r="BV45" s="15" t="str">
        <f t="shared" si="7"/>
        <v>QP</v>
      </c>
      <c r="BW45" s="15" t="str">
        <f t="shared" si="8"/>
        <v>QEA</v>
      </c>
      <c r="BX45" s="36" t="str">
        <f t="shared" si="9"/>
        <v>P QEM</v>
      </c>
      <c r="BY45" s="36" t="str">
        <f t="shared" si="10"/>
        <v>P QP</v>
      </c>
      <c r="BZ45" s="36" t="str">
        <f t="shared" si="11"/>
        <v>P QEA</v>
      </c>
    </row>
    <row r="46" spans="1:78" x14ac:dyDescent="0.35">
      <c r="A46" s="15" t="s">
        <v>505</v>
      </c>
      <c r="B46" s="16" t="s">
        <v>506</v>
      </c>
      <c r="C46" s="15" t="s">
        <v>507</v>
      </c>
      <c r="D46" s="15" t="s">
        <v>508</v>
      </c>
      <c r="E46" s="15" t="s">
        <v>387</v>
      </c>
      <c r="F46" s="15" t="s">
        <v>509</v>
      </c>
      <c r="G46" s="15" t="s">
        <v>510</v>
      </c>
      <c r="H46" s="15" t="s">
        <v>511</v>
      </c>
      <c r="I46" s="15" t="s">
        <v>62</v>
      </c>
      <c r="J46" s="15" t="s">
        <v>63</v>
      </c>
      <c r="K46" s="15" t="s">
        <v>512</v>
      </c>
      <c r="M46" s="15"/>
      <c r="N46" s="15" t="s">
        <v>63</v>
      </c>
      <c r="O46" s="25"/>
      <c r="P46" s="25"/>
      <c r="R46" s="25"/>
      <c r="S46" s="15"/>
      <c r="U46" s="15" t="s">
        <v>62</v>
      </c>
      <c r="V46" s="25">
        <v>43831</v>
      </c>
      <c r="W46" s="25" t="s">
        <v>441</v>
      </c>
      <c r="X46" s="15" t="s">
        <v>513</v>
      </c>
      <c r="Y46" s="15"/>
      <c r="Z46" s="15"/>
      <c r="AB46" s="15"/>
      <c r="AC46" s="15"/>
      <c r="AF46" s="15"/>
      <c r="AH46" s="25"/>
      <c r="AI46" s="15">
        <v>29096</v>
      </c>
      <c r="AJ46" s="25">
        <v>46018</v>
      </c>
      <c r="AL46" s="25"/>
      <c r="AN46" s="25"/>
      <c r="AQ46" s="25"/>
      <c r="AR46" s="25"/>
      <c r="AS46" s="15" t="s">
        <v>63</v>
      </c>
      <c r="AT46" s="25"/>
      <c r="AU46" s="25"/>
      <c r="AW46" s="25"/>
      <c r="AX46" s="25"/>
      <c r="AZ46" s="15"/>
      <c r="BA46" s="15"/>
      <c r="BD46" s="25"/>
      <c r="BF46" s="25"/>
      <c r="BH46" s="25"/>
      <c r="BJ46" s="25"/>
      <c r="BL46" s="25"/>
      <c r="BN46" s="25"/>
      <c r="BO46" s="15" t="str">
        <f t="shared" si="0"/>
        <v>Areas Served: NW</v>
      </c>
      <c r="BP46" s="15" t="str">
        <f t="shared" si="1"/>
        <v>Certifications: [AEE-CEM # 29096]</v>
      </c>
      <c r="BQ46" s="15" t="str">
        <f t="shared" si="2"/>
        <v>Certifications:</v>
      </c>
      <c r="BR46" s="15" t="str">
        <f t="shared" si="3"/>
        <v xml:space="preserve">Experience:  </v>
      </c>
      <c r="BS46" s="15" t="str">
        <f t="shared" si="4"/>
        <v xml:space="preserve">Experience: Jan-2020 to present Facilities Director  </v>
      </c>
      <c r="BT46" s="15" t="str">
        <f t="shared" si="5"/>
        <v xml:space="preserve">Experience:   </v>
      </c>
      <c r="BU46" s="15" t="str">
        <f t="shared" si="6"/>
        <v>No</v>
      </c>
      <c r="BV46" s="15" t="str">
        <f t="shared" si="7"/>
        <v>QP</v>
      </c>
      <c r="BW46" s="15" t="str">
        <f t="shared" si="8"/>
        <v>No</v>
      </c>
      <c r="BX46" s="36" t="str">
        <f t="shared" si="9"/>
        <v>No</v>
      </c>
      <c r="BY46" s="36" t="str">
        <f t="shared" si="10"/>
        <v>No</v>
      </c>
      <c r="BZ46" s="36" t="str">
        <f t="shared" si="11"/>
        <v>No</v>
      </c>
    </row>
    <row r="47" spans="1:78" x14ac:dyDescent="0.35">
      <c r="A47" s="15" t="s">
        <v>514</v>
      </c>
      <c r="B47" s="16" t="s">
        <v>515</v>
      </c>
      <c r="C47" s="15" t="s">
        <v>226</v>
      </c>
      <c r="D47" s="15" t="s">
        <v>453</v>
      </c>
      <c r="E47" s="23" t="s">
        <v>454</v>
      </c>
      <c r="F47" s="15" t="s">
        <v>455</v>
      </c>
      <c r="G47" s="15" t="s">
        <v>516</v>
      </c>
      <c r="H47" s="23" t="s">
        <v>517</v>
      </c>
      <c r="I47" s="15" t="s">
        <v>62</v>
      </c>
      <c r="J47" s="15" t="s">
        <v>62</v>
      </c>
      <c r="K47" s="15" t="s">
        <v>266</v>
      </c>
      <c r="M47" s="17">
        <v>45960</v>
      </c>
      <c r="N47" s="15" t="s">
        <v>62</v>
      </c>
      <c r="O47" s="25">
        <v>41821</v>
      </c>
      <c r="P47" s="25" t="s">
        <v>441</v>
      </c>
      <c r="Q47" s="15" t="s">
        <v>518</v>
      </c>
      <c r="R47" s="15"/>
      <c r="S47" s="15"/>
      <c r="U47" s="15" t="s">
        <v>63</v>
      </c>
      <c r="V47" s="15"/>
      <c r="W47" s="15"/>
      <c r="Y47" s="15"/>
      <c r="Z47" s="15"/>
      <c r="AB47" s="15"/>
      <c r="AC47" s="15"/>
      <c r="AF47" s="15"/>
      <c r="AH47" s="25"/>
      <c r="AJ47" s="25"/>
      <c r="AL47" s="25"/>
      <c r="AN47" s="25"/>
      <c r="AQ47" s="25"/>
      <c r="AR47" s="25"/>
      <c r="AS47" s="15" t="s">
        <v>62</v>
      </c>
      <c r="AT47" s="25">
        <v>41821</v>
      </c>
      <c r="AU47" s="25" t="s">
        <v>441</v>
      </c>
      <c r="AV47" s="15" t="s">
        <v>519</v>
      </c>
      <c r="AW47" s="25"/>
      <c r="AX47" s="25"/>
      <c r="AZ47" s="15"/>
      <c r="BA47" s="15"/>
      <c r="BD47" s="25"/>
      <c r="BF47" s="25"/>
      <c r="BH47" s="25"/>
      <c r="BI47" s="15">
        <v>2968</v>
      </c>
      <c r="BJ47" s="25">
        <v>46905</v>
      </c>
      <c r="BL47" s="25"/>
      <c r="BN47" s="25"/>
      <c r="BO47" s="15" t="str">
        <f t="shared" si="0"/>
        <v>Areas Served: All of Oregon</v>
      </c>
      <c r="BP47" s="15" t="str">
        <f t="shared" si="1"/>
        <v>Certifications:</v>
      </c>
      <c r="BQ47" s="15" t="str">
        <f t="shared" si="2"/>
        <v>Certifications: [AEE-CEA # 2968]</v>
      </c>
      <c r="BR47" s="15" t="str">
        <f t="shared" si="3"/>
        <v xml:space="preserve">Experience: Jul-2014 to present Energy Engineer for Navigant/Guidehouse, Sazan Consulting, AESC-Inc </v>
      </c>
      <c r="BS47" s="15" t="str">
        <f t="shared" si="4"/>
        <v xml:space="preserve">Experience:   </v>
      </c>
      <c r="BT47" s="15" t="str">
        <f t="shared" si="5"/>
        <v xml:space="preserve">Experience: Jul-2014 to present Energy Engineer for Navigant/Guidhouse, Sazan Consulting, AESC-Inc, Certified CEA and EIT  </v>
      </c>
      <c r="BU47" s="15" t="str">
        <f t="shared" si="6"/>
        <v>QEM</v>
      </c>
      <c r="BV47" s="15" t="str">
        <f t="shared" si="7"/>
        <v>No</v>
      </c>
      <c r="BW47" s="15" t="str">
        <f t="shared" si="8"/>
        <v>QEA</v>
      </c>
      <c r="BX47" s="36" t="str">
        <f t="shared" si="9"/>
        <v>P QEM</v>
      </c>
      <c r="BY47" s="36" t="str">
        <f t="shared" si="10"/>
        <v>No</v>
      </c>
      <c r="BZ47" s="36" t="str">
        <f t="shared" si="11"/>
        <v>P QEA</v>
      </c>
    </row>
    <row r="48" spans="1:78" x14ac:dyDescent="0.35">
      <c r="A48" s="15" t="s">
        <v>604</v>
      </c>
      <c r="B48" s="15" t="s">
        <v>605</v>
      </c>
      <c r="C48" s="15" t="s">
        <v>302</v>
      </c>
      <c r="D48" s="15" t="s">
        <v>606</v>
      </c>
      <c r="E48" s="15" t="s">
        <v>607</v>
      </c>
      <c r="F48" s="15" t="s">
        <v>608</v>
      </c>
      <c r="G48" s="15" t="s">
        <v>609</v>
      </c>
      <c r="H48" s="15" t="s">
        <v>610</v>
      </c>
      <c r="I48" s="15" t="s">
        <v>62</v>
      </c>
      <c r="J48" s="15" t="s">
        <v>62</v>
      </c>
      <c r="K48" s="15" t="s">
        <v>285</v>
      </c>
      <c r="M48" s="17">
        <v>45987</v>
      </c>
      <c r="N48" s="15" t="s">
        <v>62</v>
      </c>
      <c r="O48" s="25">
        <v>42552</v>
      </c>
      <c r="P48" s="18" t="s">
        <v>441</v>
      </c>
      <c r="Q48" s="15" t="s">
        <v>611</v>
      </c>
      <c r="R48" s="25">
        <v>42856</v>
      </c>
      <c r="S48" s="18" t="s">
        <v>441</v>
      </c>
      <c r="T48" s="15" t="s">
        <v>612</v>
      </c>
      <c r="U48" s="15" t="s">
        <v>62</v>
      </c>
      <c r="V48" s="25">
        <v>42552</v>
      </c>
      <c r="W48" s="18" t="s">
        <v>441</v>
      </c>
      <c r="X48" s="15" t="s">
        <v>611</v>
      </c>
      <c r="Y48" s="25">
        <v>42856</v>
      </c>
      <c r="Z48" s="25">
        <v>45962</v>
      </c>
      <c r="AA48" s="15" t="s">
        <v>612</v>
      </c>
      <c r="AB48" s="25">
        <v>43831</v>
      </c>
      <c r="AC48" s="22" t="s">
        <v>441</v>
      </c>
      <c r="AD48" s="15" t="s">
        <v>613</v>
      </c>
      <c r="AF48" s="15"/>
      <c r="AG48" s="15" t="s">
        <v>614</v>
      </c>
      <c r="AH48" s="25">
        <v>45992</v>
      </c>
      <c r="AJ48" s="25"/>
      <c r="AL48" s="25"/>
      <c r="AN48" s="25"/>
      <c r="AQ48" s="25"/>
      <c r="AR48" s="25"/>
      <c r="AS48" s="15" t="s">
        <v>63</v>
      </c>
      <c r="AT48" s="25">
        <v>42552</v>
      </c>
      <c r="AU48" s="18" t="s">
        <v>441</v>
      </c>
      <c r="AV48" s="15" t="s">
        <v>611</v>
      </c>
      <c r="AW48" s="18">
        <v>42856</v>
      </c>
      <c r="AX48" s="18">
        <v>45962</v>
      </c>
      <c r="AY48" s="15" t="s">
        <v>612</v>
      </c>
      <c r="AZ48" s="18">
        <v>43831</v>
      </c>
      <c r="BA48" s="22">
        <v>45986</v>
      </c>
      <c r="BB48" s="15" t="s">
        <v>613</v>
      </c>
      <c r="BD48" s="25"/>
      <c r="BE48" s="15" t="s">
        <v>614</v>
      </c>
      <c r="BF48" s="25">
        <v>45992</v>
      </c>
      <c r="BH48" s="25"/>
      <c r="BJ48" s="25"/>
      <c r="BL48" s="25"/>
      <c r="BN48" s="25"/>
      <c r="BO48" s="15" t="str">
        <f t="shared" si="0"/>
        <v>Areas Served: Entire state</v>
      </c>
      <c r="BP48" s="15" t="str">
        <f t="shared" si="1"/>
        <v>Certifications: [OR PE Lic # 097263PE]</v>
      </c>
      <c r="BQ48" s="15" t="str">
        <f t="shared" si="2"/>
        <v>Certifications: [OR PE Lic # 097263PE]</v>
      </c>
      <c r="BR48" s="15" t="str">
        <f t="shared" si="3"/>
        <v>Experience: Jul-2016 to present Performed ASHRAE Level II audits on dozens of commercial buildings, including calculating site EUI and weather normalized EUI. Analyzed energy performance using a variety of tools including eQuest, Carrier HAP, proprietary bin calculation Excel tools, BAS trend analysis.; May-2017 to present Benchmarked dozens of commercial buildings in Energy Star Portfolio Manager.</v>
      </c>
      <c r="BS48" s="15" t="str">
        <f t="shared" si="4"/>
        <v>Experience: Jul-2016 to present Performed ASHRAE Level II audits on dozens of commercial buildings, including calculating site EUI and weather normalized EUI. Analyzed energy performance using a variety of tools including eQuest, Carrier HAP, proprietary bin calculation Excel tools, BAS trend analysis.; May-2017 to Nov-2025 Benchmarked dozens of commercial buildings in Energy Star Portfolio Manager.; Jan-2020 to present Developed energy efficient designs for HVAC and lighting improvements including design drawings, sequences of operation, and energy code compliance calculations.</v>
      </c>
      <c r="BT48" s="15" t="str">
        <f t="shared" si="5"/>
        <v>Experience: Jul-2016 to present Performed ASHRAE Level II audits on dozens of commercial buildings, including calculating site EUI and weather normalized EUI. Analyzed energy performance using a variety of tools including eQuest, Carrier HAP, proprietary bin calculation Excel tools, BAS trend analysis.; May-2017 to Nov-2025 Benchmarked dozens of commercial buildings in Energy Star Portfolio Manager.; Jan-2020 to Nov-2025 Developed energy efficient designs for HVAC and lighting improvements including design drawings, sequences of operation, and energy code compliance calculations.</v>
      </c>
      <c r="BU48" s="15" t="str">
        <f t="shared" si="6"/>
        <v>QEM</v>
      </c>
      <c r="BV48" s="15" t="str">
        <f t="shared" si="7"/>
        <v>QP</v>
      </c>
      <c r="BW48" s="15" t="str">
        <f t="shared" si="8"/>
        <v>QEA</v>
      </c>
      <c r="BX48" s="36" t="str">
        <f t="shared" si="9"/>
        <v>P QEM</v>
      </c>
      <c r="BY48" s="36" t="str">
        <f t="shared" si="10"/>
        <v>P QP</v>
      </c>
      <c r="BZ48" s="36" t="str">
        <f t="shared" si="11"/>
        <v>P QEA</v>
      </c>
    </row>
    <row r="49" spans="1:78" x14ac:dyDescent="0.35">
      <c r="A49" s="15" t="s">
        <v>615</v>
      </c>
      <c r="B49" s="15" t="s">
        <v>616</v>
      </c>
      <c r="C49" s="15" t="s">
        <v>617</v>
      </c>
      <c r="D49" s="15" t="s">
        <v>618</v>
      </c>
      <c r="E49" s="15" t="s">
        <v>619</v>
      </c>
      <c r="F49" s="15" t="s">
        <v>620</v>
      </c>
      <c r="G49" s="15" t="s">
        <v>621</v>
      </c>
      <c r="H49" s="15" t="s">
        <v>622</v>
      </c>
      <c r="I49" s="15" t="s">
        <v>62</v>
      </c>
      <c r="J49" s="15" t="s">
        <v>62</v>
      </c>
      <c r="K49" s="15" t="s">
        <v>266</v>
      </c>
      <c r="M49" s="17">
        <v>45987</v>
      </c>
      <c r="N49" s="15" t="s">
        <v>62</v>
      </c>
      <c r="O49" s="25">
        <v>41102</v>
      </c>
      <c r="P49" s="22" t="s">
        <v>441</v>
      </c>
      <c r="Q49" s="15" t="s">
        <v>623</v>
      </c>
      <c r="R49" s="15"/>
      <c r="S49" s="15"/>
      <c r="U49" s="15" t="s">
        <v>62</v>
      </c>
      <c r="V49" s="25">
        <v>41102</v>
      </c>
      <c r="W49" s="22" t="s">
        <v>441</v>
      </c>
      <c r="X49" s="15" t="s">
        <v>623</v>
      </c>
      <c r="Y49" s="15"/>
      <c r="Z49" s="15"/>
      <c r="AB49" s="15"/>
      <c r="AC49" s="15"/>
      <c r="AF49" s="15"/>
      <c r="AH49" s="25"/>
      <c r="AI49" s="15">
        <v>27278</v>
      </c>
      <c r="AJ49" s="25">
        <v>46019</v>
      </c>
      <c r="AL49" s="25"/>
      <c r="AN49" s="25"/>
      <c r="AQ49" s="25"/>
      <c r="AR49" s="25">
        <v>41061</v>
      </c>
      <c r="AS49" s="15" t="s">
        <v>62</v>
      </c>
      <c r="AT49" s="25">
        <v>45850</v>
      </c>
      <c r="AU49" s="22" t="s">
        <v>441</v>
      </c>
      <c r="AV49" s="15" t="s">
        <v>624</v>
      </c>
      <c r="AW49" s="15"/>
      <c r="AX49" s="15"/>
      <c r="AZ49" s="15"/>
      <c r="BA49" s="15"/>
      <c r="BD49" s="25"/>
      <c r="BF49" s="25"/>
      <c r="BH49" s="25"/>
      <c r="BJ49" s="25"/>
      <c r="BK49" s="15">
        <v>27278</v>
      </c>
      <c r="BL49" s="25">
        <v>46019</v>
      </c>
      <c r="BN49" s="25"/>
      <c r="BO49" s="15" t="str">
        <f t="shared" si="0"/>
        <v>Areas Served: All of Oregon</v>
      </c>
      <c r="BP49" s="15" t="str">
        <f t="shared" si="1"/>
        <v>Certifications: [AEE-CEM # 27278] [LCC-Building Controls]</v>
      </c>
      <c r="BQ49" s="15" t="str">
        <f t="shared" si="2"/>
        <v>Certifications: [AEE-CEM # 27278]</v>
      </c>
      <c r="BR49" s="15" t="str">
        <f t="shared" si="3"/>
        <v xml:space="preserve">Experience: Jul-2012 to present Over one hundred energy audits and various technical studies, all of which involved benchmarking, understanding building operations and management in various capacities. </v>
      </c>
      <c r="BS49" s="15" t="str">
        <f t="shared" si="4"/>
        <v xml:space="preserve">Experience: Jul-2012 to present Over one hundred energy audits and various technical studies, all of which involved benchmarking, understanding building operations and management in various capacities.  </v>
      </c>
      <c r="BT49" s="15" t="str">
        <f t="shared" si="5"/>
        <v xml:space="preserve">Experience: Jul-2025 to present Conducted detailed Level II energy audits on commercial and industrial buildings for Energy Trust, Oregon Department of Energy, WA Dept. of Enterprise Services, and Bonneville Power Administration. Calculated energy savings and summarized the economic benefits of potential measures in thorough technical analysis reports  </v>
      </c>
      <c r="BU49" s="15" t="str">
        <f t="shared" si="6"/>
        <v>QEM</v>
      </c>
      <c r="BV49" s="15" t="str">
        <f t="shared" si="7"/>
        <v>QP</v>
      </c>
      <c r="BW49" s="15" t="str">
        <f t="shared" si="8"/>
        <v>QEA</v>
      </c>
      <c r="BX49" s="36" t="str">
        <f t="shared" si="9"/>
        <v>P QEM</v>
      </c>
      <c r="BY49" s="36" t="str">
        <f t="shared" si="10"/>
        <v>P QP</v>
      </c>
      <c r="BZ49" s="36" t="str">
        <f t="shared" si="11"/>
        <v>P QEA</v>
      </c>
    </row>
    <row r="50" spans="1:78" x14ac:dyDescent="0.35">
      <c r="A50" s="15" t="s">
        <v>625</v>
      </c>
      <c r="B50" s="15" t="s">
        <v>626</v>
      </c>
      <c r="C50" s="15" t="s">
        <v>627</v>
      </c>
      <c r="D50" s="15" t="s">
        <v>628</v>
      </c>
      <c r="E50" s="15" t="s">
        <v>629</v>
      </c>
      <c r="F50" s="15" t="s">
        <v>630</v>
      </c>
      <c r="G50" s="15" t="s">
        <v>631</v>
      </c>
      <c r="H50" s="15" t="s">
        <v>632</v>
      </c>
      <c r="I50" s="15" t="s">
        <v>62</v>
      </c>
      <c r="J50" s="15" t="s">
        <v>62</v>
      </c>
      <c r="K50" s="15" t="s">
        <v>72</v>
      </c>
      <c r="M50" s="17">
        <v>45992</v>
      </c>
      <c r="N50" s="15" t="s">
        <v>62</v>
      </c>
      <c r="O50" s="25">
        <v>42995</v>
      </c>
      <c r="P50" s="25">
        <v>45925</v>
      </c>
      <c r="Q50" s="15" t="s">
        <v>633</v>
      </c>
      <c r="R50" s="15"/>
      <c r="S50" s="15"/>
      <c r="U50" s="15" t="s">
        <v>63</v>
      </c>
      <c r="V50" s="25"/>
      <c r="W50" s="15"/>
      <c r="Y50" s="15"/>
      <c r="Z50" s="15"/>
      <c r="AB50" s="15"/>
      <c r="AC50" s="15"/>
      <c r="AF50" s="15"/>
      <c r="AH50" s="25"/>
      <c r="AJ50" s="25"/>
      <c r="AL50" s="25"/>
      <c r="AN50" s="25"/>
      <c r="AQ50" s="25"/>
      <c r="AR50" s="25"/>
      <c r="AS50" s="15" t="s">
        <v>63</v>
      </c>
      <c r="AT50" s="25"/>
      <c r="AU50" s="15"/>
      <c r="AW50" s="15"/>
      <c r="AX50" s="15"/>
      <c r="AZ50" s="15"/>
      <c r="BA50" s="15"/>
      <c r="BD50" s="25"/>
      <c r="BF50" s="25"/>
      <c r="BH50" s="25"/>
      <c r="BJ50" s="25"/>
      <c r="BL50" s="25"/>
      <c r="BN50" s="25"/>
      <c r="BO50" s="15" t="str">
        <f t="shared" si="0"/>
        <v>Areas Served: All of Oregon</v>
      </c>
      <c r="BP50" s="15" t="str">
        <f t="shared" si="1"/>
        <v>Certifications:</v>
      </c>
      <c r="BQ50" s="15" t="str">
        <f t="shared" si="2"/>
        <v>Certifications:</v>
      </c>
      <c r="BR50" s="15" t="str">
        <f t="shared" si="3"/>
        <v xml:space="preserve">Experience: Sep-2017 to Sep-2025 Facilities manager for the Oregon Humane Society. Developed the proventative maintenance program. Oversaw a team of 20 across mulitple buildings in both Portland and Salem. Managed capital and expense projects. Managed vendors.Maintained state and county energy compliance for veterinary hospital, animal shelter, and warehouses.  </v>
      </c>
      <c r="BS50" s="15" t="str">
        <f t="shared" si="4"/>
        <v xml:space="preserve">Experience:   </v>
      </c>
      <c r="BT50" s="15" t="str">
        <f t="shared" si="5"/>
        <v xml:space="preserve">Experience:   </v>
      </c>
      <c r="BU50" s="15" t="str">
        <f t="shared" si="6"/>
        <v>QEM</v>
      </c>
      <c r="BV50" s="15" t="str">
        <f t="shared" si="7"/>
        <v>No</v>
      </c>
      <c r="BW50" s="15" t="str">
        <f t="shared" si="8"/>
        <v>No</v>
      </c>
      <c r="BX50" s="36" t="str">
        <f t="shared" si="9"/>
        <v>P QEM</v>
      </c>
      <c r="BY50" s="36" t="str">
        <f t="shared" si="10"/>
        <v>No</v>
      </c>
      <c r="BZ50" s="36" t="str">
        <f t="shared" si="11"/>
        <v>No</v>
      </c>
    </row>
    <row r="51" spans="1:78" x14ac:dyDescent="0.35">
      <c r="A51" s="15" t="s">
        <v>634</v>
      </c>
      <c r="B51" s="15" t="s">
        <v>635</v>
      </c>
      <c r="C51" s="15" t="s">
        <v>636</v>
      </c>
      <c r="D51" s="15" t="s">
        <v>618</v>
      </c>
      <c r="E51" s="15" t="s">
        <v>637</v>
      </c>
      <c r="F51" s="15" t="s">
        <v>638</v>
      </c>
      <c r="G51" s="15"/>
      <c r="H51" s="15" t="s">
        <v>639</v>
      </c>
      <c r="I51" s="15" t="s">
        <v>62</v>
      </c>
      <c r="J51" s="15" t="s">
        <v>63</v>
      </c>
      <c r="M51" s="17">
        <v>45987</v>
      </c>
      <c r="N51" s="15" t="s">
        <v>63</v>
      </c>
      <c r="O51" s="25"/>
      <c r="P51" s="15"/>
      <c r="R51" s="15"/>
      <c r="S51" s="15"/>
      <c r="U51" s="15" t="s">
        <v>63</v>
      </c>
      <c r="V51" s="25"/>
      <c r="W51" s="15"/>
      <c r="Y51" s="15"/>
      <c r="Z51" s="15"/>
      <c r="AB51" s="15"/>
      <c r="AC51" s="15"/>
      <c r="AF51" s="15"/>
      <c r="AH51" s="25"/>
      <c r="AJ51" s="25"/>
      <c r="AL51" s="25"/>
      <c r="AN51" s="25"/>
      <c r="AQ51" s="25"/>
      <c r="AR51" s="25"/>
      <c r="AS51" s="15" t="s">
        <v>63</v>
      </c>
      <c r="AT51" s="25"/>
      <c r="AU51" s="15"/>
      <c r="AW51" s="15"/>
      <c r="AX51" s="15"/>
      <c r="AZ51" s="15"/>
      <c r="BA51" s="15"/>
      <c r="BD51" s="25"/>
      <c r="BF51" s="25"/>
      <c r="BH51" s="25"/>
      <c r="BJ51" s="25"/>
      <c r="BL51" s="25"/>
      <c r="BN51" s="25"/>
      <c r="BO51" s="15" t="str">
        <f t="shared" si="0"/>
        <v xml:space="preserve">Areas Served: </v>
      </c>
      <c r="BP51" s="15" t="str">
        <f t="shared" si="1"/>
        <v>Certifications:</v>
      </c>
      <c r="BQ51" s="15" t="str">
        <f t="shared" si="2"/>
        <v>Certifications:</v>
      </c>
      <c r="BR51" s="15" t="str">
        <f t="shared" si="3"/>
        <v xml:space="preserve">Experience:  </v>
      </c>
      <c r="BS51" s="15" t="str">
        <f t="shared" si="4"/>
        <v xml:space="preserve">Experience:   </v>
      </c>
      <c r="BT51" s="15" t="str">
        <f t="shared" si="5"/>
        <v xml:space="preserve">Experience:   </v>
      </c>
      <c r="BU51" s="15" t="str">
        <f t="shared" si="6"/>
        <v>No</v>
      </c>
      <c r="BV51" s="15" t="str">
        <f t="shared" si="7"/>
        <v>No</v>
      </c>
      <c r="BW51" s="15" t="str">
        <f t="shared" si="8"/>
        <v>No</v>
      </c>
      <c r="BX51" s="36" t="str">
        <f t="shared" si="9"/>
        <v>No</v>
      </c>
      <c r="BY51" s="36" t="str">
        <f t="shared" si="10"/>
        <v>No</v>
      </c>
      <c r="BZ51" s="36" t="str">
        <f t="shared" si="11"/>
        <v>No</v>
      </c>
    </row>
    <row r="52" spans="1:78" x14ac:dyDescent="0.35">
      <c r="A52" s="15" t="s">
        <v>640</v>
      </c>
      <c r="B52" s="15" t="s">
        <v>662</v>
      </c>
      <c r="C52" s="15" t="s">
        <v>663</v>
      </c>
      <c r="D52" s="15" t="s">
        <v>664</v>
      </c>
      <c r="E52" s="15" t="s">
        <v>665</v>
      </c>
      <c r="F52" s="15" t="s">
        <v>666</v>
      </c>
      <c r="G52" s="15" t="s">
        <v>667</v>
      </c>
      <c r="H52" s="23" t="s">
        <v>668</v>
      </c>
      <c r="I52" s="15" t="s">
        <v>62</v>
      </c>
      <c r="J52" s="15" t="s">
        <v>63</v>
      </c>
      <c r="K52" s="15" t="s">
        <v>669</v>
      </c>
      <c r="M52" s="17">
        <v>45985</v>
      </c>
      <c r="N52" s="15" t="s">
        <v>62</v>
      </c>
      <c r="O52" s="25">
        <v>43770</v>
      </c>
      <c r="P52" s="25">
        <v>45323</v>
      </c>
      <c r="Q52" s="15" t="s">
        <v>671</v>
      </c>
      <c r="R52" s="25">
        <v>45748</v>
      </c>
      <c r="S52" s="15" t="s">
        <v>441</v>
      </c>
      <c r="T52" s="15" t="s">
        <v>670</v>
      </c>
      <c r="U52" s="15" t="s">
        <v>62</v>
      </c>
      <c r="V52" s="25">
        <v>45748</v>
      </c>
      <c r="W52" s="15" t="s">
        <v>441</v>
      </c>
      <c r="X52" s="15" t="s">
        <v>670</v>
      </c>
      <c r="Y52" s="25">
        <v>45323</v>
      </c>
      <c r="Z52" s="25">
        <v>45748</v>
      </c>
      <c r="AA52" s="15" t="s">
        <v>672</v>
      </c>
      <c r="AB52" s="25">
        <v>43770</v>
      </c>
      <c r="AC52" s="25">
        <v>45323</v>
      </c>
      <c r="AD52" s="15" t="s">
        <v>671</v>
      </c>
      <c r="AF52" s="15"/>
      <c r="AH52" s="25"/>
      <c r="AI52" s="15">
        <v>25058</v>
      </c>
      <c r="AJ52" s="25">
        <v>46722</v>
      </c>
      <c r="AK52" s="15" t="s">
        <v>673</v>
      </c>
      <c r="AL52" s="25">
        <v>46174</v>
      </c>
      <c r="AN52" s="25"/>
      <c r="AQ52" s="25"/>
      <c r="AR52" s="25"/>
      <c r="AS52" s="15" t="s">
        <v>62</v>
      </c>
      <c r="AT52" s="25">
        <v>45748</v>
      </c>
      <c r="AU52" s="15" t="s">
        <v>441</v>
      </c>
      <c r="AV52" s="15" t="s">
        <v>670</v>
      </c>
      <c r="AW52" s="25">
        <v>45323</v>
      </c>
      <c r="AX52" s="25">
        <v>45748</v>
      </c>
      <c r="AY52" s="15" t="s">
        <v>672</v>
      </c>
      <c r="AZ52" s="25">
        <v>43770</v>
      </c>
      <c r="BA52" s="25">
        <v>45323</v>
      </c>
      <c r="BB52" s="15" t="s">
        <v>671</v>
      </c>
      <c r="BD52" s="25"/>
      <c r="BF52" s="25"/>
      <c r="BH52" s="25"/>
      <c r="BJ52" s="25"/>
      <c r="BK52" s="15">
        <v>25058</v>
      </c>
      <c r="BL52" s="25">
        <v>46722</v>
      </c>
      <c r="BN52" s="25"/>
      <c r="BO52" s="15" t="str">
        <f t="shared" si="0"/>
        <v>Areas Served: All Oregon</v>
      </c>
      <c r="BP52" s="15" t="str">
        <f t="shared" si="1"/>
        <v>Certifications: [AEE-CEM # 25058] [BOC-Level II # CMVP/AEE 7246]</v>
      </c>
      <c r="BQ52" s="15" t="str">
        <f t="shared" si="2"/>
        <v>Certifications: [AEE-CEM # 25058]</v>
      </c>
      <c r="BR52" s="15" t="str">
        <f t="shared" si="3"/>
        <v xml:space="preserve">Experience: Nov-2019 to Feb-2024 Trane Technologies - worked on commercial buildings on ongoing commissioning. RCx scoping and BAS optimization for various customers.; Apr-2025 to present TRC project engineer working on ETP's commercial SEM program. </v>
      </c>
      <c r="BS52" s="15" t="str">
        <f t="shared" si="4"/>
        <v>Experience: Apr-2025 to present TRC project engineer working on ETP's commercial SEM program. ; Feb-2024 to Apr-2025 Intel energy manager - working on developing and implementing energy efficiency work for OR Intel campuses (indistrial and commercial sites); Nov-2019 to Feb-2024 Trane Technologies - worked on commercial buildings on ongoing commissioning. RCx scoping and BAS optimization for various customers.</v>
      </c>
      <c r="BT52" s="15" t="str">
        <f t="shared" si="5"/>
        <v>Experience: Apr-2025 to present TRC project engineer working on ETP's commercial SEM program. ; Feb-2024 to Apr-2025 Intel energy manager - working on developing and implementing energy efficiency work for OR Intel campuses (indistrial and commercial sites); Nov-2019 to Feb-2024 Trane Technologies - worked on commercial buildings on ongoing commissioning. RCx scoping and BAS optimization for various customers.</v>
      </c>
      <c r="BU52" s="15" t="str">
        <f t="shared" si="6"/>
        <v>QEM</v>
      </c>
      <c r="BV52" s="15" t="str">
        <f t="shared" si="7"/>
        <v>QP</v>
      </c>
      <c r="BW52" s="15" t="str">
        <f t="shared" si="8"/>
        <v>QEA</v>
      </c>
      <c r="BX52" s="36" t="str">
        <f t="shared" si="9"/>
        <v>No</v>
      </c>
      <c r="BY52" s="36" t="str">
        <f t="shared" si="10"/>
        <v>No</v>
      </c>
      <c r="BZ52" s="36" t="str">
        <f t="shared" si="11"/>
        <v>No</v>
      </c>
    </row>
    <row r="53" spans="1:78" x14ac:dyDescent="0.35">
      <c r="A53" s="15" t="s">
        <v>641</v>
      </c>
      <c r="B53" s="15" t="s">
        <v>642</v>
      </c>
      <c r="C53" s="15" t="s">
        <v>643</v>
      </c>
      <c r="D53" s="15" t="s">
        <v>644</v>
      </c>
      <c r="E53" s="15" t="s">
        <v>645</v>
      </c>
      <c r="F53" s="15" t="s">
        <v>646</v>
      </c>
      <c r="G53" s="15" t="s">
        <v>647</v>
      </c>
      <c r="H53" s="15" t="s">
        <v>648</v>
      </c>
      <c r="I53" s="15" t="s">
        <v>62</v>
      </c>
      <c r="J53" s="15" t="s">
        <v>62</v>
      </c>
      <c r="K53" s="15" t="s">
        <v>72</v>
      </c>
      <c r="M53" s="15"/>
      <c r="N53" s="15" t="s">
        <v>63</v>
      </c>
      <c r="O53" s="25"/>
      <c r="P53" s="15"/>
      <c r="R53" s="15"/>
      <c r="S53" s="15"/>
      <c r="U53" s="15" t="s">
        <v>62</v>
      </c>
      <c r="V53" s="25">
        <v>43221</v>
      </c>
      <c r="W53" s="22" t="s">
        <v>441</v>
      </c>
      <c r="X53" s="15" t="s">
        <v>649</v>
      </c>
      <c r="Y53" s="15"/>
      <c r="Z53" s="15"/>
      <c r="AB53" s="15"/>
      <c r="AC53" s="15"/>
      <c r="AF53" s="15"/>
      <c r="AG53" s="15" t="s">
        <v>650</v>
      </c>
      <c r="AH53" s="25">
        <v>45834</v>
      </c>
      <c r="AJ53" s="25"/>
      <c r="AL53" s="25"/>
      <c r="AN53" s="25"/>
      <c r="AQ53" s="25"/>
      <c r="AR53" s="25"/>
      <c r="AS53" s="15" t="s">
        <v>63</v>
      </c>
      <c r="AT53" s="25"/>
      <c r="AU53" s="15"/>
      <c r="AW53" s="15"/>
      <c r="AX53" s="15"/>
      <c r="AZ53" s="15"/>
      <c r="BA53" s="15"/>
      <c r="BD53" s="25"/>
      <c r="BF53" s="25"/>
      <c r="BH53" s="25"/>
      <c r="BJ53" s="25"/>
      <c r="BL53" s="25"/>
      <c r="BN53" s="25"/>
      <c r="BO53" s="15" t="str">
        <f t="shared" si="0"/>
        <v>Areas Served: All of Oregon</v>
      </c>
      <c r="BP53" s="15" t="str">
        <f t="shared" si="1"/>
        <v>Certifications: [OR PE Lic # 76293PE]</v>
      </c>
      <c r="BQ53" s="15" t="str">
        <f t="shared" si="2"/>
        <v>Certifications:</v>
      </c>
      <c r="BR53" s="15" t="str">
        <f t="shared" si="3"/>
        <v xml:space="preserve">Experience:  </v>
      </c>
      <c r="BS53" s="15" t="str">
        <f t="shared" si="4"/>
        <v xml:space="preserve">Experience: May-2018 to present Professional mechanical engineer with design and analysis experience of commercial buildings including energy modeling and load calculations  </v>
      </c>
      <c r="BT53" s="15" t="str">
        <f t="shared" si="5"/>
        <v xml:space="preserve">Experience:   </v>
      </c>
      <c r="BU53" s="15" t="str">
        <f t="shared" si="6"/>
        <v>No</v>
      </c>
      <c r="BV53" s="15" t="str">
        <f t="shared" si="7"/>
        <v>QP</v>
      </c>
      <c r="BW53" s="15" t="str">
        <f t="shared" si="8"/>
        <v>No</v>
      </c>
      <c r="BX53" s="36" t="str">
        <f t="shared" si="9"/>
        <v>No</v>
      </c>
      <c r="BY53" s="36" t="str">
        <f t="shared" si="10"/>
        <v>P QP</v>
      </c>
      <c r="BZ53" s="36" t="str">
        <f t="shared" si="11"/>
        <v>No</v>
      </c>
    </row>
    <row r="54" spans="1:78" x14ac:dyDescent="0.35">
      <c r="A54" s="15" t="s">
        <v>651</v>
      </c>
      <c r="B54" s="15" t="s">
        <v>652</v>
      </c>
      <c r="C54" s="15" t="s">
        <v>653</v>
      </c>
      <c r="D54" s="15" t="s">
        <v>654</v>
      </c>
      <c r="E54" s="15" t="s">
        <v>655</v>
      </c>
      <c r="F54" s="15" t="s">
        <v>656</v>
      </c>
      <c r="G54" s="15" t="s">
        <v>657</v>
      </c>
      <c r="H54" s="15" t="s">
        <v>658</v>
      </c>
      <c r="I54" s="15" t="s">
        <v>62</v>
      </c>
      <c r="J54" s="15" t="s">
        <v>62</v>
      </c>
      <c r="K54" s="15" t="s">
        <v>72</v>
      </c>
      <c r="M54" s="17">
        <v>45994</v>
      </c>
      <c r="N54" s="15" t="s">
        <v>62</v>
      </c>
      <c r="O54" s="25">
        <v>44551</v>
      </c>
      <c r="P54" s="22" t="s">
        <v>441</v>
      </c>
      <c r="Q54" s="15" t="s">
        <v>659</v>
      </c>
      <c r="R54" s="15"/>
      <c r="S54" s="15"/>
      <c r="U54" s="15" t="s">
        <v>62</v>
      </c>
      <c r="V54" s="25">
        <v>44551</v>
      </c>
      <c r="W54" s="22" t="s">
        <v>441</v>
      </c>
      <c r="X54" s="15" t="s">
        <v>659</v>
      </c>
      <c r="Y54" s="15"/>
      <c r="Z54" s="15"/>
      <c r="AB54" s="15"/>
      <c r="AC54" s="15"/>
      <c r="AF54" s="15"/>
      <c r="AH54" s="25"/>
      <c r="AI54" s="15">
        <v>29387</v>
      </c>
      <c r="AJ54" s="25">
        <v>45836</v>
      </c>
      <c r="AL54" s="25"/>
      <c r="AN54" s="25"/>
      <c r="AQ54" s="25"/>
      <c r="AR54" s="25"/>
      <c r="AS54" s="15" t="s">
        <v>62</v>
      </c>
      <c r="AT54" s="25">
        <v>46012</v>
      </c>
      <c r="AU54" s="22" t="s">
        <v>441</v>
      </c>
      <c r="AV54" s="15" t="s">
        <v>659</v>
      </c>
      <c r="AW54" s="15"/>
      <c r="AX54" s="15"/>
      <c r="AZ54" s="15"/>
      <c r="BA54" s="15"/>
      <c r="BD54" s="25"/>
      <c r="BF54" s="25"/>
      <c r="BH54" s="25"/>
      <c r="BJ54" s="25"/>
      <c r="BK54" s="15">
        <v>29387</v>
      </c>
      <c r="BL54" s="25">
        <v>45836</v>
      </c>
      <c r="BN54" s="25"/>
      <c r="BO54" s="15" t="str">
        <f t="shared" si="0"/>
        <v>Areas Served: All of Oregon</v>
      </c>
      <c r="BP54" s="15" t="str">
        <f t="shared" si="1"/>
        <v>Certifications: [AEE-CEM # 29387]</v>
      </c>
      <c r="BQ54" s="15" t="str">
        <f t="shared" si="2"/>
        <v>Certifications: [AEE-CEM # 29387]</v>
      </c>
      <c r="BR54" s="15" t="str">
        <f t="shared" si="3"/>
        <v xml:space="preserve">Experience: Dec-2021 to present Energy efficiency engineering </v>
      </c>
      <c r="BS54" s="15" t="str">
        <f t="shared" si="4"/>
        <v xml:space="preserve">Experience: Dec-2021 to present Energy efficiency engineering  </v>
      </c>
      <c r="BT54" s="15" t="str">
        <f t="shared" si="5"/>
        <v xml:space="preserve">Experience: Dec-2025 to present Energy efficiency engineering  </v>
      </c>
      <c r="BU54" s="15" t="str">
        <f t="shared" si="6"/>
        <v>QEM</v>
      </c>
      <c r="BV54" s="15" t="str">
        <f t="shared" si="7"/>
        <v>QP</v>
      </c>
      <c r="BW54" s="15" t="str">
        <f t="shared" si="8"/>
        <v>QEA</v>
      </c>
      <c r="BX54" s="36" t="str">
        <f t="shared" si="9"/>
        <v>P QEM</v>
      </c>
      <c r="BY54" s="36" t="str">
        <f t="shared" si="10"/>
        <v>P QP</v>
      </c>
      <c r="BZ54" s="36" t="str">
        <f t="shared" si="11"/>
        <v>P QEA</v>
      </c>
    </row>
    <row r="55" spans="1:78" x14ac:dyDescent="0.35">
      <c r="A55" s="15" t="s">
        <v>660</v>
      </c>
      <c r="B55" s="15" t="s">
        <v>674</v>
      </c>
      <c r="C55" s="15" t="s">
        <v>675</v>
      </c>
      <c r="D55" s="15" t="s">
        <v>654</v>
      </c>
      <c r="E55" s="23" t="s">
        <v>655</v>
      </c>
      <c r="F55" s="15" t="s">
        <v>676</v>
      </c>
      <c r="G55" s="15" t="s">
        <v>677</v>
      </c>
      <c r="H55" s="23" t="s">
        <v>678</v>
      </c>
      <c r="I55" s="15" t="s">
        <v>62</v>
      </c>
      <c r="J55" s="15" t="s">
        <v>62</v>
      </c>
      <c r="K55" s="15" t="s">
        <v>72</v>
      </c>
      <c r="M55" s="17">
        <v>45993</v>
      </c>
      <c r="N55" s="15" t="s">
        <v>62</v>
      </c>
      <c r="O55" s="25">
        <v>41883</v>
      </c>
      <c r="P55" s="15" t="s">
        <v>441</v>
      </c>
      <c r="Q55" s="15" t="s">
        <v>679</v>
      </c>
      <c r="R55" s="15"/>
      <c r="S55" s="15"/>
      <c r="U55" s="15" t="s">
        <v>62</v>
      </c>
      <c r="V55" s="25">
        <v>41883</v>
      </c>
      <c r="W55" s="15" t="s">
        <v>441</v>
      </c>
      <c r="X55" s="15" t="s">
        <v>679</v>
      </c>
      <c r="Y55" s="15"/>
      <c r="Z55" s="15"/>
      <c r="AB55" s="15"/>
      <c r="AC55" s="15"/>
      <c r="AF55" s="15"/>
      <c r="AH55" s="25"/>
      <c r="AI55" s="15">
        <v>23261</v>
      </c>
      <c r="AJ55" s="25">
        <v>47088</v>
      </c>
      <c r="AL55" s="25"/>
      <c r="AN55" s="25"/>
      <c r="AQ55" s="25"/>
      <c r="AR55" s="25"/>
      <c r="AS55" s="15" t="s">
        <v>62</v>
      </c>
      <c r="AT55" s="25">
        <v>41883</v>
      </c>
      <c r="AU55" s="15" t="s">
        <v>441</v>
      </c>
      <c r="AV55" s="15" t="s">
        <v>679</v>
      </c>
      <c r="AW55" s="15"/>
      <c r="AX55" s="15"/>
      <c r="AZ55" s="15"/>
      <c r="BA55" s="15"/>
      <c r="BD55" s="25"/>
      <c r="BF55" s="25"/>
      <c r="BH55" s="25"/>
      <c r="BJ55" s="25"/>
      <c r="BK55" s="15">
        <v>23261</v>
      </c>
      <c r="BL55" s="25">
        <v>47088</v>
      </c>
      <c r="BN55" s="25"/>
      <c r="BO55" s="15" t="str">
        <f t="shared" si="0"/>
        <v>Areas Served: All of Oregon</v>
      </c>
      <c r="BP55" s="15" t="str">
        <f t="shared" si="1"/>
        <v>Certifications: [AEE-CEM # 23261]</v>
      </c>
      <c r="BQ55" s="15" t="str">
        <f t="shared" si="2"/>
        <v>Certifications: [AEE-CEM # 23261]</v>
      </c>
      <c r="BR55" s="15" t="str">
        <f t="shared" si="3"/>
        <v xml:space="preserve">Experience: Sep-2014 to present Energy Engineer supporting commercial building energy auditing on behalf of PNW  utilities.  </v>
      </c>
      <c r="BS55" s="15" t="str">
        <f t="shared" si="4"/>
        <v xml:space="preserve">Experience: Sep-2014 to present Energy Engineer supporting commercial building energy auditing on behalf of PNW  utilities.   </v>
      </c>
      <c r="BT55" s="15" t="str">
        <f t="shared" si="5"/>
        <v xml:space="preserve">Experience: Sep-2014 to present Energy Engineer supporting commercial building energy auditing on behalf of PNW  utilities.   </v>
      </c>
      <c r="BU55" s="15" t="str">
        <f t="shared" si="6"/>
        <v>QEM</v>
      </c>
      <c r="BV55" s="15" t="str">
        <f t="shared" si="7"/>
        <v>QP</v>
      </c>
      <c r="BW55" s="15" t="str">
        <f t="shared" si="8"/>
        <v>QEA</v>
      </c>
      <c r="BX55" s="36" t="str">
        <f t="shared" si="9"/>
        <v>P QEM</v>
      </c>
      <c r="BY55" s="36" t="str">
        <f t="shared" si="10"/>
        <v>P QP</v>
      </c>
      <c r="BZ55" s="36" t="str">
        <f t="shared" si="11"/>
        <v>P QEA</v>
      </c>
    </row>
    <row r="56" spans="1:78" x14ac:dyDescent="0.35">
      <c r="A56" s="15" t="s">
        <v>661</v>
      </c>
      <c r="B56" s="15" t="s">
        <v>680</v>
      </c>
      <c r="C56" s="15" t="s">
        <v>220</v>
      </c>
      <c r="D56" s="15" t="s">
        <v>681</v>
      </c>
      <c r="F56" s="15" t="s">
        <v>682</v>
      </c>
      <c r="G56" s="15" t="s">
        <v>683</v>
      </c>
      <c r="H56" s="23" t="s">
        <v>684</v>
      </c>
      <c r="I56" s="15" t="s">
        <v>63</v>
      </c>
      <c r="J56" s="15" t="s">
        <v>63</v>
      </c>
      <c r="K56" s="15" t="s">
        <v>685</v>
      </c>
      <c r="M56" s="17">
        <v>45982</v>
      </c>
      <c r="N56" s="15" t="s">
        <v>63</v>
      </c>
      <c r="O56" s="25"/>
      <c r="P56" s="15"/>
      <c r="R56" s="15"/>
      <c r="S56" s="15"/>
      <c r="U56" s="15" t="s">
        <v>62</v>
      </c>
      <c r="V56" s="25">
        <v>45323</v>
      </c>
      <c r="W56" s="15" t="s">
        <v>441</v>
      </c>
      <c r="X56" s="15" t="s">
        <v>686</v>
      </c>
      <c r="Y56" s="25">
        <v>44593</v>
      </c>
      <c r="Z56" s="25">
        <v>44958</v>
      </c>
      <c r="AA56" s="15" t="s">
        <v>687</v>
      </c>
      <c r="AB56" s="25">
        <v>42767</v>
      </c>
      <c r="AC56" s="25">
        <v>44470</v>
      </c>
      <c r="AD56" s="15" t="s">
        <v>688</v>
      </c>
      <c r="AE56" s="37">
        <v>5748</v>
      </c>
      <c r="AF56" s="25">
        <v>46357</v>
      </c>
      <c r="AH56" s="25"/>
      <c r="AJ56" s="25"/>
      <c r="AL56" s="25"/>
      <c r="AN56" s="25"/>
      <c r="AQ56" s="25"/>
      <c r="AR56" s="25"/>
      <c r="AS56" s="15" t="s">
        <v>63</v>
      </c>
      <c r="AT56" s="25"/>
      <c r="AU56" s="15"/>
      <c r="AW56" s="15"/>
      <c r="AX56" s="15"/>
      <c r="AZ56" s="15"/>
      <c r="BA56" s="15"/>
      <c r="BD56" s="25"/>
      <c r="BF56" s="25"/>
      <c r="BH56" s="25"/>
      <c r="BJ56" s="25"/>
      <c r="BL56" s="25"/>
      <c r="BN56" s="25"/>
      <c r="BO56" s="15" t="str">
        <f t="shared" si="0"/>
        <v>Areas Served: Hillsboro, Beaverton, Portland, Salem</v>
      </c>
      <c r="BP56" s="15" t="str">
        <f t="shared" si="1"/>
        <v>Certifications: [OR Arch Lic # 5748]</v>
      </c>
      <c r="BQ56" s="15" t="str">
        <f t="shared" si="2"/>
        <v>Certifications:</v>
      </c>
      <c r="BR56" s="15" t="str">
        <f t="shared" si="3"/>
        <v xml:space="preserve">Experience:  </v>
      </c>
      <c r="BS56" s="15" t="str">
        <f t="shared" si="4"/>
        <v xml:space="preserve">Experience: Feb-2024 to present City of Hillsboro, Project Manager (Owner's Representative) managing the construction phase of the Houseless Shelter. Part of my role included review of submittals and ensuring those affecting the building envelope and energy use met the design standards set forth in the construction documents. Coordination with CxA to ensure proper operations of building systems &amp; equipment; and coordination with Energy Trust of Oreon and ODOE for GET program and ETO incentives/ hiring of testing agents and review tests. ; Feb-2022 to Feb-2023 SERA Architects, Senior Project Manager for the renovation of the Department of Admin. Services Executive Building in Salem. From SD to CD phase, I served as the PM for the $40M project. Improvements included updating the building to meet curret building &amp; energy codes. The original building was a 1930's Post Office &amp; was expanded in the 80's. The renovation included new curtain wall, energy effcient lighting &amp; HVAC systems all while meeting the SHPI requirements for existing windows from the Post Office facade and operational flexibility for a new hubrid workplace. ; Feb-2017 to Oct-2021 OTAK - Architecture, Public Studio Leader &amp; Project Manager - I worked on a variety of public projects all working towards sustainability goals for increased energy efficiency and resiliency, utilizing features from LEED, WELL and Green Globes. In this role, I also participated in the Net Zero Emerging Leaders program twice &amp; Managed an intern to assist with the firm's AIA 2030 commitment. Through this, the firm was able to develop an internal process that supported designing to specific EUI targets as well as reporting these measurements annually. </v>
      </c>
      <c r="BT56" s="15" t="str">
        <f t="shared" si="5"/>
        <v xml:space="preserve">Experience:   </v>
      </c>
      <c r="BU56" s="15" t="str">
        <f t="shared" si="6"/>
        <v>No</v>
      </c>
      <c r="BV56" s="15" t="str">
        <f t="shared" si="7"/>
        <v>QP</v>
      </c>
      <c r="BW56" s="15" t="str">
        <f t="shared" si="8"/>
        <v>No</v>
      </c>
      <c r="BX56" s="36" t="str">
        <f t="shared" si="9"/>
        <v>No</v>
      </c>
      <c r="BY56" s="36" t="str">
        <f t="shared" si="10"/>
        <v>No</v>
      </c>
      <c r="BZ56" s="36" t="str">
        <f t="shared" si="11"/>
        <v>No</v>
      </c>
    </row>
    <row r="57" spans="1:78" x14ac:dyDescent="0.35">
      <c r="A57" s="15" t="s">
        <v>689</v>
      </c>
      <c r="B57" s="15" t="s">
        <v>690</v>
      </c>
      <c r="C57" s="15" t="s">
        <v>220</v>
      </c>
      <c r="D57" s="15" t="s">
        <v>691</v>
      </c>
      <c r="E57" s="15" t="s">
        <v>692</v>
      </c>
      <c r="F57" s="15" t="s">
        <v>693</v>
      </c>
      <c r="G57" s="15">
        <v>5033293314</v>
      </c>
      <c r="H57" s="15" t="s">
        <v>694</v>
      </c>
      <c r="I57" s="15" t="s">
        <v>62</v>
      </c>
      <c r="J57" s="15" t="s">
        <v>62</v>
      </c>
      <c r="K57" s="15" t="s">
        <v>266</v>
      </c>
      <c r="M57" s="17">
        <v>45995</v>
      </c>
      <c r="N57" s="15" t="s">
        <v>63</v>
      </c>
      <c r="O57" s="25">
        <v>42170</v>
      </c>
      <c r="P57" s="22" t="s">
        <v>441</v>
      </c>
      <c r="Q57" s="15" t="s">
        <v>695</v>
      </c>
      <c r="R57" s="15"/>
      <c r="S57" s="15"/>
      <c r="U57" s="15" t="s">
        <v>62</v>
      </c>
      <c r="V57" s="25">
        <v>42170</v>
      </c>
      <c r="W57" s="22" t="s">
        <v>441</v>
      </c>
      <c r="X57" s="15" t="s">
        <v>696</v>
      </c>
      <c r="Y57" s="25"/>
      <c r="Z57" s="25"/>
      <c r="AB57" s="15"/>
      <c r="AC57" s="15"/>
      <c r="AF57" s="15"/>
      <c r="AG57" s="15" t="s">
        <v>697</v>
      </c>
      <c r="AH57" s="25">
        <v>45835</v>
      </c>
      <c r="AJ57" s="15"/>
      <c r="AL57" s="15"/>
      <c r="AN57" s="15"/>
      <c r="AO57" s="15" t="s">
        <v>698</v>
      </c>
      <c r="AP57" s="15">
        <v>1191</v>
      </c>
      <c r="AQ57" s="25">
        <v>46626</v>
      </c>
      <c r="AR57" s="15"/>
      <c r="AS57" s="15" t="s">
        <v>62</v>
      </c>
      <c r="AT57" s="25">
        <v>42170</v>
      </c>
      <c r="AU57" s="22" t="s">
        <v>441</v>
      </c>
      <c r="AV57" s="15" t="s">
        <v>699</v>
      </c>
      <c r="AW57" s="15"/>
      <c r="AX57" s="15"/>
      <c r="AZ57" s="15"/>
      <c r="BA57" s="15"/>
      <c r="BC57" s="15" t="s">
        <v>697</v>
      </c>
      <c r="BD57" s="25">
        <v>46565</v>
      </c>
      <c r="BF57" s="15"/>
      <c r="BH57" s="15"/>
      <c r="BJ57" s="15"/>
      <c r="BL57" s="15"/>
      <c r="BN57" s="25"/>
      <c r="BO57" s="15" t="str">
        <f t="shared" si="0"/>
        <v>Areas Served: All of Oregon</v>
      </c>
      <c r="BP57" s="15" t="str">
        <f t="shared" si="1"/>
        <v>Certifications: [OR PE Lic # 93345PE] [Other-Building Commissioning Association # 1191]</v>
      </c>
      <c r="BQ57" s="15" t="str">
        <f t="shared" si="2"/>
        <v>Certifications: [OR Arch Lic # 93345PE] [Other-Building Commissioning Association # 1191]</v>
      </c>
      <c r="BR57" s="15" t="str">
        <f t="shared" si="3"/>
        <v xml:space="preserve">Experience: Jun-2015 to present Provided clients with expertise in energy management and controls modifications and operations to maximize energy efficient operations of their facility. </v>
      </c>
      <c r="BS57" s="15" t="str">
        <f t="shared" si="4"/>
        <v xml:space="preserve">Experience: Jun-2015 to present Served clients througout Oregon as a project manager for energy efficiency projects of new and existing buildings as a design engineer, certified commissioning professional, and energy advocate.  </v>
      </c>
      <c r="BT57" s="15" t="str">
        <f t="shared" si="5"/>
        <v xml:space="preserve">Experience: Jun-2015 to present I have provided energy audits and life cycle analysis for over 10 years in existing buildings throughout Oregon. The net results were then rolled into energy efficiency improvement projects.  </v>
      </c>
      <c r="BU57" s="15" t="str">
        <f t="shared" si="6"/>
        <v>QEM</v>
      </c>
      <c r="BV57" s="15" t="str">
        <f t="shared" si="7"/>
        <v>QP</v>
      </c>
      <c r="BW57" s="15" t="str">
        <f t="shared" si="8"/>
        <v>QEA</v>
      </c>
      <c r="BX57" s="36" t="str">
        <f t="shared" si="9"/>
        <v>P QEM</v>
      </c>
      <c r="BY57" s="36" t="str">
        <f t="shared" si="10"/>
        <v>P QP</v>
      </c>
      <c r="BZ57" s="36" t="str">
        <f t="shared" si="11"/>
        <v>P QEA</v>
      </c>
    </row>
    <row r="58" spans="1:78" x14ac:dyDescent="0.35">
      <c r="A58" s="15" t="s">
        <v>700</v>
      </c>
      <c r="B58" s="15" t="s">
        <v>701</v>
      </c>
      <c r="C58" s="15" t="s">
        <v>702</v>
      </c>
      <c r="D58" s="15" t="s">
        <v>703</v>
      </c>
      <c r="E58" s="15" t="s">
        <v>704</v>
      </c>
      <c r="F58" s="15" t="s">
        <v>705</v>
      </c>
      <c r="G58" s="15" t="s">
        <v>706</v>
      </c>
      <c r="H58" s="15" t="s">
        <v>707</v>
      </c>
      <c r="I58" s="15" t="s">
        <v>63</v>
      </c>
      <c r="J58" s="15" t="s">
        <v>63</v>
      </c>
      <c r="M58" s="17">
        <v>45996</v>
      </c>
      <c r="N58" s="15" t="s">
        <v>63</v>
      </c>
      <c r="O58" s="25"/>
      <c r="P58" s="15"/>
      <c r="R58" s="15"/>
      <c r="S58" s="15"/>
      <c r="U58" s="15" t="s">
        <v>62</v>
      </c>
      <c r="V58" s="25">
        <v>40422</v>
      </c>
      <c r="W58" s="25">
        <v>44980</v>
      </c>
      <c r="X58" s="15" t="s">
        <v>708</v>
      </c>
      <c r="Y58" s="25">
        <v>45008</v>
      </c>
      <c r="Z58" s="25" t="s">
        <v>441</v>
      </c>
      <c r="AA58" s="15" t="s">
        <v>709</v>
      </c>
      <c r="AB58" s="15"/>
      <c r="AC58" s="15"/>
      <c r="AE58" s="15" t="s">
        <v>710</v>
      </c>
      <c r="AF58" s="25">
        <v>46382</v>
      </c>
      <c r="AH58" s="25"/>
      <c r="AJ58" s="15"/>
      <c r="AL58" s="15"/>
      <c r="AN58" s="15"/>
      <c r="AQ58" s="15"/>
      <c r="AR58" s="15"/>
      <c r="AS58" s="15" t="s">
        <v>63</v>
      </c>
      <c r="AT58" s="25"/>
      <c r="AU58" s="15"/>
      <c r="AW58" s="15"/>
      <c r="AX58" s="15"/>
      <c r="AZ58" s="15"/>
      <c r="BA58" s="15"/>
      <c r="BD58" s="15"/>
      <c r="BF58" s="15"/>
      <c r="BH58" s="15"/>
      <c r="BJ58" s="15"/>
      <c r="BL58" s="15"/>
      <c r="BN58" s="25"/>
      <c r="BO58" s="15" t="str">
        <f t="shared" si="0"/>
        <v xml:space="preserve">Areas Served: </v>
      </c>
      <c r="BP58" s="15" t="str">
        <f t="shared" si="1"/>
        <v>Certifications: [OR Arch Lic # ARI-12328]</v>
      </c>
      <c r="BQ58" s="15" t="str">
        <f t="shared" si="2"/>
        <v>Certifications:</v>
      </c>
      <c r="BR58" s="15" t="str">
        <f t="shared" si="3"/>
        <v xml:space="preserve">Experience:  </v>
      </c>
      <c r="BS58" s="15" t="str">
        <f t="shared" si="4"/>
        <v xml:space="preserve">Experience: Sep-2010 to Feb-2023 Commercial Architecture: Design professional and licensed architect on a variety of commercial buildings.; Mar-2023 to present Management of design and construction of Deschutes County Facilities  </v>
      </c>
      <c r="BT58" s="15" t="str">
        <f t="shared" si="5"/>
        <v xml:space="preserve">Experience:   </v>
      </c>
      <c r="BU58" s="15" t="str">
        <f t="shared" si="6"/>
        <v>No</v>
      </c>
      <c r="BV58" s="15" t="str">
        <f t="shared" si="7"/>
        <v>QP</v>
      </c>
      <c r="BW58" s="15" t="str">
        <f t="shared" si="8"/>
        <v>No</v>
      </c>
      <c r="BX58" s="36" t="str">
        <f t="shared" si="9"/>
        <v>No</v>
      </c>
      <c r="BY58" s="36" t="str">
        <f t="shared" si="10"/>
        <v>No</v>
      </c>
      <c r="BZ58" s="36" t="str">
        <f t="shared" si="11"/>
        <v>No</v>
      </c>
    </row>
    <row r="59" spans="1:78" x14ac:dyDescent="0.35">
      <c r="A59" s="15" t="s">
        <v>711</v>
      </c>
      <c r="B59" s="15" t="s">
        <v>712</v>
      </c>
      <c r="C59" s="15" t="s">
        <v>713</v>
      </c>
      <c r="D59" s="15" t="s">
        <v>691</v>
      </c>
      <c r="E59" s="15" t="s">
        <v>714</v>
      </c>
      <c r="F59" s="15" t="s">
        <v>715</v>
      </c>
      <c r="G59" s="15" t="s">
        <v>716</v>
      </c>
      <c r="H59" s="15" t="s">
        <v>717</v>
      </c>
      <c r="I59" s="15" t="s">
        <v>62</v>
      </c>
      <c r="J59" s="15" t="s">
        <v>62</v>
      </c>
      <c r="K59" s="15" t="s">
        <v>72</v>
      </c>
      <c r="M59" s="17">
        <v>45995</v>
      </c>
      <c r="N59" s="15" t="s">
        <v>62</v>
      </c>
      <c r="O59" s="25">
        <v>38504</v>
      </c>
      <c r="P59" s="18" t="s">
        <v>441</v>
      </c>
      <c r="Q59" s="15" t="s">
        <v>718</v>
      </c>
      <c r="R59" s="15"/>
      <c r="S59" s="15"/>
      <c r="U59" s="15" t="s">
        <v>62</v>
      </c>
      <c r="V59" s="25">
        <v>38504</v>
      </c>
      <c r="W59" s="18" t="s">
        <v>441</v>
      </c>
      <c r="X59" s="15" t="s">
        <v>718</v>
      </c>
      <c r="Y59" s="15"/>
      <c r="Z59" s="15"/>
      <c r="AB59" s="15"/>
      <c r="AC59" s="15"/>
      <c r="AF59" s="15"/>
      <c r="AH59" s="25"/>
      <c r="AJ59" s="15"/>
      <c r="AL59" s="15"/>
      <c r="AN59" s="15"/>
      <c r="AO59" s="15" t="s">
        <v>719</v>
      </c>
      <c r="AP59" s="15" t="s">
        <v>720</v>
      </c>
      <c r="AQ59" s="25">
        <v>38687</v>
      </c>
      <c r="AR59" s="15"/>
      <c r="AS59" s="15" t="s">
        <v>62</v>
      </c>
      <c r="AT59" s="25">
        <v>38504</v>
      </c>
      <c r="AU59" s="18" t="s">
        <v>441</v>
      </c>
      <c r="AV59" s="15" t="s">
        <v>721</v>
      </c>
      <c r="AW59" s="15"/>
      <c r="AX59" s="15"/>
      <c r="AZ59" s="15"/>
      <c r="BA59" s="15"/>
      <c r="BD59" s="15"/>
      <c r="BF59" s="15"/>
      <c r="BH59" s="15"/>
      <c r="BJ59" s="15"/>
      <c r="BL59" s="15"/>
      <c r="BN59" s="25"/>
      <c r="BO59" s="15" t="str">
        <f t="shared" si="0"/>
        <v>Areas Served: All of Oregon</v>
      </c>
      <c r="BP59" s="15" t="str">
        <f t="shared" si="1"/>
        <v>Certifications: [Other-ACG - CxA Certification # 1009-563]</v>
      </c>
      <c r="BQ59" s="15" t="str">
        <f t="shared" si="2"/>
        <v>Certifications: [Other-ACG - CxA Certification # 1009-563]</v>
      </c>
      <c r="BR59" s="15" t="str">
        <f t="shared" si="3"/>
        <v xml:space="preserve">Experience: Jun-2005 to present Commissioning Agent with Engineering Economics </v>
      </c>
      <c r="BS59" s="15" t="str">
        <f t="shared" si="4"/>
        <v xml:space="preserve">Experience: Jun-2005 to present Commissioning Agent with Engineering Economics  </v>
      </c>
      <c r="BT59" s="15" t="str">
        <f t="shared" si="5"/>
        <v xml:space="preserve">Experience: Jun-2005 to present Commissioning agent; perform energy audits for various organizations throughout my years of experience.  </v>
      </c>
      <c r="BU59" s="15" t="str">
        <f t="shared" si="6"/>
        <v>QEM</v>
      </c>
      <c r="BV59" s="15" t="str">
        <f t="shared" si="7"/>
        <v>No</v>
      </c>
      <c r="BW59" s="15" t="str">
        <f t="shared" si="8"/>
        <v>No</v>
      </c>
      <c r="BX59" s="36" t="str">
        <f t="shared" si="9"/>
        <v>P QEM</v>
      </c>
      <c r="BY59" s="36" t="str">
        <f t="shared" si="10"/>
        <v>No</v>
      </c>
      <c r="BZ59" s="36" t="str">
        <f t="shared" si="11"/>
        <v>No</v>
      </c>
    </row>
    <row r="60" spans="1:78" x14ac:dyDescent="0.35">
      <c r="A60" s="15" t="s">
        <v>722</v>
      </c>
      <c r="B60" s="15" t="s">
        <v>723</v>
      </c>
      <c r="C60" s="15" t="s">
        <v>724</v>
      </c>
      <c r="D60" s="15" t="s">
        <v>703</v>
      </c>
      <c r="E60" s="15" t="s">
        <v>725</v>
      </c>
      <c r="F60" s="15" t="s">
        <v>726</v>
      </c>
      <c r="G60" s="15" t="s">
        <v>727</v>
      </c>
      <c r="H60" s="15" t="s">
        <v>728</v>
      </c>
      <c r="I60" s="15" t="s">
        <v>63</v>
      </c>
      <c r="J60" s="15" t="s">
        <v>63</v>
      </c>
      <c r="M60" s="17">
        <v>45995</v>
      </c>
      <c r="N60" s="15" t="s">
        <v>62</v>
      </c>
      <c r="O60" s="25">
        <v>42872</v>
      </c>
      <c r="P60" s="25">
        <v>45528</v>
      </c>
      <c r="Q60" s="15" t="s">
        <v>729</v>
      </c>
      <c r="R60" s="25">
        <v>34912</v>
      </c>
      <c r="S60" s="25">
        <v>36281</v>
      </c>
      <c r="T60" s="15" t="s">
        <v>730</v>
      </c>
      <c r="U60" s="15" t="s">
        <v>63</v>
      </c>
      <c r="V60" s="25"/>
      <c r="W60" s="15"/>
      <c r="Y60" s="15"/>
      <c r="Z60" s="15"/>
      <c r="AB60" s="15"/>
      <c r="AC60" s="15"/>
      <c r="AF60" s="15"/>
      <c r="AH60" s="25"/>
      <c r="AJ60" s="15"/>
      <c r="AL60" s="15"/>
      <c r="AN60" s="15"/>
      <c r="AQ60" s="15"/>
      <c r="AR60" s="15"/>
      <c r="AS60" s="15" t="s">
        <v>63</v>
      </c>
      <c r="AT60" s="25"/>
      <c r="AU60" s="15"/>
      <c r="AW60" s="15"/>
      <c r="AX60" s="15"/>
      <c r="AZ60" s="15"/>
      <c r="BA60" s="15"/>
      <c r="BD60" s="15"/>
      <c r="BF60" s="15"/>
      <c r="BH60" s="15"/>
      <c r="BJ60" s="15"/>
      <c r="BL60" s="15"/>
      <c r="BN60" s="25"/>
      <c r="BO60" s="15" t="str">
        <f t="shared" si="0"/>
        <v xml:space="preserve">Areas Served: </v>
      </c>
      <c r="BP60" s="15" t="str">
        <f t="shared" si="1"/>
        <v>Certifications:</v>
      </c>
      <c r="BQ60" s="15" t="str">
        <f t="shared" si="2"/>
        <v>Certifications:</v>
      </c>
      <c r="BR60" s="15" t="str">
        <f t="shared" si="3"/>
        <v>Experience: May-2017 to Aug-2024 Facilities Operations and Maintenance management- Lonza Pharmaceutical and Deschutes County; Aug-1995 to May-1999 Chemical and Environmental Engineering BS- Colorado School of Mines</v>
      </c>
      <c r="BS60" s="15" t="str">
        <f t="shared" si="4"/>
        <v xml:space="preserve">Experience:   </v>
      </c>
      <c r="BT60" s="15" t="str">
        <f t="shared" si="5"/>
        <v xml:space="preserve">Experience:   </v>
      </c>
      <c r="BU60" s="15" t="str">
        <f t="shared" si="6"/>
        <v>QEM</v>
      </c>
      <c r="BV60" s="15" t="str">
        <f t="shared" si="7"/>
        <v>No</v>
      </c>
      <c r="BW60" s="15" t="str">
        <f t="shared" si="8"/>
        <v>No</v>
      </c>
      <c r="BX60" s="36" t="str">
        <f t="shared" si="9"/>
        <v>No</v>
      </c>
      <c r="BY60" s="36" t="str">
        <f t="shared" si="10"/>
        <v>No</v>
      </c>
      <c r="BZ60" s="36" t="str">
        <f t="shared" si="11"/>
        <v>No</v>
      </c>
    </row>
    <row r="61" spans="1:78" x14ac:dyDescent="0.35">
      <c r="A61" s="15" t="s">
        <v>731</v>
      </c>
      <c r="B61" s="15" t="s">
        <v>732</v>
      </c>
      <c r="C61" s="15" t="s">
        <v>733</v>
      </c>
      <c r="D61" s="15" t="s">
        <v>734</v>
      </c>
      <c r="E61" s="15" t="s">
        <v>714</v>
      </c>
      <c r="F61" s="15" t="s">
        <v>740</v>
      </c>
      <c r="G61" s="15">
        <v>5038059113</v>
      </c>
      <c r="H61" s="15" t="s">
        <v>735</v>
      </c>
      <c r="I61" s="15" t="s">
        <v>62</v>
      </c>
      <c r="J61" s="15" t="s">
        <v>62</v>
      </c>
      <c r="K61" s="15" t="s">
        <v>736</v>
      </c>
      <c r="M61" s="17">
        <v>45995</v>
      </c>
      <c r="N61" s="15" t="s">
        <v>62</v>
      </c>
      <c r="O61" s="25">
        <v>39083</v>
      </c>
      <c r="P61" s="18" t="s">
        <v>441</v>
      </c>
      <c r="Q61" s="15" t="s">
        <v>737</v>
      </c>
      <c r="R61" s="15"/>
      <c r="S61" s="15"/>
      <c r="U61" s="15" t="s">
        <v>62</v>
      </c>
      <c r="V61" s="25">
        <v>39089</v>
      </c>
      <c r="W61" s="22" t="s">
        <v>441</v>
      </c>
      <c r="X61" s="15" t="s">
        <v>738</v>
      </c>
      <c r="Y61" s="15"/>
      <c r="Z61" s="15"/>
      <c r="AB61" s="15"/>
      <c r="AC61" s="15"/>
      <c r="AF61" s="15"/>
      <c r="AG61" s="15" t="s">
        <v>739</v>
      </c>
      <c r="AH61" s="25">
        <v>46387</v>
      </c>
      <c r="AJ61" s="15"/>
      <c r="AL61" s="15"/>
      <c r="AN61" s="15"/>
      <c r="AQ61" s="15"/>
      <c r="AR61" s="15"/>
      <c r="AS61" s="15" t="s">
        <v>62</v>
      </c>
      <c r="AT61" s="25">
        <v>39089</v>
      </c>
      <c r="AU61" s="22" t="s">
        <v>441</v>
      </c>
      <c r="AV61" s="15" t="s">
        <v>738</v>
      </c>
      <c r="AW61" s="15"/>
      <c r="AX61" s="15"/>
      <c r="AZ61" s="15"/>
      <c r="BA61" s="15"/>
      <c r="BD61" s="15"/>
      <c r="BE61" s="15" t="s">
        <v>739</v>
      </c>
      <c r="BF61" s="25">
        <v>46387</v>
      </c>
      <c r="BH61" s="15"/>
      <c r="BJ61" s="15"/>
      <c r="BL61" s="15"/>
      <c r="BN61" s="25"/>
      <c r="BO61" s="15" t="str">
        <f t="shared" si="0"/>
        <v>Areas Served: All Oregon (primarily Mult. Wash and Clackamas counties)</v>
      </c>
      <c r="BP61" s="15" t="str">
        <f t="shared" si="1"/>
        <v>Certifications: [OR PE Lic # 70743PE]</v>
      </c>
      <c r="BQ61" s="15" t="str">
        <f t="shared" si="2"/>
        <v>Certifications: [OR PE Lic # 70743PE]</v>
      </c>
      <c r="BR61" s="15" t="str">
        <f t="shared" si="3"/>
        <v xml:space="preserve">Experience: Jan-2007 to present Building Commissioning, Energy Audits, Energy Star professional, Energy Modeling, With CH2M HILL, Summit Building Engineering and EEI </v>
      </c>
      <c r="BS61" s="15" t="str">
        <f t="shared" si="4"/>
        <v xml:space="preserve">Experience: Jan-2007 to present Building Commissioning, Energy Audits, Energy Star professional, Energy Modeling, With CH2M HILL, Summit Building Engineering and EEI.  </v>
      </c>
      <c r="BT61" s="15" t="str">
        <f t="shared" si="5"/>
        <v xml:space="preserve">Experience: Jan-2007 to present Building Commissioning, Energy Audits, Energy Star professional, Energy Modeling, With CH2M HILL, Summit Building Engineering and EEI.  </v>
      </c>
      <c r="BU61" s="15" t="str">
        <f t="shared" si="6"/>
        <v>QEM</v>
      </c>
      <c r="BV61" s="15" t="str">
        <f t="shared" si="7"/>
        <v>QP</v>
      </c>
      <c r="BW61" s="15" t="str">
        <f t="shared" si="8"/>
        <v>QEA</v>
      </c>
      <c r="BX61" s="36" t="str">
        <f t="shared" si="9"/>
        <v>P QEM</v>
      </c>
      <c r="BY61" s="36" t="str">
        <f t="shared" si="10"/>
        <v>P QP</v>
      </c>
      <c r="BZ61" s="36" t="str">
        <f t="shared" si="11"/>
        <v>P QEA</v>
      </c>
    </row>
    <row r="62" spans="1:78" x14ac:dyDescent="0.35">
      <c r="O62" s="25"/>
      <c r="P62" s="18"/>
      <c r="R62" s="25"/>
      <c r="V62" s="25"/>
      <c r="Y62" s="25"/>
      <c r="AH62" s="25"/>
      <c r="AJ62" s="18"/>
      <c r="AL62" s="25"/>
      <c r="AN62" s="25"/>
      <c r="AQ62" s="25"/>
      <c r="AR62" s="25"/>
      <c r="AT62" s="25"/>
      <c r="AW62" s="25"/>
      <c r="BD62" s="25"/>
      <c r="BF62" s="25"/>
      <c r="BH62" s="25"/>
      <c r="BL62" s="18"/>
      <c r="BN62" s="25"/>
      <c r="BO62" s="15" t="str">
        <f t="shared" si="0"/>
        <v xml:space="preserve">Areas Served: </v>
      </c>
      <c r="BP62" s="15" t="str">
        <f t="shared" si="1"/>
        <v>Certifications:</v>
      </c>
      <c r="BQ62" s="15" t="str">
        <f t="shared" si="2"/>
        <v>Certifications:</v>
      </c>
      <c r="BR62" s="15" t="str">
        <f t="shared" si="3"/>
        <v xml:space="preserve">Experience:  </v>
      </c>
      <c r="BS62" s="15" t="str">
        <f t="shared" si="4"/>
        <v xml:space="preserve">Experience:   </v>
      </c>
      <c r="BT62" s="15" t="str">
        <f t="shared" si="5"/>
        <v xml:space="preserve">Experience:   </v>
      </c>
      <c r="BU62" s="15" t="str">
        <f t="shared" si="6"/>
        <v>No</v>
      </c>
      <c r="BV62" s="15" t="str">
        <f t="shared" si="7"/>
        <v>No</v>
      </c>
      <c r="BW62" s="15" t="str">
        <f t="shared" si="8"/>
        <v>No</v>
      </c>
      <c r="BX62" s="36" t="str">
        <f t="shared" si="9"/>
        <v>No</v>
      </c>
      <c r="BY62" s="36" t="str">
        <f t="shared" si="10"/>
        <v>No</v>
      </c>
      <c r="BZ62" s="36" t="str">
        <f t="shared" si="11"/>
        <v>No</v>
      </c>
    </row>
    <row r="63" spans="1:78" x14ac:dyDescent="0.35">
      <c r="O63" s="25"/>
      <c r="P63" s="18"/>
      <c r="R63" s="25"/>
      <c r="V63" s="25"/>
      <c r="Y63" s="25"/>
      <c r="AH63" s="25"/>
      <c r="AJ63" s="18"/>
      <c r="AL63" s="25"/>
      <c r="AN63" s="25"/>
      <c r="AQ63" s="25"/>
      <c r="AR63" s="25"/>
      <c r="AT63" s="25"/>
      <c r="AW63" s="25"/>
      <c r="BD63" s="25"/>
      <c r="BF63" s="25"/>
      <c r="BH63" s="25"/>
      <c r="BL63" s="18"/>
      <c r="BN63" s="25"/>
      <c r="BO63" s="15" t="str">
        <f t="shared" si="0"/>
        <v xml:space="preserve">Areas Served: </v>
      </c>
      <c r="BP63" s="15" t="str">
        <f t="shared" si="1"/>
        <v>Certifications:</v>
      </c>
      <c r="BQ63" s="15" t="str">
        <f t="shared" si="2"/>
        <v>Certifications:</v>
      </c>
      <c r="BR63" s="15" t="str">
        <f t="shared" si="3"/>
        <v xml:space="preserve">Experience:  </v>
      </c>
      <c r="BS63" s="15" t="str">
        <f t="shared" si="4"/>
        <v xml:space="preserve">Experience:   </v>
      </c>
      <c r="BT63" s="15" t="str">
        <f t="shared" si="5"/>
        <v xml:space="preserve">Experience:   </v>
      </c>
      <c r="BU63" s="15" t="str">
        <f t="shared" si="6"/>
        <v>No</v>
      </c>
      <c r="BV63" s="15" t="str">
        <f t="shared" si="7"/>
        <v>No</v>
      </c>
      <c r="BW63" s="15" t="str">
        <f t="shared" si="8"/>
        <v>No</v>
      </c>
      <c r="BX63" s="36" t="str">
        <f t="shared" si="9"/>
        <v>No</v>
      </c>
      <c r="BY63" s="36" t="str">
        <f t="shared" si="10"/>
        <v>No</v>
      </c>
      <c r="BZ63" s="36" t="str">
        <f t="shared" si="11"/>
        <v>No</v>
      </c>
    </row>
    <row r="64" spans="1:78" x14ac:dyDescent="0.35">
      <c r="O64" s="25"/>
      <c r="P64" s="18"/>
      <c r="R64" s="25"/>
      <c r="V64" s="25"/>
      <c r="Y64" s="25"/>
      <c r="AJ64" s="18"/>
      <c r="AL64" s="25"/>
      <c r="AN64" s="25"/>
      <c r="AQ64" s="25"/>
      <c r="AR64" s="25"/>
      <c r="AT64" s="25"/>
      <c r="AW64" s="25"/>
      <c r="BD64" s="25"/>
      <c r="BF64" s="25"/>
      <c r="BH64" s="25"/>
      <c r="BL64" s="18"/>
      <c r="BN64" s="25"/>
      <c r="BO64" s="15" t="str">
        <f t="shared" si="0"/>
        <v xml:space="preserve">Areas Served: </v>
      </c>
      <c r="BP64" s="15" t="str">
        <f t="shared" si="1"/>
        <v>Certifications:</v>
      </c>
      <c r="BQ64" s="15" t="str">
        <f t="shared" si="2"/>
        <v>Certifications:</v>
      </c>
      <c r="BR64" s="15" t="str">
        <f t="shared" si="3"/>
        <v xml:space="preserve">Experience:  </v>
      </c>
      <c r="BS64" s="15" t="str">
        <f t="shared" si="4"/>
        <v xml:space="preserve">Experience:   </v>
      </c>
      <c r="BT64" s="15" t="str">
        <f t="shared" si="5"/>
        <v xml:space="preserve">Experience:   </v>
      </c>
      <c r="BU64" s="15" t="str">
        <f t="shared" si="6"/>
        <v>No</v>
      </c>
      <c r="BV64" s="15" t="str">
        <f t="shared" si="7"/>
        <v>No</v>
      </c>
      <c r="BW64" s="15" t="str">
        <f t="shared" si="8"/>
        <v>No</v>
      </c>
      <c r="BX64" s="36" t="str">
        <f t="shared" si="9"/>
        <v>No</v>
      </c>
      <c r="BY64" s="36" t="str">
        <f t="shared" si="10"/>
        <v>No</v>
      </c>
      <c r="BZ64" s="36" t="str">
        <f t="shared" si="11"/>
        <v>No</v>
      </c>
    </row>
    <row r="65" spans="15:78" x14ac:dyDescent="0.35">
      <c r="O65" s="25"/>
      <c r="P65" s="18"/>
      <c r="R65" s="25"/>
      <c r="V65" s="25"/>
      <c r="Y65" s="25"/>
      <c r="AJ65" s="18"/>
      <c r="AL65" s="25"/>
      <c r="AN65" s="25"/>
      <c r="AQ65" s="25"/>
      <c r="AR65" s="25"/>
      <c r="AT65" s="25"/>
      <c r="AW65" s="25"/>
      <c r="BD65" s="25"/>
      <c r="BF65" s="25"/>
      <c r="BH65" s="25"/>
      <c r="BL65" s="18"/>
      <c r="BN65" s="25"/>
      <c r="BO65" s="15" t="str">
        <f t="shared" si="0"/>
        <v xml:space="preserve">Areas Served: </v>
      </c>
      <c r="BP65" s="15" t="str">
        <f t="shared" si="1"/>
        <v>Certifications:</v>
      </c>
      <c r="BQ65" s="15" t="str">
        <f t="shared" si="2"/>
        <v>Certifications:</v>
      </c>
      <c r="BR65" s="15" t="str">
        <f t="shared" si="3"/>
        <v xml:space="preserve">Experience:  </v>
      </c>
      <c r="BS65" s="15" t="str">
        <f t="shared" si="4"/>
        <v xml:space="preserve">Experience:   </v>
      </c>
      <c r="BT65" s="15" t="str">
        <f t="shared" si="5"/>
        <v xml:space="preserve">Experience:   </v>
      </c>
      <c r="BU65" s="15" t="str">
        <f t="shared" si="6"/>
        <v>No</v>
      </c>
      <c r="BV65" s="15" t="str">
        <f t="shared" si="7"/>
        <v>No</v>
      </c>
      <c r="BW65" s="15" t="str">
        <f t="shared" si="8"/>
        <v>No</v>
      </c>
      <c r="BX65" s="36" t="str">
        <f t="shared" si="9"/>
        <v>No</v>
      </c>
      <c r="BY65" s="36" t="str">
        <f t="shared" si="10"/>
        <v>No</v>
      </c>
      <c r="BZ65" s="36" t="str">
        <f t="shared" si="11"/>
        <v>No</v>
      </c>
    </row>
    <row r="66" spans="15:78" x14ac:dyDescent="0.35">
      <c r="O66" s="25"/>
      <c r="P66" s="18"/>
      <c r="R66" s="25"/>
      <c r="V66" s="25"/>
      <c r="Y66" s="25"/>
      <c r="AJ66" s="18"/>
      <c r="AL66" s="25"/>
      <c r="AN66" s="25"/>
      <c r="AQ66" s="25"/>
      <c r="AR66" s="25"/>
      <c r="AT66" s="25"/>
      <c r="AW66" s="25"/>
      <c r="BD66" s="25"/>
      <c r="BF66" s="25"/>
      <c r="BH66" s="25"/>
      <c r="BL66" s="18"/>
      <c r="BN66" s="25"/>
      <c r="BO66" s="15" t="str">
        <f t="shared" si="0"/>
        <v xml:space="preserve">Areas Served: </v>
      </c>
      <c r="BP66" s="15" t="str">
        <f t="shared" si="1"/>
        <v>Certifications:</v>
      </c>
      <c r="BQ66" s="15" t="str">
        <f t="shared" si="2"/>
        <v>Certifications:</v>
      </c>
      <c r="BR66" s="15" t="str">
        <f t="shared" si="3"/>
        <v xml:space="preserve">Experience:  </v>
      </c>
      <c r="BS66" s="15" t="str">
        <f t="shared" si="4"/>
        <v xml:space="preserve">Experience:   </v>
      </c>
      <c r="BT66" s="15" t="str">
        <f t="shared" si="5"/>
        <v xml:space="preserve">Experience:   </v>
      </c>
      <c r="BU66" s="15" t="str">
        <f t="shared" si="6"/>
        <v>No</v>
      </c>
      <c r="BV66" s="15" t="str">
        <f t="shared" si="7"/>
        <v>No</v>
      </c>
      <c r="BW66" s="15" t="str">
        <f t="shared" si="8"/>
        <v>No</v>
      </c>
      <c r="BX66" s="36" t="str">
        <f t="shared" si="9"/>
        <v>No</v>
      </c>
      <c r="BY66" s="36" t="str">
        <f t="shared" si="10"/>
        <v>No</v>
      </c>
      <c r="BZ66" s="36" t="str">
        <f t="shared" si="11"/>
        <v>No</v>
      </c>
    </row>
    <row r="67" spans="15:78" x14ac:dyDescent="0.35">
      <c r="O67" s="25"/>
      <c r="P67" s="18"/>
      <c r="R67" s="25"/>
      <c r="V67" s="25"/>
      <c r="Y67" s="25"/>
      <c r="AJ67" s="18"/>
      <c r="AL67" s="25"/>
      <c r="AN67" s="25"/>
      <c r="AQ67" s="25"/>
      <c r="AR67" s="25"/>
      <c r="AT67" s="25"/>
      <c r="AW67" s="25"/>
      <c r="BD67" s="25"/>
      <c r="BH67" s="25"/>
      <c r="BL67" s="18"/>
      <c r="BO67" s="15" t="str">
        <f t="shared" si="0"/>
        <v xml:space="preserve">Areas Served: </v>
      </c>
      <c r="BP67" s="15" t="str">
        <f t="shared" si="1"/>
        <v>Certifications:</v>
      </c>
      <c r="BQ67" s="15" t="str">
        <f t="shared" si="2"/>
        <v>Certifications:</v>
      </c>
      <c r="BR67" s="15" t="str">
        <f t="shared" si="3"/>
        <v xml:space="preserve">Experience:  </v>
      </c>
      <c r="BS67" s="15" t="str">
        <f t="shared" si="4"/>
        <v xml:space="preserve">Experience:   </v>
      </c>
      <c r="BT67" s="15" t="str">
        <f t="shared" si="5"/>
        <v xml:space="preserve">Experience:   </v>
      </c>
      <c r="BU67" s="15" t="str">
        <f t="shared" si="6"/>
        <v>No</v>
      </c>
      <c r="BV67" s="15" t="str">
        <f t="shared" si="7"/>
        <v>No</v>
      </c>
      <c r="BW67" s="15" t="str">
        <f t="shared" si="8"/>
        <v>No</v>
      </c>
      <c r="BX67" s="36" t="str">
        <f t="shared" si="9"/>
        <v>No</v>
      </c>
      <c r="BY67" s="36" t="str">
        <f t="shared" si="10"/>
        <v>No</v>
      </c>
      <c r="BZ67" s="36" t="str">
        <f t="shared" si="11"/>
        <v>No</v>
      </c>
    </row>
    <row r="68" spans="15:78" x14ac:dyDescent="0.35">
      <c r="O68" s="25"/>
      <c r="P68" s="18"/>
      <c r="R68" s="25"/>
      <c r="V68" s="25"/>
      <c r="Y68" s="25"/>
      <c r="AJ68" s="18"/>
      <c r="AL68" s="25"/>
      <c r="AN68" s="25"/>
      <c r="AQ68" s="25"/>
      <c r="AR68" s="25"/>
      <c r="AT68" s="25"/>
      <c r="AW68" s="25"/>
      <c r="BD68" s="25"/>
      <c r="BH68" s="25"/>
      <c r="BL68" s="18"/>
      <c r="BO68" s="15" t="str">
        <f t="shared" ref="BO68:BO131" si="12">"Areas Served: "&amp;IF(K68="All","All of Oregon",IF(K68="Oregon","All of Oregon",K68))</f>
        <v xml:space="preserve">Areas Served: </v>
      </c>
      <c r="BP68" s="15" t="str">
        <f t="shared" ref="BP68:BP131" si="13">"Certifications:"&amp;IF(AE68&lt;&gt;""," [OR Arch Lic # "&amp;AE68&amp;"]","")&amp;IF(AG68&lt;&gt;""," [OR PE Lic # "&amp;AG68&amp;"]","")&amp;IF(AI68&lt;&gt;""," [AEE-CEM # "&amp;AI68&amp;"]","")&amp;IF(AK68&lt;&gt;""," [BOC-Level II # "&amp;AK68&amp;"]","")&amp;IF(AM68&lt;&gt;""," [EMA-EMP # "&amp;AM68&amp;"]","")&amp;IF(AR68&lt;&gt;""," [LCC-Building Controls]","")&amp;IF(AO68&lt;&gt;""," [Other-"&amp;AO68&amp;" # "&amp;AP68&amp;"]","")</f>
        <v>Certifications:</v>
      </c>
      <c r="BQ68" s="15" t="str">
        <f t="shared" ref="BQ68:BQ131" si="14">"Certifications:"&amp;IF(BC68&lt;&gt;""," [OR Arch Lic # "&amp;BC68&amp;"]","")&amp;IF(BE68&lt;&gt;""," [OR PE Lic # "&amp;BE68&amp;"]","")&amp;IF(BK68&lt;&gt;""," [AEE-CEM # "&amp;BK68&amp;"]","")&amp;IF(BI68&lt;&gt;""," [AEE-CEA # "&amp;BI68&amp;"]","")&amp;IF(BM68&lt;&gt;""," [EMA-EMP # "&amp;BM68&amp;"]","")&amp;IF(BG68&lt;&gt;""," [ASHRAE-BEAP # "&amp;BG68&amp;"]","")&amp;IF(AO68&lt;&gt;""," [Other-"&amp;AO68&amp;" # "&amp;AP68&amp;"]","")</f>
        <v>Certifications:</v>
      </c>
      <c r="BR68" s="15" t="str">
        <f t="shared" ref="BR68:BR131" si="15">"Experience:"&amp;IF(Q68&lt;&gt;""," "&amp;TEXT(O68,"mmm-yyyy")&amp;" to "&amp;TEXT(P68,"mmm-yyyy")&amp;" "&amp;Q68," ")&amp;IF(T68&lt;&gt;"","; "&amp;TEXT(R68,"mmm-yyyy")&amp;" to "&amp;TEXT(S68,"mmm-yyyy")&amp;" "&amp;T68," ")</f>
        <v xml:space="preserve">Experience:  </v>
      </c>
      <c r="BS68" s="15" t="str">
        <f t="shared" ref="BS68:BS131" si="16">"Experience:"&amp;IF(X68&lt;&gt;""," "&amp;TEXT(V68,"mmm-yyyy")&amp;" to "&amp;TEXT(W68,"mmm-yyyy")&amp;" "&amp;X68," ")&amp;IF(AA68&lt;&gt;"","; "&amp;TEXT(Y68,"mmm-yyyy")&amp;" to "&amp;TEXT(Z68,"mmm-yyyy")&amp;" "&amp;AA68," ")&amp;IF(AD68&lt;&gt;"","; "&amp;TEXT(AB68,"mmm-yyyy")&amp;" to "&amp;TEXT(AC68,"mmm-yyyy")&amp;" "&amp;AD68," ")</f>
        <v xml:space="preserve">Experience:   </v>
      </c>
      <c r="BT68" s="15" t="str">
        <f t="shared" ref="BT68:BT131" si="17">"Experience:"&amp;IF(AV68&lt;&gt;""," "&amp;TEXT(AT68,"mmm-yyyy")&amp;" to "&amp;TEXT(AU68,"mmm-yyyy")&amp;" "&amp;AV68," ")&amp;IF(AY68&lt;&gt;"","; "&amp;TEXT(AW68,"mmm-yyyy")&amp;" to "&amp;TEXT(AX68,"mmm-yyyy")&amp;" "&amp;AY68," ")&amp;IF(BB68&lt;&gt;"","; "&amp;TEXT(AZ68,"mmm-yyyy")&amp;" to "&amp;TEXT(BA68,"mmm-yyyy")&amp;" "&amp;BB68," ")</f>
        <v xml:space="preserve">Experience:   </v>
      </c>
      <c r="BU68" s="15" t="str">
        <f t="shared" ref="BU68:BU131" si="18">IF(Q68&amp;T68&lt;&gt;"","QEM","No")</f>
        <v>No</v>
      </c>
      <c r="BV68" s="15" t="str">
        <f t="shared" ref="BV68:BV131" si="19">IF(AE68&amp;AG68&amp;AI68&amp;AK68&amp;AM68&amp;AR68&lt;&gt;"","QP","No")</f>
        <v>No</v>
      </c>
      <c r="BW68" s="15" t="str">
        <f t="shared" ref="BW68:BW131" si="20">IF(BC68&amp;BE68&amp;BG68&amp;BI68&amp;BK68&amp;BM68&lt;&gt;"","QEA","No")</f>
        <v>No</v>
      </c>
      <c r="BX68" s="36" t="str">
        <f t="shared" ref="BX68:BX131" si="21">IF(AND($BU68="QEM",$J68="Yes"),"P QEM","No")</f>
        <v>No</v>
      </c>
      <c r="BY68" s="36" t="str">
        <f t="shared" ref="BY68:BY131" si="22">IF(AND($BV68="QP",$J68="Yes"),"P QP","No")</f>
        <v>No</v>
      </c>
      <c r="BZ68" s="36" t="str">
        <f t="shared" ref="BZ68:BZ131" si="23">IF(AND($BW68="QEA",$J68="Yes"),"P QEA","No")</f>
        <v>No</v>
      </c>
    </row>
    <row r="69" spans="15:78" x14ac:dyDescent="0.35">
      <c r="O69" s="25"/>
      <c r="P69" s="18"/>
      <c r="R69" s="25"/>
      <c r="V69" s="25"/>
      <c r="Y69" s="25"/>
      <c r="AJ69" s="18"/>
      <c r="AL69" s="25"/>
      <c r="AN69" s="25"/>
      <c r="AQ69" s="25"/>
      <c r="AR69" s="25"/>
      <c r="AT69" s="25"/>
      <c r="AW69" s="25"/>
      <c r="BD69" s="25"/>
      <c r="BH69" s="25"/>
      <c r="BL69" s="18"/>
      <c r="BO69" s="15" t="str">
        <f t="shared" si="12"/>
        <v xml:space="preserve">Areas Served: </v>
      </c>
      <c r="BP69" s="15" t="str">
        <f t="shared" si="13"/>
        <v>Certifications:</v>
      </c>
      <c r="BQ69" s="15" t="str">
        <f t="shared" si="14"/>
        <v>Certifications:</v>
      </c>
      <c r="BR69" s="15" t="str">
        <f t="shared" si="15"/>
        <v xml:space="preserve">Experience:  </v>
      </c>
      <c r="BS69" s="15" t="str">
        <f t="shared" si="16"/>
        <v xml:space="preserve">Experience:   </v>
      </c>
      <c r="BT69" s="15" t="str">
        <f t="shared" si="17"/>
        <v xml:space="preserve">Experience:   </v>
      </c>
      <c r="BU69" s="15" t="str">
        <f t="shared" si="18"/>
        <v>No</v>
      </c>
      <c r="BV69" s="15" t="str">
        <f t="shared" si="19"/>
        <v>No</v>
      </c>
      <c r="BW69" s="15" t="str">
        <f t="shared" si="20"/>
        <v>No</v>
      </c>
      <c r="BX69" s="36" t="str">
        <f t="shared" si="21"/>
        <v>No</v>
      </c>
      <c r="BY69" s="36" t="str">
        <f t="shared" si="22"/>
        <v>No</v>
      </c>
      <c r="BZ69" s="36" t="str">
        <f t="shared" si="23"/>
        <v>No</v>
      </c>
    </row>
    <row r="70" spans="15:78" x14ac:dyDescent="0.35">
      <c r="O70" s="25"/>
      <c r="P70" s="18"/>
      <c r="R70" s="25"/>
      <c r="V70" s="25"/>
      <c r="Y70" s="25"/>
      <c r="AJ70" s="18"/>
      <c r="AL70" s="25"/>
      <c r="AN70" s="25"/>
      <c r="AQ70" s="25"/>
      <c r="AR70" s="25"/>
      <c r="AT70" s="25"/>
      <c r="AW70" s="25"/>
      <c r="BH70" s="25"/>
      <c r="BL70" s="18"/>
      <c r="BO70" s="15" t="str">
        <f t="shared" si="12"/>
        <v xml:space="preserve">Areas Served: </v>
      </c>
      <c r="BP70" s="15" t="str">
        <f t="shared" si="13"/>
        <v>Certifications:</v>
      </c>
      <c r="BQ70" s="15" t="str">
        <f t="shared" si="14"/>
        <v>Certifications:</v>
      </c>
      <c r="BR70" s="15" t="str">
        <f t="shared" si="15"/>
        <v xml:space="preserve">Experience:  </v>
      </c>
      <c r="BS70" s="15" t="str">
        <f t="shared" si="16"/>
        <v xml:space="preserve">Experience:   </v>
      </c>
      <c r="BT70" s="15" t="str">
        <f t="shared" si="17"/>
        <v xml:space="preserve">Experience:   </v>
      </c>
      <c r="BU70" s="15" t="str">
        <f t="shared" si="18"/>
        <v>No</v>
      </c>
      <c r="BV70" s="15" t="str">
        <f t="shared" si="19"/>
        <v>No</v>
      </c>
      <c r="BW70" s="15" t="str">
        <f t="shared" si="20"/>
        <v>No</v>
      </c>
      <c r="BX70" s="36" t="str">
        <f t="shared" si="21"/>
        <v>No</v>
      </c>
      <c r="BY70" s="36" t="str">
        <f t="shared" si="22"/>
        <v>No</v>
      </c>
      <c r="BZ70" s="36" t="str">
        <f t="shared" si="23"/>
        <v>No</v>
      </c>
    </row>
    <row r="71" spans="15:78" x14ac:dyDescent="0.35">
      <c r="P71" s="18"/>
      <c r="R71" s="25"/>
      <c r="V71" s="25"/>
      <c r="Y71" s="25"/>
      <c r="AJ71" s="18"/>
      <c r="AQ71" s="25"/>
      <c r="AR71" s="25"/>
      <c r="AT71" s="25"/>
      <c r="AW71" s="25"/>
      <c r="BH71" s="25"/>
      <c r="BL71" s="18"/>
      <c r="BO71" s="15" t="str">
        <f t="shared" si="12"/>
        <v xml:space="preserve">Areas Served: </v>
      </c>
      <c r="BP71" s="15" t="str">
        <f t="shared" si="13"/>
        <v>Certifications:</v>
      </c>
      <c r="BQ71" s="15" t="str">
        <f t="shared" si="14"/>
        <v>Certifications:</v>
      </c>
      <c r="BR71" s="15" t="str">
        <f t="shared" si="15"/>
        <v xml:space="preserve">Experience:  </v>
      </c>
      <c r="BS71" s="15" t="str">
        <f t="shared" si="16"/>
        <v xml:space="preserve">Experience:   </v>
      </c>
      <c r="BT71" s="15" t="str">
        <f t="shared" si="17"/>
        <v xml:space="preserve">Experience:   </v>
      </c>
      <c r="BU71" s="15" t="str">
        <f t="shared" si="18"/>
        <v>No</v>
      </c>
      <c r="BV71" s="15" t="str">
        <f t="shared" si="19"/>
        <v>No</v>
      </c>
      <c r="BW71" s="15" t="str">
        <f t="shared" si="20"/>
        <v>No</v>
      </c>
      <c r="BX71" s="36" t="str">
        <f t="shared" si="21"/>
        <v>No</v>
      </c>
      <c r="BY71" s="36" t="str">
        <f t="shared" si="22"/>
        <v>No</v>
      </c>
      <c r="BZ71" s="36" t="str">
        <f t="shared" si="23"/>
        <v>No</v>
      </c>
    </row>
    <row r="72" spans="15:78" x14ac:dyDescent="0.35">
      <c r="P72" s="18"/>
      <c r="R72" s="25"/>
      <c r="V72" s="25"/>
      <c r="Y72" s="25"/>
      <c r="AJ72" s="18"/>
      <c r="AQ72" s="25"/>
      <c r="AR72" s="25"/>
      <c r="AT72" s="25"/>
      <c r="AW72" s="25"/>
      <c r="BH72" s="25"/>
      <c r="BL72" s="18"/>
      <c r="BO72" s="15" t="str">
        <f t="shared" si="12"/>
        <v xml:space="preserve">Areas Served: </v>
      </c>
      <c r="BP72" s="15" t="str">
        <f t="shared" si="13"/>
        <v>Certifications:</v>
      </c>
      <c r="BQ72" s="15" t="str">
        <f t="shared" si="14"/>
        <v>Certifications:</v>
      </c>
      <c r="BR72" s="15" t="str">
        <f t="shared" si="15"/>
        <v xml:space="preserve">Experience:  </v>
      </c>
      <c r="BS72" s="15" t="str">
        <f t="shared" si="16"/>
        <v xml:space="preserve">Experience:   </v>
      </c>
      <c r="BT72" s="15" t="str">
        <f t="shared" si="17"/>
        <v xml:space="preserve">Experience:   </v>
      </c>
      <c r="BU72" s="15" t="str">
        <f t="shared" si="18"/>
        <v>No</v>
      </c>
      <c r="BV72" s="15" t="str">
        <f t="shared" si="19"/>
        <v>No</v>
      </c>
      <c r="BW72" s="15" t="str">
        <f t="shared" si="20"/>
        <v>No</v>
      </c>
      <c r="BX72" s="36" t="str">
        <f t="shared" si="21"/>
        <v>No</v>
      </c>
      <c r="BY72" s="36" t="str">
        <f t="shared" si="22"/>
        <v>No</v>
      </c>
      <c r="BZ72" s="36" t="str">
        <f t="shared" si="23"/>
        <v>No</v>
      </c>
    </row>
    <row r="73" spans="15:78" x14ac:dyDescent="0.35">
      <c r="P73" s="18"/>
      <c r="R73" s="25"/>
      <c r="V73" s="25"/>
      <c r="Y73" s="25"/>
      <c r="AJ73" s="18"/>
      <c r="AQ73" s="25"/>
      <c r="AR73" s="25"/>
      <c r="AT73" s="25"/>
      <c r="BL73" s="18"/>
      <c r="BO73" s="15" t="str">
        <f t="shared" si="12"/>
        <v xml:space="preserve">Areas Served: </v>
      </c>
      <c r="BP73" s="15" t="str">
        <f t="shared" si="13"/>
        <v>Certifications:</v>
      </c>
      <c r="BQ73" s="15" t="str">
        <f t="shared" si="14"/>
        <v>Certifications:</v>
      </c>
      <c r="BR73" s="15" t="str">
        <f t="shared" si="15"/>
        <v xml:space="preserve">Experience:  </v>
      </c>
      <c r="BS73" s="15" t="str">
        <f t="shared" si="16"/>
        <v xml:space="preserve">Experience:   </v>
      </c>
      <c r="BT73" s="15" t="str">
        <f t="shared" si="17"/>
        <v xml:space="preserve">Experience:   </v>
      </c>
      <c r="BU73" s="15" t="str">
        <f t="shared" si="18"/>
        <v>No</v>
      </c>
      <c r="BV73" s="15" t="str">
        <f t="shared" si="19"/>
        <v>No</v>
      </c>
      <c r="BW73" s="15" t="str">
        <f t="shared" si="20"/>
        <v>No</v>
      </c>
      <c r="BX73" s="36" t="str">
        <f t="shared" si="21"/>
        <v>No</v>
      </c>
      <c r="BY73" s="36" t="str">
        <f t="shared" si="22"/>
        <v>No</v>
      </c>
      <c r="BZ73" s="36" t="str">
        <f t="shared" si="23"/>
        <v>No</v>
      </c>
    </row>
    <row r="74" spans="15:78" x14ac:dyDescent="0.35">
      <c r="P74" s="18"/>
      <c r="R74" s="25"/>
      <c r="V74" s="25"/>
      <c r="Y74" s="25"/>
      <c r="AJ74" s="18"/>
      <c r="AQ74" s="25"/>
      <c r="AR74" s="25"/>
      <c r="AT74" s="25"/>
      <c r="BL74" s="18"/>
      <c r="BO74" s="15" t="str">
        <f t="shared" si="12"/>
        <v xml:space="preserve">Areas Served: </v>
      </c>
      <c r="BP74" s="15" t="str">
        <f t="shared" si="13"/>
        <v>Certifications:</v>
      </c>
      <c r="BQ74" s="15" t="str">
        <f t="shared" si="14"/>
        <v>Certifications:</v>
      </c>
      <c r="BR74" s="15" t="str">
        <f t="shared" si="15"/>
        <v xml:space="preserve">Experience:  </v>
      </c>
      <c r="BS74" s="15" t="str">
        <f t="shared" si="16"/>
        <v xml:space="preserve">Experience:   </v>
      </c>
      <c r="BT74" s="15" t="str">
        <f t="shared" si="17"/>
        <v xml:space="preserve">Experience:   </v>
      </c>
      <c r="BU74" s="15" t="str">
        <f t="shared" si="18"/>
        <v>No</v>
      </c>
      <c r="BV74" s="15" t="str">
        <f t="shared" si="19"/>
        <v>No</v>
      </c>
      <c r="BW74" s="15" t="str">
        <f t="shared" si="20"/>
        <v>No</v>
      </c>
      <c r="BX74" s="36" t="str">
        <f t="shared" si="21"/>
        <v>No</v>
      </c>
      <c r="BY74" s="36" t="str">
        <f t="shared" si="22"/>
        <v>No</v>
      </c>
      <c r="BZ74" s="36" t="str">
        <f t="shared" si="23"/>
        <v>No</v>
      </c>
    </row>
    <row r="75" spans="15:78" x14ac:dyDescent="0.35">
      <c r="P75" s="18"/>
      <c r="R75" s="25"/>
      <c r="V75" s="25"/>
      <c r="Y75" s="25"/>
      <c r="AJ75" s="18"/>
      <c r="AT75" s="25"/>
      <c r="BL75" s="18"/>
      <c r="BO75" s="15" t="str">
        <f t="shared" si="12"/>
        <v xml:space="preserve">Areas Served: </v>
      </c>
      <c r="BP75" s="15" t="str">
        <f t="shared" si="13"/>
        <v>Certifications:</v>
      </c>
      <c r="BQ75" s="15" t="str">
        <f t="shared" si="14"/>
        <v>Certifications:</v>
      </c>
      <c r="BR75" s="15" t="str">
        <f t="shared" si="15"/>
        <v xml:space="preserve">Experience:  </v>
      </c>
      <c r="BS75" s="15" t="str">
        <f t="shared" si="16"/>
        <v xml:space="preserve">Experience:   </v>
      </c>
      <c r="BT75" s="15" t="str">
        <f t="shared" si="17"/>
        <v xml:space="preserve">Experience:   </v>
      </c>
      <c r="BU75" s="15" t="str">
        <f t="shared" si="18"/>
        <v>No</v>
      </c>
      <c r="BV75" s="15" t="str">
        <f t="shared" si="19"/>
        <v>No</v>
      </c>
      <c r="BW75" s="15" t="str">
        <f t="shared" si="20"/>
        <v>No</v>
      </c>
      <c r="BX75" s="36" t="str">
        <f t="shared" si="21"/>
        <v>No</v>
      </c>
      <c r="BY75" s="36" t="str">
        <f t="shared" si="22"/>
        <v>No</v>
      </c>
      <c r="BZ75" s="36" t="str">
        <f t="shared" si="23"/>
        <v>No</v>
      </c>
    </row>
    <row r="76" spans="15:78" x14ac:dyDescent="0.35">
      <c r="P76" s="18"/>
      <c r="R76" s="25"/>
      <c r="V76" s="25"/>
      <c r="Y76" s="18"/>
      <c r="AJ76" s="18"/>
      <c r="AT76" s="25"/>
      <c r="BL76" s="18"/>
      <c r="BO76" s="15" t="str">
        <f t="shared" si="12"/>
        <v xml:space="preserve">Areas Served: </v>
      </c>
      <c r="BP76" s="15" t="str">
        <f t="shared" si="13"/>
        <v>Certifications:</v>
      </c>
      <c r="BQ76" s="15" t="str">
        <f t="shared" si="14"/>
        <v>Certifications:</v>
      </c>
      <c r="BR76" s="15" t="str">
        <f t="shared" si="15"/>
        <v xml:space="preserve">Experience:  </v>
      </c>
      <c r="BS76" s="15" t="str">
        <f t="shared" si="16"/>
        <v xml:space="preserve">Experience:   </v>
      </c>
      <c r="BT76" s="15" t="str">
        <f t="shared" si="17"/>
        <v xml:space="preserve">Experience:   </v>
      </c>
      <c r="BU76" s="15" t="str">
        <f t="shared" si="18"/>
        <v>No</v>
      </c>
      <c r="BV76" s="15" t="str">
        <f t="shared" si="19"/>
        <v>No</v>
      </c>
      <c r="BW76" s="15" t="str">
        <f t="shared" si="20"/>
        <v>No</v>
      </c>
      <c r="BX76" s="36" t="str">
        <f t="shared" si="21"/>
        <v>No</v>
      </c>
      <c r="BY76" s="36" t="str">
        <f t="shared" si="22"/>
        <v>No</v>
      </c>
      <c r="BZ76" s="36" t="str">
        <f t="shared" si="23"/>
        <v>No</v>
      </c>
    </row>
    <row r="77" spans="15:78" x14ac:dyDescent="0.35">
      <c r="R77" s="25"/>
      <c r="V77" s="25"/>
      <c r="Y77" s="18"/>
      <c r="AJ77" s="18"/>
      <c r="AT77" s="25"/>
      <c r="BL77" s="18"/>
      <c r="BO77" s="15" t="str">
        <f t="shared" si="12"/>
        <v xml:space="preserve">Areas Served: </v>
      </c>
      <c r="BP77" s="15" t="str">
        <f t="shared" si="13"/>
        <v>Certifications:</v>
      </c>
      <c r="BQ77" s="15" t="str">
        <f t="shared" si="14"/>
        <v>Certifications:</v>
      </c>
      <c r="BR77" s="15" t="str">
        <f t="shared" si="15"/>
        <v xml:space="preserve">Experience:  </v>
      </c>
      <c r="BS77" s="15" t="str">
        <f t="shared" si="16"/>
        <v xml:space="preserve">Experience:   </v>
      </c>
      <c r="BT77" s="15" t="str">
        <f t="shared" si="17"/>
        <v xml:space="preserve">Experience:   </v>
      </c>
      <c r="BU77" s="15" t="str">
        <f t="shared" si="18"/>
        <v>No</v>
      </c>
      <c r="BV77" s="15" t="str">
        <f t="shared" si="19"/>
        <v>No</v>
      </c>
      <c r="BW77" s="15" t="str">
        <f t="shared" si="20"/>
        <v>No</v>
      </c>
      <c r="BX77" s="36" t="str">
        <f t="shared" si="21"/>
        <v>No</v>
      </c>
      <c r="BY77" s="36" t="str">
        <f t="shared" si="22"/>
        <v>No</v>
      </c>
      <c r="BZ77" s="36" t="str">
        <f t="shared" si="23"/>
        <v>No</v>
      </c>
    </row>
    <row r="78" spans="15:78" x14ac:dyDescent="0.35">
      <c r="R78" s="25"/>
      <c r="V78" s="25"/>
      <c r="Y78" s="18"/>
      <c r="AJ78" s="18"/>
      <c r="AT78" s="25"/>
      <c r="BL78" s="18"/>
      <c r="BO78" s="15" t="str">
        <f t="shared" si="12"/>
        <v xml:space="preserve">Areas Served: </v>
      </c>
      <c r="BP78" s="15" t="str">
        <f t="shared" si="13"/>
        <v>Certifications:</v>
      </c>
      <c r="BQ78" s="15" t="str">
        <f t="shared" si="14"/>
        <v>Certifications:</v>
      </c>
      <c r="BR78" s="15" t="str">
        <f t="shared" si="15"/>
        <v xml:space="preserve">Experience:  </v>
      </c>
      <c r="BS78" s="15" t="str">
        <f t="shared" si="16"/>
        <v xml:space="preserve">Experience:   </v>
      </c>
      <c r="BT78" s="15" t="str">
        <f t="shared" si="17"/>
        <v xml:space="preserve">Experience:   </v>
      </c>
      <c r="BU78" s="15" t="str">
        <f t="shared" si="18"/>
        <v>No</v>
      </c>
      <c r="BV78" s="15" t="str">
        <f t="shared" si="19"/>
        <v>No</v>
      </c>
      <c r="BW78" s="15" t="str">
        <f t="shared" si="20"/>
        <v>No</v>
      </c>
      <c r="BX78" s="36" t="str">
        <f t="shared" si="21"/>
        <v>No</v>
      </c>
      <c r="BY78" s="36" t="str">
        <f t="shared" si="22"/>
        <v>No</v>
      </c>
      <c r="BZ78" s="36" t="str">
        <f t="shared" si="23"/>
        <v>No</v>
      </c>
    </row>
    <row r="79" spans="15:78" x14ac:dyDescent="0.35">
      <c r="R79" s="25"/>
      <c r="V79" s="25"/>
      <c r="Y79" s="18"/>
      <c r="AJ79" s="18"/>
      <c r="AT79" s="25"/>
      <c r="BL79" s="18"/>
      <c r="BO79" s="15" t="str">
        <f t="shared" si="12"/>
        <v xml:space="preserve">Areas Served: </v>
      </c>
      <c r="BP79" s="15" t="str">
        <f t="shared" si="13"/>
        <v>Certifications:</v>
      </c>
      <c r="BQ79" s="15" t="str">
        <f t="shared" si="14"/>
        <v>Certifications:</v>
      </c>
      <c r="BR79" s="15" t="str">
        <f t="shared" si="15"/>
        <v xml:space="preserve">Experience:  </v>
      </c>
      <c r="BS79" s="15" t="str">
        <f t="shared" si="16"/>
        <v xml:space="preserve">Experience:   </v>
      </c>
      <c r="BT79" s="15" t="str">
        <f t="shared" si="17"/>
        <v xml:space="preserve">Experience:   </v>
      </c>
      <c r="BU79" s="15" t="str">
        <f t="shared" si="18"/>
        <v>No</v>
      </c>
      <c r="BV79" s="15" t="str">
        <f t="shared" si="19"/>
        <v>No</v>
      </c>
      <c r="BW79" s="15" t="str">
        <f t="shared" si="20"/>
        <v>No</v>
      </c>
      <c r="BX79" s="36" t="str">
        <f t="shared" si="21"/>
        <v>No</v>
      </c>
      <c r="BY79" s="36" t="str">
        <f t="shared" si="22"/>
        <v>No</v>
      </c>
      <c r="BZ79" s="36" t="str">
        <f t="shared" si="23"/>
        <v>No</v>
      </c>
    </row>
    <row r="80" spans="15:78" x14ac:dyDescent="0.35">
      <c r="R80" s="25"/>
      <c r="Y80" s="18"/>
      <c r="AJ80" s="18"/>
      <c r="AT80" s="25"/>
      <c r="BL80" s="18"/>
      <c r="BO80" s="15" t="str">
        <f t="shared" si="12"/>
        <v xml:space="preserve">Areas Served: </v>
      </c>
      <c r="BP80" s="15" t="str">
        <f t="shared" si="13"/>
        <v>Certifications:</v>
      </c>
      <c r="BQ80" s="15" t="str">
        <f t="shared" si="14"/>
        <v>Certifications:</v>
      </c>
      <c r="BR80" s="15" t="str">
        <f t="shared" si="15"/>
        <v xml:space="preserve">Experience:  </v>
      </c>
      <c r="BS80" s="15" t="str">
        <f t="shared" si="16"/>
        <v xml:space="preserve">Experience:   </v>
      </c>
      <c r="BT80" s="15" t="str">
        <f t="shared" si="17"/>
        <v xml:space="preserve">Experience:   </v>
      </c>
      <c r="BU80" s="15" t="str">
        <f t="shared" si="18"/>
        <v>No</v>
      </c>
      <c r="BV80" s="15" t="str">
        <f t="shared" si="19"/>
        <v>No</v>
      </c>
      <c r="BW80" s="15" t="str">
        <f t="shared" si="20"/>
        <v>No</v>
      </c>
      <c r="BX80" s="36" t="str">
        <f t="shared" si="21"/>
        <v>No</v>
      </c>
      <c r="BY80" s="36" t="str">
        <f t="shared" si="22"/>
        <v>No</v>
      </c>
      <c r="BZ80" s="36" t="str">
        <f t="shared" si="23"/>
        <v>No</v>
      </c>
    </row>
    <row r="81" spans="18:78" x14ac:dyDescent="0.35">
      <c r="R81" s="25"/>
      <c r="Y81" s="18"/>
      <c r="AJ81" s="18"/>
      <c r="AT81" s="25"/>
      <c r="BL81" s="18"/>
      <c r="BO81" s="15" t="str">
        <f t="shared" si="12"/>
        <v xml:space="preserve">Areas Served: </v>
      </c>
      <c r="BP81" s="15" t="str">
        <f t="shared" si="13"/>
        <v>Certifications:</v>
      </c>
      <c r="BQ81" s="15" t="str">
        <f t="shared" si="14"/>
        <v>Certifications:</v>
      </c>
      <c r="BR81" s="15" t="str">
        <f t="shared" si="15"/>
        <v xml:space="preserve">Experience:  </v>
      </c>
      <c r="BS81" s="15" t="str">
        <f t="shared" si="16"/>
        <v xml:space="preserve">Experience:   </v>
      </c>
      <c r="BT81" s="15" t="str">
        <f t="shared" si="17"/>
        <v xml:space="preserve">Experience:   </v>
      </c>
      <c r="BU81" s="15" t="str">
        <f t="shared" si="18"/>
        <v>No</v>
      </c>
      <c r="BV81" s="15" t="str">
        <f t="shared" si="19"/>
        <v>No</v>
      </c>
      <c r="BW81" s="15" t="str">
        <f t="shared" si="20"/>
        <v>No</v>
      </c>
      <c r="BX81" s="36" t="str">
        <f t="shared" si="21"/>
        <v>No</v>
      </c>
      <c r="BY81" s="36" t="str">
        <f t="shared" si="22"/>
        <v>No</v>
      </c>
      <c r="BZ81" s="36" t="str">
        <f t="shared" si="23"/>
        <v>No</v>
      </c>
    </row>
    <row r="82" spans="18:78" x14ac:dyDescent="0.35">
      <c r="R82" s="25"/>
      <c r="Y82" s="18"/>
      <c r="AJ82" s="18"/>
      <c r="AT82" s="25"/>
      <c r="BL82" s="18"/>
      <c r="BO82" s="15" t="str">
        <f t="shared" si="12"/>
        <v xml:space="preserve">Areas Served: </v>
      </c>
      <c r="BP82" s="15" t="str">
        <f t="shared" si="13"/>
        <v>Certifications:</v>
      </c>
      <c r="BQ82" s="15" t="str">
        <f t="shared" si="14"/>
        <v>Certifications:</v>
      </c>
      <c r="BR82" s="15" t="str">
        <f t="shared" si="15"/>
        <v xml:space="preserve">Experience:  </v>
      </c>
      <c r="BS82" s="15" t="str">
        <f t="shared" si="16"/>
        <v xml:space="preserve">Experience:   </v>
      </c>
      <c r="BT82" s="15" t="str">
        <f t="shared" si="17"/>
        <v xml:space="preserve">Experience:   </v>
      </c>
      <c r="BU82" s="15" t="str">
        <f t="shared" si="18"/>
        <v>No</v>
      </c>
      <c r="BV82" s="15" t="str">
        <f t="shared" si="19"/>
        <v>No</v>
      </c>
      <c r="BW82" s="15" t="str">
        <f t="shared" si="20"/>
        <v>No</v>
      </c>
      <c r="BX82" s="36" t="str">
        <f t="shared" si="21"/>
        <v>No</v>
      </c>
      <c r="BY82" s="36" t="str">
        <f t="shared" si="22"/>
        <v>No</v>
      </c>
      <c r="BZ82" s="36" t="str">
        <f t="shared" si="23"/>
        <v>No</v>
      </c>
    </row>
    <row r="83" spans="18:78" x14ac:dyDescent="0.35">
      <c r="Y83" s="18"/>
      <c r="AJ83" s="18"/>
      <c r="AT83" s="25"/>
      <c r="BL83" s="18"/>
      <c r="BO83" s="15" t="str">
        <f t="shared" si="12"/>
        <v xml:space="preserve">Areas Served: </v>
      </c>
      <c r="BP83" s="15" t="str">
        <f t="shared" si="13"/>
        <v>Certifications:</v>
      </c>
      <c r="BQ83" s="15" t="str">
        <f t="shared" si="14"/>
        <v>Certifications:</v>
      </c>
      <c r="BR83" s="15" t="str">
        <f t="shared" si="15"/>
        <v xml:space="preserve">Experience:  </v>
      </c>
      <c r="BS83" s="15" t="str">
        <f t="shared" si="16"/>
        <v xml:space="preserve">Experience:   </v>
      </c>
      <c r="BT83" s="15" t="str">
        <f t="shared" si="17"/>
        <v xml:space="preserve">Experience:   </v>
      </c>
      <c r="BU83" s="15" t="str">
        <f t="shared" si="18"/>
        <v>No</v>
      </c>
      <c r="BV83" s="15" t="str">
        <f t="shared" si="19"/>
        <v>No</v>
      </c>
      <c r="BW83" s="15" t="str">
        <f t="shared" si="20"/>
        <v>No</v>
      </c>
      <c r="BX83" s="36" t="str">
        <f t="shared" si="21"/>
        <v>No</v>
      </c>
      <c r="BY83" s="36" t="str">
        <f t="shared" si="22"/>
        <v>No</v>
      </c>
      <c r="BZ83" s="36" t="str">
        <f t="shared" si="23"/>
        <v>No</v>
      </c>
    </row>
    <row r="84" spans="18:78" x14ac:dyDescent="0.35">
      <c r="Y84" s="18"/>
      <c r="AJ84" s="18"/>
      <c r="AT84" s="25"/>
      <c r="BL84" s="18"/>
      <c r="BO84" s="15" t="str">
        <f t="shared" si="12"/>
        <v xml:space="preserve">Areas Served: </v>
      </c>
      <c r="BP84" s="15" t="str">
        <f t="shared" si="13"/>
        <v>Certifications:</v>
      </c>
      <c r="BQ84" s="15" t="str">
        <f t="shared" si="14"/>
        <v>Certifications:</v>
      </c>
      <c r="BR84" s="15" t="str">
        <f t="shared" si="15"/>
        <v xml:space="preserve">Experience:  </v>
      </c>
      <c r="BS84" s="15" t="str">
        <f t="shared" si="16"/>
        <v xml:space="preserve">Experience:   </v>
      </c>
      <c r="BT84" s="15" t="str">
        <f t="shared" si="17"/>
        <v xml:space="preserve">Experience:   </v>
      </c>
      <c r="BU84" s="15" t="str">
        <f t="shared" si="18"/>
        <v>No</v>
      </c>
      <c r="BV84" s="15" t="str">
        <f t="shared" si="19"/>
        <v>No</v>
      </c>
      <c r="BW84" s="15" t="str">
        <f t="shared" si="20"/>
        <v>No</v>
      </c>
      <c r="BX84" s="36" t="str">
        <f t="shared" si="21"/>
        <v>No</v>
      </c>
      <c r="BY84" s="36" t="str">
        <f t="shared" si="22"/>
        <v>No</v>
      </c>
      <c r="BZ84" s="36" t="str">
        <f t="shared" si="23"/>
        <v>No</v>
      </c>
    </row>
    <row r="85" spans="18:78" x14ac:dyDescent="0.35">
      <c r="Y85" s="18"/>
      <c r="AJ85" s="18"/>
      <c r="AT85" s="25"/>
      <c r="BL85" s="18"/>
      <c r="BO85" s="15" t="str">
        <f t="shared" si="12"/>
        <v xml:space="preserve">Areas Served: </v>
      </c>
      <c r="BP85" s="15" t="str">
        <f t="shared" si="13"/>
        <v>Certifications:</v>
      </c>
      <c r="BQ85" s="15" t="str">
        <f t="shared" si="14"/>
        <v>Certifications:</v>
      </c>
      <c r="BR85" s="15" t="str">
        <f t="shared" si="15"/>
        <v xml:space="preserve">Experience:  </v>
      </c>
      <c r="BS85" s="15" t="str">
        <f t="shared" si="16"/>
        <v xml:space="preserve">Experience:   </v>
      </c>
      <c r="BT85" s="15" t="str">
        <f t="shared" si="17"/>
        <v xml:space="preserve">Experience:   </v>
      </c>
      <c r="BU85" s="15" t="str">
        <f t="shared" si="18"/>
        <v>No</v>
      </c>
      <c r="BV85" s="15" t="str">
        <f t="shared" si="19"/>
        <v>No</v>
      </c>
      <c r="BW85" s="15" t="str">
        <f t="shared" si="20"/>
        <v>No</v>
      </c>
      <c r="BX85" s="36" t="str">
        <f t="shared" si="21"/>
        <v>No</v>
      </c>
      <c r="BY85" s="36" t="str">
        <f t="shared" si="22"/>
        <v>No</v>
      </c>
      <c r="BZ85" s="36" t="str">
        <f t="shared" si="23"/>
        <v>No</v>
      </c>
    </row>
    <row r="86" spans="18:78" x14ac:dyDescent="0.35">
      <c r="Y86" s="18"/>
      <c r="AJ86" s="18"/>
      <c r="AT86" s="25"/>
      <c r="BL86" s="18"/>
      <c r="BO86" s="15" t="str">
        <f t="shared" si="12"/>
        <v xml:space="preserve">Areas Served: </v>
      </c>
      <c r="BP86" s="15" t="str">
        <f t="shared" si="13"/>
        <v>Certifications:</v>
      </c>
      <c r="BQ86" s="15" t="str">
        <f t="shared" si="14"/>
        <v>Certifications:</v>
      </c>
      <c r="BR86" s="15" t="str">
        <f t="shared" si="15"/>
        <v xml:space="preserve">Experience:  </v>
      </c>
      <c r="BS86" s="15" t="str">
        <f t="shared" si="16"/>
        <v xml:space="preserve">Experience:   </v>
      </c>
      <c r="BT86" s="15" t="str">
        <f t="shared" si="17"/>
        <v xml:space="preserve">Experience:   </v>
      </c>
      <c r="BU86" s="15" t="str">
        <f t="shared" si="18"/>
        <v>No</v>
      </c>
      <c r="BV86" s="15" t="str">
        <f t="shared" si="19"/>
        <v>No</v>
      </c>
      <c r="BW86" s="15" t="str">
        <f t="shared" si="20"/>
        <v>No</v>
      </c>
      <c r="BX86" s="36" t="str">
        <f t="shared" si="21"/>
        <v>No</v>
      </c>
      <c r="BY86" s="36" t="str">
        <f t="shared" si="22"/>
        <v>No</v>
      </c>
      <c r="BZ86" s="36" t="str">
        <f t="shared" si="23"/>
        <v>No</v>
      </c>
    </row>
    <row r="87" spans="18:78" x14ac:dyDescent="0.35">
      <c r="Y87" s="18"/>
      <c r="AJ87" s="18"/>
      <c r="AT87" s="25"/>
      <c r="BL87" s="18"/>
      <c r="BO87" s="15" t="str">
        <f t="shared" si="12"/>
        <v xml:space="preserve">Areas Served: </v>
      </c>
      <c r="BP87" s="15" t="str">
        <f t="shared" si="13"/>
        <v>Certifications:</v>
      </c>
      <c r="BQ87" s="15" t="str">
        <f t="shared" si="14"/>
        <v>Certifications:</v>
      </c>
      <c r="BR87" s="15" t="str">
        <f t="shared" si="15"/>
        <v xml:space="preserve">Experience:  </v>
      </c>
      <c r="BS87" s="15" t="str">
        <f t="shared" si="16"/>
        <v xml:space="preserve">Experience:   </v>
      </c>
      <c r="BT87" s="15" t="str">
        <f t="shared" si="17"/>
        <v xml:space="preserve">Experience:   </v>
      </c>
      <c r="BU87" s="15" t="str">
        <f t="shared" si="18"/>
        <v>No</v>
      </c>
      <c r="BV87" s="15" t="str">
        <f t="shared" si="19"/>
        <v>No</v>
      </c>
      <c r="BW87" s="15" t="str">
        <f t="shared" si="20"/>
        <v>No</v>
      </c>
      <c r="BX87" s="36" t="str">
        <f t="shared" si="21"/>
        <v>No</v>
      </c>
      <c r="BY87" s="36" t="str">
        <f t="shared" si="22"/>
        <v>No</v>
      </c>
      <c r="BZ87" s="36" t="str">
        <f t="shared" si="23"/>
        <v>No</v>
      </c>
    </row>
    <row r="88" spans="18:78" x14ac:dyDescent="0.35">
      <c r="Y88" s="18"/>
      <c r="AJ88" s="18"/>
      <c r="AT88" s="25"/>
      <c r="BL88" s="18"/>
      <c r="BO88" s="15" t="str">
        <f t="shared" si="12"/>
        <v xml:space="preserve">Areas Served: </v>
      </c>
      <c r="BP88" s="15" t="str">
        <f t="shared" si="13"/>
        <v>Certifications:</v>
      </c>
      <c r="BQ88" s="15" t="str">
        <f t="shared" si="14"/>
        <v>Certifications:</v>
      </c>
      <c r="BR88" s="15" t="str">
        <f t="shared" si="15"/>
        <v xml:space="preserve">Experience:  </v>
      </c>
      <c r="BS88" s="15" t="str">
        <f t="shared" si="16"/>
        <v xml:space="preserve">Experience:   </v>
      </c>
      <c r="BT88" s="15" t="str">
        <f t="shared" si="17"/>
        <v xml:space="preserve">Experience:   </v>
      </c>
      <c r="BU88" s="15" t="str">
        <f t="shared" si="18"/>
        <v>No</v>
      </c>
      <c r="BV88" s="15" t="str">
        <f t="shared" si="19"/>
        <v>No</v>
      </c>
      <c r="BW88" s="15" t="str">
        <f t="shared" si="20"/>
        <v>No</v>
      </c>
      <c r="BX88" s="36" t="str">
        <f t="shared" si="21"/>
        <v>No</v>
      </c>
      <c r="BY88" s="36" t="str">
        <f t="shared" si="22"/>
        <v>No</v>
      </c>
      <c r="BZ88" s="36" t="str">
        <f t="shared" si="23"/>
        <v>No</v>
      </c>
    </row>
    <row r="89" spans="18:78" x14ac:dyDescent="0.35">
      <c r="Y89" s="18"/>
      <c r="AJ89" s="18"/>
      <c r="AT89" s="25"/>
      <c r="BL89" s="18"/>
      <c r="BO89" s="15" t="str">
        <f t="shared" si="12"/>
        <v xml:space="preserve">Areas Served: </v>
      </c>
      <c r="BP89" s="15" t="str">
        <f t="shared" si="13"/>
        <v>Certifications:</v>
      </c>
      <c r="BQ89" s="15" t="str">
        <f t="shared" si="14"/>
        <v>Certifications:</v>
      </c>
      <c r="BR89" s="15" t="str">
        <f t="shared" si="15"/>
        <v xml:space="preserve">Experience:  </v>
      </c>
      <c r="BS89" s="15" t="str">
        <f t="shared" si="16"/>
        <v xml:space="preserve">Experience:   </v>
      </c>
      <c r="BT89" s="15" t="str">
        <f t="shared" si="17"/>
        <v xml:space="preserve">Experience:   </v>
      </c>
      <c r="BU89" s="15" t="str">
        <f t="shared" si="18"/>
        <v>No</v>
      </c>
      <c r="BV89" s="15" t="str">
        <f t="shared" si="19"/>
        <v>No</v>
      </c>
      <c r="BW89" s="15" t="str">
        <f t="shared" si="20"/>
        <v>No</v>
      </c>
      <c r="BX89" s="36" t="str">
        <f t="shared" si="21"/>
        <v>No</v>
      </c>
      <c r="BY89" s="36" t="str">
        <f t="shared" si="22"/>
        <v>No</v>
      </c>
      <c r="BZ89" s="36" t="str">
        <f t="shared" si="23"/>
        <v>No</v>
      </c>
    </row>
    <row r="90" spans="18:78" x14ac:dyDescent="0.35">
      <c r="Y90" s="18"/>
      <c r="AJ90" s="18"/>
      <c r="AT90" s="25"/>
      <c r="BL90" s="18"/>
      <c r="BO90" s="15" t="str">
        <f t="shared" si="12"/>
        <v xml:space="preserve">Areas Served: </v>
      </c>
      <c r="BP90" s="15" t="str">
        <f t="shared" si="13"/>
        <v>Certifications:</v>
      </c>
      <c r="BQ90" s="15" t="str">
        <f t="shared" si="14"/>
        <v>Certifications:</v>
      </c>
      <c r="BR90" s="15" t="str">
        <f t="shared" si="15"/>
        <v xml:space="preserve">Experience:  </v>
      </c>
      <c r="BS90" s="15" t="str">
        <f t="shared" si="16"/>
        <v xml:space="preserve">Experience:   </v>
      </c>
      <c r="BT90" s="15" t="str">
        <f t="shared" si="17"/>
        <v xml:space="preserve">Experience:   </v>
      </c>
      <c r="BU90" s="15" t="str">
        <f t="shared" si="18"/>
        <v>No</v>
      </c>
      <c r="BV90" s="15" t="str">
        <f t="shared" si="19"/>
        <v>No</v>
      </c>
      <c r="BW90" s="15" t="str">
        <f t="shared" si="20"/>
        <v>No</v>
      </c>
      <c r="BX90" s="36" t="str">
        <f t="shared" si="21"/>
        <v>No</v>
      </c>
      <c r="BY90" s="36" t="str">
        <f t="shared" si="22"/>
        <v>No</v>
      </c>
      <c r="BZ90" s="36" t="str">
        <f t="shared" si="23"/>
        <v>No</v>
      </c>
    </row>
    <row r="91" spans="18:78" x14ac:dyDescent="0.35">
      <c r="Y91" s="18"/>
      <c r="AJ91" s="18"/>
      <c r="AT91" s="25"/>
      <c r="BL91" s="18"/>
      <c r="BO91" s="15" t="str">
        <f t="shared" si="12"/>
        <v xml:space="preserve">Areas Served: </v>
      </c>
      <c r="BP91" s="15" t="str">
        <f t="shared" si="13"/>
        <v>Certifications:</v>
      </c>
      <c r="BQ91" s="15" t="str">
        <f t="shared" si="14"/>
        <v>Certifications:</v>
      </c>
      <c r="BR91" s="15" t="str">
        <f t="shared" si="15"/>
        <v xml:space="preserve">Experience:  </v>
      </c>
      <c r="BS91" s="15" t="str">
        <f t="shared" si="16"/>
        <v xml:space="preserve">Experience:   </v>
      </c>
      <c r="BT91" s="15" t="str">
        <f t="shared" si="17"/>
        <v xml:space="preserve">Experience:   </v>
      </c>
      <c r="BU91" s="15" t="str">
        <f t="shared" si="18"/>
        <v>No</v>
      </c>
      <c r="BV91" s="15" t="str">
        <f t="shared" si="19"/>
        <v>No</v>
      </c>
      <c r="BW91" s="15" t="str">
        <f t="shared" si="20"/>
        <v>No</v>
      </c>
      <c r="BX91" s="36" t="str">
        <f t="shared" si="21"/>
        <v>No</v>
      </c>
      <c r="BY91" s="36" t="str">
        <f t="shared" si="22"/>
        <v>No</v>
      </c>
      <c r="BZ91" s="36" t="str">
        <f t="shared" si="23"/>
        <v>No</v>
      </c>
    </row>
    <row r="92" spans="18:78" x14ac:dyDescent="0.35">
      <c r="Y92" s="18"/>
      <c r="AJ92" s="18"/>
      <c r="AT92" s="25"/>
      <c r="BL92" s="18"/>
      <c r="BO92" s="15" t="str">
        <f t="shared" si="12"/>
        <v xml:space="preserve">Areas Served: </v>
      </c>
      <c r="BP92" s="15" t="str">
        <f t="shared" si="13"/>
        <v>Certifications:</v>
      </c>
      <c r="BQ92" s="15" t="str">
        <f t="shared" si="14"/>
        <v>Certifications:</v>
      </c>
      <c r="BR92" s="15" t="str">
        <f t="shared" si="15"/>
        <v xml:space="preserve">Experience:  </v>
      </c>
      <c r="BS92" s="15" t="str">
        <f t="shared" si="16"/>
        <v xml:space="preserve">Experience:   </v>
      </c>
      <c r="BT92" s="15" t="str">
        <f t="shared" si="17"/>
        <v xml:space="preserve">Experience:   </v>
      </c>
      <c r="BU92" s="15" t="str">
        <f t="shared" si="18"/>
        <v>No</v>
      </c>
      <c r="BV92" s="15" t="str">
        <f t="shared" si="19"/>
        <v>No</v>
      </c>
      <c r="BW92" s="15" t="str">
        <f t="shared" si="20"/>
        <v>No</v>
      </c>
      <c r="BX92" s="36" t="str">
        <f t="shared" si="21"/>
        <v>No</v>
      </c>
      <c r="BY92" s="36" t="str">
        <f t="shared" si="22"/>
        <v>No</v>
      </c>
      <c r="BZ92" s="36" t="str">
        <f t="shared" si="23"/>
        <v>No</v>
      </c>
    </row>
    <row r="93" spans="18:78" x14ac:dyDescent="0.35">
      <c r="Y93" s="18"/>
      <c r="AJ93" s="18"/>
      <c r="AT93" s="25"/>
      <c r="BL93" s="18"/>
      <c r="BO93" s="15" t="str">
        <f t="shared" si="12"/>
        <v xml:space="preserve">Areas Served: </v>
      </c>
      <c r="BP93" s="15" t="str">
        <f t="shared" si="13"/>
        <v>Certifications:</v>
      </c>
      <c r="BQ93" s="15" t="str">
        <f t="shared" si="14"/>
        <v>Certifications:</v>
      </c>
      <c r="BR93" s="15" t="str">
        <f t="shared" si="15"/>
        <v xml:space="preserve">Experience:  </v>
      </c>
      <c r="BS93" s="15" t="str">
        <f t="shared" si="16"/>
        <v xml:space="preserve">Experience:   </v>
      </c>
      <c r="BT93" s="15" t="str">
        <f t="shared" si="17"/>
        <v xml:space="preserve">Experience:   </v>
      </c>
      <c r="BU93" s="15" t="str">
        <f t="shared" si="18"/>
        <v>No</v>
      </c>
      <c r="BV93" s="15" t="str">
        <f t="shared" si="19"/>
        <v>No</v>
      </c>
      <c r="BW93" s="15" t="str">
        <f t="shared" si="20"/>
        <v>No</v>
      </c>
      <c r="BX93" s="36" t="str">
        <f t="shared" si="21"/>
        <v>No</v>
      </c>
      <c r="BY93" s="36" t="str">
        <f t="shared" si="22"/>
        <v>No</v>
      </c>
      <c r="BZ93" s="36" t="str">
        <f t="shared" si="23"/>
        <v>No</v>
      </c>
    </row>
    <row r="94" spans="18:78" x14ac:dyDescent="0.35">
      <c r="Y94" s="18"/>
      <c r="AJ94" s="18"/>
      <c r="AT94" s="25"/>
      <c r="BL94" s="18"/>
      <c r="BO94" s="15" t="str">
        <f t="shared" si="12"/>
        <v xml:space="preserve">Areas Served: </v>
      </c>
      <c r="BP94" s="15" t="str">
        <f t="shared" si="13"/>
        <v>Certifications:</v>
      </c>
      <c r="BQ94" s="15" t="str">
        <f t="shared" si="14"/>
        <v>Certifications:</v>
      </c>
      <c r="BR94" s="15" t="str">
        <f t="shared" si="15"/>
        <v xml:space="preserve">Experience:  </v>
      </c>
      <c r="BS94" s="15" t="str">
        <f t="shared" si="16"/>
        <v xml:space="preserve">Experience:   </v>
      </c>
      <c r="BT94" s="15" t="str">
        <f t="shared" si="17"/>
        <v xml:space="preserve">Experience:   </v>
      </c>
      <c r="BU94" s="15" t="str">
        <f t="shared" si="18"/>
        <v>No</v>
      </c>
      <c r="BV94" s="15" t="str">
        <f t="shared" si="19"/>
        <v>No</v>
      </c>
      <c r="BW94" s="15" t="str">
        <f t="shared" si="20"/>
        <v>No</v>
      </c>
      <c r="BX94" s="36" t="str">
        <f t="shared" si="21"/>
        <v>No</v>
      </c>
      <c r="BY94" s="36" t="str">
        <f t="shared" si="22"/>
        <v>No</v>
      </c>
      <c r="BZ94" s="36" t="str">
        <f t="shared" si="23"/>
        <v>No</v>
      </c>
    </row>
    <row r="95" spans="18:78" x14ac:dyDescent="0.35">
      <c r="Y95" s="18"/>
      <c r="AJ95" s="18"/>
      <c r="AT95" s="25"/>
      <c r="BL95" s="18"/>
      <c r="BO95" s="15" t="str">
        <f t="shared" si="12"/>
        <v xml:space="preserve">Areas Served: </v>
      </c>
      <c r="BP95" s="15" t="str">
        <f t="shared" si="13"/>
        <v>Certifications:</v>
      </c>
      <c r="BQ95" s="15" t="str">
        <f t="shared" si="14"/>
        <v>Certifications:</v>
      </c>
      <c r="BR95" s="15" t="str">
        <f t="shared" si="15"/>
        <v xml:space="preserve">Experience:  </v>
      </c>
      <c r="BS95" s="15" t="str">
        <f t="shared" si="16"/>
        <v xml:space="preserve">Experience:   </v>
      </c>
      <c r="BT95" s="15" t="str">
        <f t="shared" si="17"/>
        <v xml:space="preserve">Experience:   </v>
      </c>
      <c r="BU95" s="15" t="str">
        <f t="shared" si="18"/>
        <v>No</v>
      </c>
      <c r="BV95" s="15" t="str">
        <f t="shared" si="19"/>
        <v>No</v>
      </c>
      <c r="BW95" s="15" t="str">
        <f t="shared" si="20"/>
        <v>No</v>
      </c>
      <c r="BX95" s="36" t="str">
        <f t="shared" si="21"/>
        <v>No</v>
      </c>
      <c r="BY95" s="36" t="str">
        <f t="shared" si="22"/>
        <v>No</v>
      </c>
      <c r="BZ95" s="36" t="str">
        <f t="shared" si="23"/>
        <v>No</v>
      </c>
    </row>
    <row r="96" spans="18:78" x14ac:dyDescent="0.35">
      <c r="Y96" s="18"/>
      <c r="AJ96" s="18"/>
      <c r="AT96" s="25"/>
      <c r="BL96" s="18"/>
      <c r="BO96" s="15" t="str">
        <f t="shared" si="12"/>
        <v xml:space="preserve">Areas Served: </v>
      </c>
      <c r="BP96" s="15" t="str">
        <f t="shared" si="13"/>
        <v>Certifications:</v>
      </c>
      <c r="BQ96" s="15" t="str">
        <f t="shared" si="14"/>
        <v>Certifications:</v>
      </c>
      <c r="BR96" s="15" t="str">
        <f t="shared" si="15"/>
        <v xml:space="preserve">Experience:  </v>
      </c>
      <c r="BS96" s="15" t="str">
        <f t="shared" si="16"/>
        <v xml:space="preserve">Experience:   </v>
      </c>
      <c r="BT96" s="15" t="str">
        <f t="shared" si="17"/>
        <v xml:space="preserve">Experience:   </v>
      </c>
      <c r="BU96" s="15" t="str">
        <f t="shared" si="18"/>
        <v>No</v>
      </c>
      <c r="BV96" s="15" t="str">
        <f t="shared" si="19"/>
        <v>No</v>
      </c>
      <c r="BW96" s="15" t="str">
        <f t="shared" si="20"/>
        <v>No</v>
      </c>
      <c r="BX96" s="36" t="str">
        <f t="shared" si="21"/>
        <v>No</v>
      </c>
      <c r="BY96" s="36" t="str">
        <f t="shared" si="22"/>
        <v>No</v>
      </c>
      <c r="BZ96" s="36" t="str">
        <f t="shared" si="23"/>
        <v>No</v>
      </c>
    </row>
    <row r="97" spans="25:78" x14ac:dyDescent="0.35">
      <c r="Y97" s="18"/>
      <c r="AJ97" s="18"/>
      <c r="AT97" s="25"/>
      <c r="BL97" s="18"/>
      <c r="BO97" s="15" t="str">
        <f t="shared" si="12"/>
        <v xml:space="preserve">Areas Served: </v>
      </c>
      <c r="BP97" s="15" t="str">
        <f t="shared" si="13"/>
        <v>Certifications:</v>
      </c>
      <c r="BQ97" s="15" t="str">
        <f t="shared" si="14"/>
        <v>Certifications:</v>
      </c>
      <c r="BR97" s="15" t="str">
        <f t="shared" si="15"/>
        <v xml:space="preserve">Experience:  </v>
      </c>
      <c r="BS97" s="15" t="str">
        <f t="shared" si="16"/>
        <v xml:space="preserve">Experience:   </v>
      </c>
      <c r="BT97" s="15" t="str">
        <f t="shared" si="17"/>
        <v xml:space="preserve">Experience:   </v>
      </c>
      <c r="BU97" s="15" t="str">
        <f t="shared" si="18"/>
        <v>No</v>
      </c>
      <c r="BV97" s="15" t="str">
        <f t="shared" si="19"/>
        <v>No</v>
      </c>
      <c r="BW97" s="15" t="str">
        <f t="shared" si="20"/>
        <v>No</v>
      </c>
      <c r="BX97" s="36" t="str">
        <f t="shared" si="21"/>
        <v>No</v>
      </c>
      <c r="BY97" s="36" t="str">
        <f t="shared" si="22"/>
        <v>No</v>
      </c>
      <c r="BZ97" s="36" t="str">
        <f t="shared" si="23"/>
        <v>No</v>
      </c>
    </row>
    <row r="98" spans="25:78" x14ac:dyDescent="0.35">
      <c r="Y98" s="18"/>
      <c r="AJ98" s="18"/>
      <c r="AT98" s="25"/>
      <c r="BL98" s="18"/>
      <c r="BO98" s="15" t="str">
        <f t="shared" si="12"/>
        <v xml:space="preserve">Areas Served: </v>
      </c>
      <c r="BP98" s="15" t="str">
        <f t="shared" si="13"/>
        <v>Certifications:</v>
      </c>
      <c r="BQ98" s="15" t="str">
        <f t="shared" si="14"/>
        <v>Certifications:</v>
      </c>
      <c r="BR98" s="15" t="str">
        <f t="shared" si="15"/>
        <v xml:space="preserve">Experience:  </v>
      </c>
      <c r="BS98" s="15" t="str">
        <f t="shared" si="16"/>
        <v xml:space="preserve">Experience:   </v>
      </c>
      <c r="BT98" s="15" t="str">
        <f t="shared" si="17"/>
        <v xml:space="preserve">Experience:   </v>
      </c>
      <c r="BU98" s="15" t="str">
        <f t="shared" si="18"/>
        <v>No</v>
      </c>
      <c r="BV98" s="15" t="str">
        <f t="shared" si="19"/>
        <v>No</v>
      </c>
      <c r="BW98" s="15" t="str">
        <f t="shared" si="20"/>
        <v>No</v>
      </c>
      <c r="BX98" s="36" t="str">
        <f t="shared" si="21"/>
        <v>No</v>
      </c>
      <c r="BY98" s="36" t="str">
        <f t="shared" si="22"/>
        <v>No</v>
      </c>
      <c r="BZ98" s="36" t="str">
        <f t="shared" si="23"/>
        <v>No</v>
      </c>
    </row>
    <row r="99" spans="25:78" x14ac:dyDescent="0.35">
      <c r="Y99" s="18"/>
      <c r="AJ99" s="18"/>
      <c r="AT99" s="25"/>
      <c r="BL99" s="18"/>
      <c r="BO99" s="15" t="str">
        <f t="shared" si="12"/>
        <v xml:space="preserve">Areas Served: </v>
      </c>
      <c r="BP99" s="15" t="str">
        <f t="shared" si="13"/>
        <v>Certifications:</v>
      </c>
      <c r="BQ99" s="15" t="str">
        <f t="shared" si="14"/>
        <v>Certifications:</v>
      </c>
      <c r="BR99" s="15" t="str">
        <f t="shared" si="15"/>
        <v xml:space="preserve">Experience:  </v>
      </c>
      <c r="BS99" s="15" t="str">
        <f t="shared" si="16"/>
        <v xml:space="preserve">Experience:   </v>
      </c>
      <c r="BT99" s="15" t="str">
        <f t="shared" si="17"/>
        <v xml:space="preserve">Experience:   </v>
      </c>
      <c r="BU99" s="15" t="str">
        <f t="shared" si="18"/>
        <v>No</v>
      </c>
      <c r="BV99" s="15" t="str">
        <f t="shared" si="19"/>
        <v>No</v>
      </c>
      <c r="BW99" s="15" t="str">
        <f t="shared" si="20"/>
        <v>No</v>
      </c>
      <c r="BX99" s="36" t="str">
        <f t="shared" si="21"/>
        <v>No</v>
      </c>
      <c r="BY99" s="36" t="str">
        <f t="shared" si="22"/>
        <v>No</v>
      </c>
      <c r="BZ99" s="36" t="str">
        <f t="shared" si="23"/>
        <v>No</v>
      </c>
    </row>
    <row r="100" spans="25:78" x14ac:dyDescent="0.35">
      <c r="Y100" s="18"/>
      <c r="AJ100" s="18"/>
      <c r="AT100" s="25"/>
      <c r="BL100" s="18"/>
      <c r="BO100" s="15" t="str">
        <f t="shared" si="12"/>
        <v xml:space="preserve">Areas Served: </v>
      </c>
      <c r="BP100" s="15" t="str">
        <f t="shared" si="13"/>
        <v>Certifications:</v>
      </c>
      <c r="BQ100" s="15" t="str">
        <f t="shared" si="14"/>
        <v>Certifications:</v>
      </c>
      <c r="BR100" s="15" t="str">
        <f t="shared" si="15"/>
        <v xml:space="preserve">Experience:  </v>
      </c>
      <c r="BS100" s="15" t="str">
        <f t="shared" si="16"/>
        <v xml:space="preserve">Experience:   </v>
      </c>
      <c r="BT100" s="15" t="str">
        <f t="shared" si="17"/>
        <v xml:space="preserve">Experience:   </v>
      </c>
      <c r="BU100" s="15" t="str">
        <f t="shared" si="18"/>
        <v>No</v>
      </c>
      <c r="BV100" s="15" t="str">
        <f t="shared" si="19"/>
        <v>No</v>
      </c>
      <c r="BW100" s="15" t="str">
        <f t="shared" si="20"/>
        <v>No</v>
      </c>
      <c r="BX100" s="36" t="str">
        <f t="shared" si="21"/>
        <v>No</v>
      </c>
      <c r="BY100" s="36" t="str">
        <f t="shared" si="22"/>
        <v>No</v>
      </c>
      <c r="BZ100" s="36" t="str">
        <f t="shared" si="23"/>
        <v>No</v>
      </c>
    </row>
    <row r="101" spans="25:78" x14ac:dyDescent="0.35">
      <c r="Y101" s="18"/>
      <c r="AJ101" s="18"/>
      <c r="AT101" s="25"/>
      <c r="BL101" s="18"/>
      <c r="BO101" s="15" t="str">
        <f t="shared" si="12"/>
        <v xml:space="preserve">Areas Served: </v>
      </c>
      <c r="BP101" s="15" t="str">
        <f t="shared" si="13"/>
        <v>Certifications:</v>
      </c>
      <c r="BQ101" s="15" t="str">
        <f t="shared" si="14"/>
        <v>Certifications:</v>
      </c>
      <c r="BR101" s="15" t="str">
        <f t="shared" si="15"/>
        <v xml:space="preserve">Experience:  </v>
      </c>
      <c r="BS101" s="15" t="str">
        <f t="shared" si="16"/>
        <v xml:space="preserve">Experience:   </v>
      </c>
      <c r="BT101" s="15" t="str">
        <f t="shared" si="17"/>
        <v xml:space="preserve">Experience:   </v>
      </c>
      <c r="BU101" s="15" t="str">
        <f t="shared" si="18"/>
        <v>No</v>
      </c>
      <c r="BV101" s="15" t="str">
        <f t="shared" si="19"/>
        <v>No</v>
      </c>
      <c r="BW101" s="15" t="str">
        <f t="shared" si="20"/>
        <v>No</v>
      </c>
      <c r="BX101" s="36" t="str">
        <f t="shared" si="21"/>
        <v>No</v>
      </c>
      <c r="BY101" s="36" t="str">
        <f t="shared" si="22"/>
        <v>No</v>
      </c>
      <c r="BZ101" s="36" t="str">
        <f t="shared" si="23"/>
        <v>No</v>
      </c>
    </row>
    <row r="102" spans="25:78" x14ac:dyDescent="0.35">
      <c r="Y102" s="18"/>
      <c r="AJ102" s="18"/>
      <c r="AT102" s="25"/>
      <c r="BL102" s="18"/>
      <c r="BO102" s="15" t="str">
        <f t="shared" si="12"/>
        <v xml:space="preserve">Areas Served: </v>
      </c>
      <c r="BP102" s="15" t="str">
        <f t="shared" si="13"/>
        <v>Certifications:</v>
      </c>
      <c r="BQ102" s="15" t="str">
        <f t="shared" si="14"/>
        <v>Certifications:</v>
      </c>
      <c r="BR102" s="15" t="str">
        <f t="shared" si="15"/>
        <v xml:space="preserve">Experience:  </v>
      </c>
      <c r="BS102" s="15" t="str">
        <f t="shared" si="16"/>
        <v xml:space="preserve">Experience:   </v>
      </c>
      <c r="BT102" s="15" t="str">
        <f t="shared" si="17"/>
        <v xml:space="preserve">Experience:   </v>
      </c>
      <c r="BU102" s="15" t="str">
        <f t="shared" si="18"/>
        <v>No</v>
      </c>
      <c r="BV102" s="15" t="str">
        <f t="shared" si="19"/>
        <v>No</v>
      </c>
      <c r="BW102" s="15" t="str">
        <f t="shared" si="20"/>
        <v>No</v>
      </c>
      <c r="BX102" s="36" t="str">
        <f t="shared" si="21"/>
        <v>No</v>
      </c>
      <c r="BY102" s="36" t="str">
        <f t="shared" si="22"/>
        <v>No</v>
      </c>
      <c r="BZ102" s="36" t="str">
        <f t="shared" si="23"/>
        <v>No</v>
      </c>
    </row>
    <row r="103" spans="25:78" x14ac:dyDescent="0.35">
      <c r="Y103" s="18"/>
      <c r="AJ103" s="18"/>
      <c r="AT103" s="25"/>
      <c r="BL103" s="18"/>
      <c r="BO103" s="15" t="str">
        <f t="shared" si="12"/>
        <v xml:space="preserve">Areas Served: </v>
      </c>
      <c r="BP103" s="15" t="str">
        <f t="shared" si="13"/>
        <v>Certifications:</v>
      </c>
      <c r="BQ103" s="15" t="str">
        <f t="shared" si="14"/>
        <v>Certifications:</v>
      </c>
      <c r="BR103" s="15" t="str">
        <f t="shared" si="15"/>
        <v xml:space="preserve">Experience:  </v>
      </c>
      <c r="BS103" s="15" t="str">
        <f t="shared" si="16"/>
        <v xml:space="preserve">Experience:   </v>
      </c>
      <c r="BT103" s="15" t="str">
        <f t="shared" si="17"/>
        <v xml:space="preserve">Experience:   </v>
      </c>
      <c r="BU103" s="15" t="str">
        <f t="shared" si="18"/>
        <v>No</v>
      </c>
      <c r="BV103" s="15" t="str">
        <f t="shared" si="19"/>
        <v>No</v>
      </c>
      <c r="BW103" s="15" t="str">
        <f t="shared" si="20"/>
        <v>No</v>
      </c>
      <c r="BX103" s="36" t="str">
        <f t="shared" si="21"/>
        <v>No</v>
      </c>
      <c r="BY103" s="36" t="str">
        <f t="shared" si="22"/>
        <v>No</v>
      </c>
      <c r="BZ103" s="36" t="str">
        <f t="shared" si="23"/>
        <v>No</v>
      </c>
    </row>
    <row r="104" spans="25:78" x14ac:dyDescent="0.35">
      <c r="Y104" s="18"/>
      <c r="AJ104" s="18"/>
      <c r="AT104" s="25"/>
      <c r="BL104" s="18"/>
      <c r="BO104" s="15" t="str">
        <f t="shared" si="12"/>
        <v xml:space="preserve">Areas Served: </v>
      </c>
      <c r="BP104" s="15" t="str">
        <f t="shared" si="13"/>
        <v>Certifications:</v>
      </c>
      <c r="BQ104" s="15" t="str">
        <f t="shared" si="14"/>
        <v>Certifications:</v>
      </c>
      <c r="BR104" s="15" t="str">
        <f t="shared" si="15"/>
        <v xml:space="preserve">Experience:  </v>
      </c>
      <c r="BS104" s="15" t="str">
        <f t="shared" si="16"/>
        <v xml:space="preserve">Experience:   </v>
      </c>
      <c r="BT104" s="15" t="str">
        <f t="shared" si="17"/>
        <v xml:space="preserve">Experience:   </v>
      </c>
      <c r="BU104" s="15" t="str">
        <f t="shared" si="18"/>
        <v>No</v>
      </c>
      <c r="BV104" s="15" t="str">
        <f t="shared" si="19"/>
        <v>No</v>
      </c>
      <c r="BW104" s="15" t="str">
        <f t="shared" si="20"/>
        <v>No</v>
      </c>
      <c r="BX104" s="36" t="str">
        <f t="shared" si="21"/>
        <v>No</v>
      </c>
      <c r="BY104" s="36" t="str">
        <f t="shared" si="22"/>
        <v>No</v>
      </c>
      <c r="BZ104" s="36" t="str">
        <f t="shared" si="23"/>
        <v>No</v>
      </c>
    </row>
    <row r="105" spans="25:78" x14ac:dyDescent="0.35">
      <c r="Y105" s="18"/>
      <c r="AJ105" s="18"/>
      <c r="AT105" s="25"/>
      <c r="BL105" s="18"/>
      <c r="BO105" s="15" t="str">
        <f t="shared" si="12"/>
        <v xml:space="preserve">Areas Served: </v>
      </c>
      <c r="BP105" s="15" t="str">
        <f t="shared" si="13"/>
        <v>Certifications:</v>
      </c>
      <c r="BQ105" s="15" t="str">
        <f t="shared" si="14"/>
        <v>Certifications:</v>
      </c>
      <c r="BR105" s="15" t="str">
        <f t="shared" si="15"/>
        <v xml:space="preserve">Experience:  </v>
      </c>
      <c r="BS105" s="15" t="str">
        <f t="shared" si="16"/>
        <v xml:space="preserve">Experience:   </v>
      </c>
      <c r="BT105" s="15" t="str">
        <f t="shared" si="17"/>
        <v xml:space="preserve">Experience:   </v>
      </c>
      <c r="BU105" s="15" t="str">
        <f t="shared" si="18"/>
        <v>No</v>
      </c>
      <c r="BV105" s="15" t="str">
        <f t="shared" si="19"/>
        <v>No</v>
      </c>
      <c r="BW105" s="15" t="str">
        <f t="shared" si="20"/>
        <v>No</v>
      </c>
      <c r="BX105" s="36" t="str">
        <f t="shared" si="21"/>
        <v>No</v>
      </c>
      <c r="BY105" s="36" t="str">
        <f t="shared" si="22"/>
        <v>No</v>
      </c>
      <c r="BZ105" s="36" t="str">
        <f t="shared" si="23"/>
        <v>No</v>
      </c>
    </row>
    <row r="106" spans="25:78" x14ac:dyDescent="0.35">
      <c r="Y106" s="18"/>
      <c r="AJ106" s="18"/>
      <c r="AT106" s="25"/>
      <c r="BL106" s="18"/>
      <c r="BO106" s="15" t="str">
        <f t="shared" si="12"/>
        <v xml:space="preserve">Areas Served: </v>
      </c>
      <c r="BP106" s="15" t="str">
        <f t="shared" si="13"/>
        <v>Certifications:</v>
      </c>
      <c r="BQ106" s="15" t="str">
        <f t="shared" si="14"/>
        <v>Certifications:</v>
      </c>
      <c r="BR106" s="15" t="str">
        <f t="shared" si="15"/>
        <v xml:space="preserve">Experience:  </v>
      </c>
      <c r="BS106" s="15" t="str">
        <f t="shared" si="16"/>
        <v xml:space="preserve">Experience:   </v>
      </c>
      <c r="BT106" s="15" t="str">
        <f t="shared" si="17"/>
        <v xml:space="preserve">Experience:   </v>
      </c>
      <c r="BU106" s="15" t="str">
        <f t="shared" si="18"/>
        <v>No</v>
      </c>
      <c r="BV106" s="15" t="str">
        <f t="shared" si="19"/>
        <v>No</v>
      </c>
      <c r="BW106" s="15" t="str">
        <f t="shared" si="20"/>
        <v>No</v>
      </c>
      <c r="BX106" s="36" t="str">
        <f t="shared" si="21"/>
        <v>No</v>
      </c>
      <c r="BY106" s="36" t="str">
        <f t="shared" si="22"/>
        <v>No</v>
      </c>
      <c r="BZ106" s="36" t="str">
        <f t="shared" si="23"/>
        <v>No</v>
      </c>
    </row>
    <row r="107" spans="25:78" x14ac:dyDescent="0.35">
      <c r="Y107" s="18"/>
      <c r="AJ107" s="18"/>
      <c r="AT107" s="25"/>
      <c r="BL107" s="18"/>
      <c r="BO107" s="15" t="str">
        <f t="shared" si="12"/>
        <v xml:space="preserve">Areas Served: </v>
      </c>
      <c r="BP107" s="15" t="str">
        <f t="shared" si="13"/>
        <v>Certifications:</v>
      </c>
      <c r="BQ107" s="15" t="str">
        <f t="shared" si="14"/>
        <v>Certifications:</v>
      </c>
      <c r="BR107" s="15" t="str">
        <f t="shared" si="15"/>
        <v xml:space="preserve">Experience:  </v>
      </c>
      <c r="BS107" s="15" t="str">
        <f t="shared" si="16"/>
        <v xml:space="preserve">Experience:   </v>
      </c>
      <c r="BT107" s="15" t="str">
        <f t="shared" si="17"/>
        <v xml:space="preserve">Experience:   </v>
      </c>
      <c r="BU107" s="15" t="str">
        <f t="shared" si="18"/>
        <v>No</v>
      </c>
      <c r="BV107" s="15" t="str">
        <f t="shared" si="19"/>
        <v>No</v>
      </c>
      <c r="BW107" s="15" t="str">
        <f t="shared" si="20"/>
        <v>No</v>
      </c>
      <c r="BX107" s="36" t="str">
        <f t="shared" si="21"/>
        <v>No</v>
      </c>
      <c r="BY107" s="36" t="str">
        <f t="shared" si="22"/>
        <v>No</v>
      </c>
      <c r="BZ107" s="36" t="str">
        <f t="shared" si="23"/>
        <v>No</v>
      </c>
    </row>
    <row r="108" spans="25:78" x14ac:dyDescent="0.35">
      <c r="Y108" s="18"/>
      <c r="AJ108" s="18"/>
      <c r="AT108" s="25"/>
      <c r="BL108" s="18"/>
      <c r="BO108" s="15" t="str">
        <f t="shared" si="12"/>
        <v xml:space="preserve">Areas Served: </v>
      </c>
      <c r="BP108" s="15" t="str">
        <f t="shared" si="13"/>
        <v>Certifications:</v>
      </c>
      <c r="BQ108" s="15" t="str">
        <f t="shared" si="14"/>
        <v>Certifications:</v>
      </c>
      <c r="BR108" s="15" t="str">
        <f t="shared" si="15"/>
        <v xml:space="preserve">Experience:  </v>
      </c>
      <c r="BS108" s="15" t="str">
        <f t="shared" si="16"/>
        <v xml:space="preserve">Experience:   </v>
      </c>
      <c r="BT108" s="15" t="str">
        <f t="shared" si="17"/>
        <v xml:space="preserve">Experience:   </v>
      </c>
      <c r="BU108" s="15" t="str">
        <f t="shared" si="18"/>
        <v>No</v>
      </c>
      <c r="BV108" s="15" t="str">
        <f t="shared" si="19"/>
        <v>No</v>
      </c>
      <c r="BW108" s="15" t="str">
        <f t="shared" si="20"/>
        <v>No</v>
      </c>
      <c r="BX108" s="36" t="str">
        <f t="shared" si="21"/>
        <v>No</v>
      </c>
      <c r="BY108" s="36" t="str">
        <f t="shared" si="22"/>
        <v>No</v>
      </c>
      <c r="BZ108" s="36" t="str">
        <f t="shared" si="23"/>
        <v>No</v>
      </c>
    </row>
    <row r="109" spans="25:78" x14ac:dyDescent="0.35">
      <c r="AJ109" s="18"/>
      <c r="BL109" s="18"/>
      <c r="BO109" s="15" t="str">
        <f t="shared" si="12"/>
        <v xml:space="preserve">Areas Served: </v>
      </c>
      <c r="BP109" s="15" t="str">
        <f t="shared" si="13"/>
        <v>Certifications:</v>
      </c>
      <c r="BQ109" s="15" t="str">
        <f t="shared" si="14"/>
        <v>Certifications:</v>
      </c>
      <c r="BR109" s="15" t="str">
        <f t="shared" si="15"/>
        <v xml:space="preserve">Experience:  </v>
      </c>
      <c r="BS109" s="15" t="str">
        <f t="shared" si="16"/>
        <v xml:space="preserve">Experience:   </v>
      </c>
      <c r="BT109" s="15" t="str">
        <f t="shared" si="17"/>
        <v xml:space="preserve">Experience:   </v>
      </c>
      <c r="BU109" s="15" t="str">
        <f t="shared" si="18"/>
        <v>No</v>
      </c>
      <c r="BV109" s="15" t="str">
        <f t="shared" si="19"/>
        <v>No</v>
      </c>
      <c r="BW109" s="15" t="str">
        <f t="shared" si="20"/>
        <v>No</v>
      </c>
      <c r="BX109" s="36" t="str">
        <f t="shared" si="21"/>
        <v>No</v>
      </c>
      <c r="BY109" s="36" t="str">
        <f t="shared" si="22"/>
        <v>No</v>
      </c>
      <c r="BZ109" s="36" t="str">
        <f t="shared" si="23"/>
        <v>No</v>
      </c>
    </row>
    <row r="110" spans="25:78" x14ac:dyDescent="0.35">
      <c r="AJ110" s="18"/>
      <c r="BL110" s="18"/>
      <c r="BO110" s="15" t="str">
        <f t="shared" si="12"/>
        <v xml:space="preserve">Areas Served: </v>
      </c>
      <c r="BP110" s="15" t="str">
        <f t="shared" si="13"/>
        <v>Certifications:</v>
      </c>
      <c r="BQ110" s="15" t="str">
        <f t="shared" si="14"/>
        <v>Certifications:</v>
      </c>
      <c r="BR110" s="15" t="str">
        <f t="shared" si="15"/>
        <v xml:space="preserve">Experience:  </v>
      </c>
      <c r="BS110" s="15" t="str">
        <f t="shared" si="16"/>
        <v xml:space="preserve">Experience:   </v>
      </c>
      <c r="BT110" s="15" t="str">
        <f t="shared" si="17"/>
        <v xml:space="preserve">Experience:   </v>
      </c>
      <c r="BU110" s="15" t="str">
        <f t="shared" si="18"/>
        <v>No</v>
      </c>
      <c r="BV110" s="15" t="str">
        <f t="shared" si="19"/>
        <v>No</v>
      </c>
      <c r="BW110" s="15" t="str">
        <f t="shared" si="20"/>
        <v>No</v>
      </c>
      <c r="BX110" s="36" t="str">
        <f t="shared" si="21"/>
        <v>No</v>
      </c>
      <c r="BY110" s="36" t="str">
        <f t="shared" si="22"/>
        <v>No</v>
      </c>
      <c r="BZ110" s="36" t="str">
        <f t="shared" si="23"/>
        <v>No</v>
      </c>
    </row>
    <row r="111" spans="25:78" x14ac:dyDescent="0.35">
      <c r="AJ111" s="18"/>
      <c r="BL111" s="18"/>
      <c r="BO111" s="15" t="str">
        <f t="shared" si="12"/>
        <v xml:space="preserve">Areas Served: </v>
      </c>
      <c r="BP111" s="15" t="str">
        <f t="shared" si="13"/>
        <v>Certifications:</v>
      </c>
      <c r="BQ111" s="15" t="str">
        <f t="shared" si="14"/>
        <v>Certifications:</v>
      </c>
      <c r="BR111" s="15" t="str">
        <f t="shared" si="15"/>
        <v xml:space="preserve">Experience:  </v>
      </c>
      <c r="BS111" s="15" t="str">
        <f t="shared" si="16"/>
        <v xml:space="preserve">Experience:   </v>
      </c>
      <c r="BT111" s="15" t="str">
        <f t="shared" si="17"/>
        <v xml:space="preserve">Experience:   </v>
      </c>
      <c r="BU111" s="15" t="str">
        <f t="shared" si="18"/>
        <v>No</v>
      </c>
      <c r="BV111" s="15" t="str">
        <f t="shared" si="19"/>
        <v>No</v>
      </c>
      <c r="BW111" s="15" t="str">
        <f t="shared" si="20"/>
        <v>No</v>
      </c>
      <c r="BX111" s="36" t="str">
        <f t="shared" si="21"/>
        <v>No</v>
      </c>
      <c r="BY111" s="36" t="str">
        <f t="shared" si="22"/>
        <v>No</v>
      </c>
      <c r="BZ111" s="36" t="str">
        <f t="shared" si="23"/>
        <v>No</v>
      </c>
    </row>
    <row r="112" spans="25:78" x14ac:dyDescent="0.35">
      <c r="AJ112" s="18"/>
      <c r="BL112" s="18"/>
      <c r="BO112" s="15" t="str">
        <f t="shared" si="12"/>
        <v xml:space="preserve">Areas Served: </v>
      </c>
      <c r="BP112" s="15" t="str">
        <f t="shared" si="13"/>
        <v>Certifications:</v>
      </c>
      <c r="BQ112" s="15" t="str">
        <f t="shared" si="14"/>
        <v>Certifications:</v>
      </c>
      <c r="BR112" s="15" t="str">
        <f t="shared" si="15"/>
        <v xml:space="preserve">Experience:  </v>
      </c>
      <c r="BS112" s="15" t="str">
        <f t="shared" si="16"/>
        <v xml:space="preserve">Experience:   </v>
      </c>
      <c r="BT112" s="15" t="str">
        <f t="shared" si="17"/>
        <v xml:space="preserve">Experience:   </v>
      </c>
      <c r="BU112" s="15" t="str">
        <f t="shared" si="18"/>
        <v>No</v>
      </c>
      <c r="BV112" s="15" t="str">
        <f t="shared" si="19"/>
        <v>No</v>
      </c>
      <c r="BW112" s="15" t="str">
        <f t="shared" si="20"/>
        <v>No</v>
      </c>
      <c r="BX112" s="36" t="str">
        <f t="shared" si="21"/>
        <v>No</v>
      </c>
      <c r="BY112" s="36" t="str">
        <f t="shared" si="22"/>
        <v>No</v>
      </c>
      <c r="BZ112" s="36" t="str">
        <f t="shared" si="23"/>
        <v>No</v>
      </c>
    </row>
    <row r="113" spans="36:78" x14ac:dyDescent="0.35">
      <c r="AJ113" s="18"/>
      <c r="BL113" s="18"/>
      <c r="BO113" s="15" t="str">
        <f t="shared" si="12"/>
        <v xml:space="preserve">Areas Served: </v>
      </c>
      <c r="BP113" s="15" t="str">
        <f t="shared" si="13"/>
        <v>Certifications:</v>
      </c>
      <c r="BQ113" s="15" t="str">
        <f t="shared" si="14"/>
        <v>Certifications:</v>
      </c>
      <c r="BR113" s="15" t="str">
        <f t="shared" si="15"/>
        <v xml:space="preserve">Experience:  </v>
      </c>
      <c r="BS113" s="15" t="str">
        <f t="shared" si="16"/>
        <v xml:space="preserve">Experience:   </v>
      </c>
      <c r="BT113" s="15" t="str">
        <f t="shared" si="17"/>
        <v xml:space="preserve">Experience:   </v>
      </c>
      <c r="BU113" s="15" t="str">
        <f t="shared" si="18"/>
        <v>No</v>
      </c>
      <c r="BV113" s="15" t="str">
        <f t="shared" si="19"/>
        <v>No</v>
      </c>
      <c r="BW113" s="15" t="str">
        <f t="shared" si="20"/>
        <v>No</v>
      </c>
      <c r="BX113" s="36" t="str">
        <f t="shared" si="21"/>
        <v>No</v>
      </c>
      <c r="BY113" s="36" t="str">
        <f t="shared" si="22"/>
        <v>No</v>
      </c>
      <c r="BZ113" s="36" t="str">
        <f t="shared" si="23"/>
        <v>No</v>
      </c>
    </row>
    <row r="114" spans="36:78" x14ac:dyDescent="0.35">
      <c r="AJ114" s="18"/>
      <c r="BL114" s="18"/>
      <c r="BO114" s="15" t="str">
        <f t="shared" si="12"/>
        <v xml:space="preserve">Areas Served: </v>
      </c>
      <c r="BP114" s="15" t="str">
        <f t="shared" si="13"/>
        <v>Certifications:</v>
      </c>
      <c r="BQ114" s="15" t="str">
        <f t="shared" si="14"/>
        <v>Certifications:</v>
      </c>
      <c r="BR114" s="15" t="str">
        <f t="shared" si="15"/>
        <v xml:space="preserve">Experience:  </v>
      </c>
      <c r="BS114" s="15" t="str">
        <f t="shared" si="16"/>
        <v xml:space="preserve">Experience:   </v>
      </c>
      <c r="BT114" s="15" t="str">
        <f t="shared" si="17"/>
        <v xml:space="preserve">Experience:   </v>
      </c>
      <c r="BU114" s="15" t="str">
        <f t="shared" si="18"/>
        <v>No</v>
      </c>
      <c r="BV114" s="15" t="str">
        <f t="shared" si="19"/>
        <v>No</v>
      </c>
      <c r="BW114" s="15" t="str">
        <f t="shared" si="20"/>
        <v>No</v>
      </c>
      <c r="BX114" s="36" t="str">
        <f t="shared" si="21"/>
        <v>No</v>
      </c>
      <c r="BY114" s="36" t="str">
        <f t="shared" si="22"/>
        <v>No</v>
      </c>
      <c r="BZ114" s="36" t="str">
        <f t="shared" si="23"/>
        <v>No</v>
      </c>
    </row>
    <row r="115" spans="36:78" x14ac:dyDescent="0.35">
      <c r="AJ115" s="18"/>
      <c r="BL115" s="18"/>
      <c r="BO115" s="15" t="str">
        <f t="shared" si="12"/>
        <v xml:space="preserve">Areas Served: </v>
      </c>
      <c r="BP115" s="15" t="str">
        <f t="shared" si="13"/>
        <v>Certifications:</v>
      </c>
      <c r="BQ115" s="15" t="str">
        <f t="shared" si="14"/>
        <v>Certifications:</v>
      </c>
      <c r="BR115" s="15" t="str">
        <f t="shared" si="15"/>
        <v xml:space="preserve">Experience:  </v>
      </c>
      <c r="BS115" s="15" t="str">
        <f t="shared" si="16"/>
        <v xml:space="preserve">Experience:   </v>
      </c>
      <c r="BT115" s="15" t="str">
        <f t="shared" si="17"/>
        <v xml:space="preserve">Experience:   </v>
      </c>
      <c r="BU115" s="15" t="str">
        <f t="shared" si="18"/>
        <v>No</v>
      </c>
      <c r="BV115" s="15" t="str">
        <f t="shared" si="19"/>
        <v>No</v>
      </c>
      <c r="BW115" s="15" t="str">
        <f t="shared" si="20"/>
        <v>No</v>
      </c>
      <c r="BX115" s="36" t="str">
        <f t="shared" si="21"/>
        <v>No</v>
      </c>
      <c r="BY115" s="36" t="str">
        <f t="shared" si="22"/>
        <v>No</v>
      </c>
      <c r="BZ115" s="36" t="str">
        <f t="shared" si="23"/>
        <v>No</v>
      </c>
    </row>
    <row r="116" spans="36:78" x14ac:dyDescent="0.35">
      <c r="AJ116" s="18"/>
      <c r="BL116" s="18"/>
      <c r="BO116" s="15" t="str">
        <f t="shared" si="12"/>
        <v xml:space="preserve">Areas Served: </v>
      </c>
      <c r="BP116" s="15" t="str">
        <f t="shared" si="13"/>
        <v>Certifications:</v>
      </c>
      <c r="BQ116" s="15" t="str">
        <f t="shared" si="14"/>
        <v>Certifications:</v>
      </c>
      <c r="BR116" s="15" t="str">
        <f t="shared" si="15"/>
        <v xml:space="preserve">Experience:  </v>
      </c>
      <c r="BS116" s="15" t="str">
        <f t="shared" si="16"/>
        <v xml:space="preserve">Experience:   </v>
      </c>
      <c r="BT116" s="15" t="str">
        <f t="shared" si="17"/>
        <v xml:space="preserve">Experience:   </v>
      </c>
      <c r="BU116" s="15" t="str">
        <f t="shared" si="18"/>
        <v>No</v>
      </c>
      <c r="BV116" s="15" t="str">
        <f t="shared" si="19"/>
        <v>No</v>
      </c>
      <c r="BW116" s="15" t="str">
        <f t="shared" si="20"/>
        <v>No</v>
      </c>
      <c r="BX116" s="36" t="str">
        <f t="shared" si="21"/>
        <v>No</v>
      </c>
      <c r="BY116" s="36" t="str">
        <f t="shared" si="22"/>
        <v>No</v>
      </c>
      <c r="BZ116" s="36" t="str">
        <f t="shared" si="23"/>
        <v>No</v>
      </c>
    </row>
    <row r="117" spans="36:78" x14ac:dyDescent="0.35">
      <c r="AJ117" s="18"/>
      <c r="BL117" s="18"/>
      <c r="BO117" s="15" t="str">
        <f t="shared" si="12"/>
        <v xml:space="preserve">Areas Served: </v>
      </c>
      <c r="BP117" s="15" t="str">
        <f t="shared" si="13"/>
        <v>Certifications:</v>
      </c>
      <c r="BQ117" s="15" t="str">
        <f t="shared" si="14"/>
        <v>Certifications:</v>
      </c>
      <c r="BR117" s="15" t="str">
        <f t="shared" si="15"/>
        <v xml:space="preserve">Experience:  </v>
      </c>
      <c r="BS117" s="15" t="str">
        <f t="shared" si="16"/>
        <v xml:space="preserve">Experience:   </v>
      </c>
      <c r="BT117" s="15" t="str">
        <f t="shared" si="17"/>
        <v xml:space="preserve">Experience:   </v>
      </c>
      <c r="BU117" s="15" t="str">
        <f t="shared" si="18"/>
        <v>No</v>
      </c>
      <c r="BV117" s="15" t="str">
        <f t="shared" si="19"/>
        <v>No</v>
      </c>
      <c r="BW117" s="15" t="str">
        <f t="shared" si="20"/>
        <v>No</v>
      </c>
      <c r="BX117" s="36" t="str">
        <f t="shared" si="21"/>
        <v>No</v>
      </c>
      <c r="BY117" s="36" t="str">
        <f t="shared" si="22"/>
        <v>No</v>
      </c>
      <c r="BZ117" s="36" t="str">
        <f t="shared" si="23"/>
        <v>No</v>
      </c>
    </row>
    <row r="118" spans="36:78" x14ac:dyDescent="0.35">
      <c r="AJ118" s="18"/>
      <c r="BL118" s="18"/>
      <c r="BO118" s="15" t="str">
        <f t="shared" si="12"/>
        <v xml:space="preserve">Areas Served: </v>
      </c>
      <c r="BP118" s="15" t="str">
        <f t="shared" si="13"/>
        <v>Certifications:</v>
      </c>
      <c r="BQ118" s="15" t="str">
        <f t="shared" si="14"/>
        <v>Certifications:</v>
      </c>
      <c r="BR118" s="15" t="str">
        <f t="shared" si="15"/>
        <v xml:space="preserve">Experience:  </v>
      </c>
      <c r="BS118" s="15" t="str">
        <f t="shared" si="16"/>
        <v xml:space="preserve">Experience:   </v>
      </c>
      <c r="BT118" s="15" t="str">
        <f t="shared" si="17"/>
        <v xml:space="preserve">Experience:   </v>
      </c>
      <c r="BU118" s="15" t="str">
        <f t="shared" si="18"/>
        <v>No</v>
      </c>
      <c r="BV118" s="15" t="str">
        <f t="shared" si="19"/>
        <v>No</v>
      </c>
      <c r="BW118" s="15" t="str">
        <f t="shared" si="20"/>
        <v>No</v>
      </c>
      <c r="BX118" s="36" t="str">
        <f t="shared" si="21"/>
        <v>No</v>
      </c>
      <c r="BY118" s="36" t="str">
        <f t="shared" si="22"/>
        <v>No</v>
      </c>
      <c r="BZ118" s="36" t="str">
        <f t="shared" si="23"/>
        <v>No</v>
      </c>
    </row>
    <row r="119" spans="36:78" x14ac:dyDescent="0.35">
      <c r="AJ119" s="18"/>
      <c r="BL119" s="18"/>
      <c r="BO119" s="15" t="str">
        <f t="shared" si="12"/>
        <v xml:space="preserve">Areas Served: </v>
      </c>
      <c r="BP119" s="15" t="str">
        <f t="shared" si="13"/>
        <v>Certifications:</v>
      </c>
      <c r="BQ119" s="15" t="str">
        <f t="shared" si="14"/>
        <v>Certifications:</v>
      </c>
      <c r="BR119" s="15" t="str">
        <f t="shared" si="15"/>
        <v xml:space="preserve">Experience:  </v>
      </c>
      <c r="BS119" s="15" t="str">
        <f t="shared" si="16"/>
        <v xml:space="preserve">Experience:   </v>
      </c>
      <c r="BT119" s="15" t="str">
        <f t="shared" si="17"/>
        <v xml:space="preserve">Experience:   </v>
      </c>
      <c r="BU119" s="15" t="str">
        <f t="shared" si="18"/>
        <v>No</v>
      </c>
      <c r="BV119" s="15" t="str">
        <f t="shared" si="19"/>
        <v>No</v>
      </c>
      <c r="BW119" s="15" t="str">
        <f t="shared" si="20"/>
        <v>No</v>
      </c>
      <c r="BX119" s="36" t="str">
        <f t="shared" si="21"/>
        <v>No</v>
      </c>
      <c r="BY119" s="36" t="str">
        <f t="shared" si="22"/>
        <v>No</v>
      </c>
      <c r="BZ119" s="36" t="str">
        <f t="shared" si="23"/>
        <v>No</v>
      </c>
    </row>
    <row r="120" spans="36:78" x14ac:dyDescent="0.35">
      <c r="AJ120" s="18"/>
      <c r="BL120" s="18"/>
      <c r="BO120" s="15" t="str">
        <f t="shared" si="12"/>
        <v xml:space="preserve">Areas Served: </v>
      </c>
      <c r="BP120" s="15" t="str">
        <f t="shared" si="13"/>
        <v>Certifications:</v>
      </c>
      <c r="BQ120" s="15" t="str">
        <f t="shared" si="14"/>
        <v>Certifications:</v>
      </c>
      <c r="BR120" s="15" t="str">
        <f t="shared" si="15"/>
        <v xml:space="preserve">Experience:  </v>
      </c>
      <c r="BS120" s="15" t="str">
        <f t="shared" si="16"/>
        <v xml:space="preserve">Experience:   </v>
      </c>
      <c r="BT120" s="15" t="str">
        <f t="shared" si="17"/>
        <v xml:space="preserve">Experience:   </v>
      </c>
      <c r="BU120" s="15" t="str">
        <f t="shared" si="18"/>
        <v>No</v>
      </c>
      <c r="BV120" s="15" t="str">
        <f t="shared" si="19"/>
        <v>No</v>
      </c>
      <c r="BW120" s="15" t="str">
        <f t="shared" si="20"/>
        <v>No</v>
      </c>
      <c r="BX120" s="36" t="str">
        <f t="shared" si="21"/>
        <v>No</v>
      </c>
      <c r="BY120" s="36" t="str">
        <f t="shared" si="22"/>
        <v>No</v>
      </c>
      <c r="BZ120" s="36" t="str">
        <f t="shared" si="23"/>
        <v>No</v>
      </c>
    </row>
    <row r="121" spans="36:78" x14ac:dyDescent="0.35">
      <c r="AJ121" s="18"/>
      <c r="BL121" s="18"/>
      <c r="BO121" s="15" t="str">
        <f t="shared" si="12"/>
        <v xml:space="preserve">Areas Served: </v>
      </c>
      <c r="BP121" s="15" t="str">
        <f t="shared" si="13"/>
        <v>Certifications:</v>
      </c>
      <c r="BQ121" s="15" t="str">
        <f t="shared" si="14"/>
        <v>Certifications:</v>
      </c>
      <c r="BR121" s="15" t="str">
        <f t="shared" si="15"/>
        <v xml:space="preserve">Experience:  </v>
      </c>
      <c r="BS121" s="15" t="str">
        <f t="shared" si="16"/>
        <v xml:space="preserve">Experience:   </v>
      </c>
      <c r="BT121" s="15" t="str">
        <f t="shared" si="17"/>
        <v xml:space="preserve">Experience:   </v>
      </c>
      <c r="BU121" s="15" t="str">
        <f t="shared" si="18"/>
        <v>No</v>
      </c>
      <c r="BV121" s="15" t="str">
        <f t="shared" si="19"/>
        <v>No</v>
      </c>
      <c r="BW121" s="15" t="str">
        <f t="shared" si="20"/>
        <v>No</v>
      </c>
      <c r="BX121" s="36" t="str">
        <f t="shared" si="21"/>
        <v>No</v>
      </c>
      <c r="BY121" s="36" t="str">
        <f t="shared" si="22"/>
        <v>No</v>
      </c>
      <c r="BZ121" s="36" t="str">
        <f t="shared" si="23"/>
        <v>No</v>
      </c>
    </row>
    <row r="122" spans="36:78" x14ac:dyDescent="0.35">
      <c r="AJ122" s="18"/>
      <c r="BL122" s="18"/>
      <c r="BO122" s="15" t="str">
        <f t="shared" si="12"/>
        <v xml:space="preserve">Areas Served: </v>
      </c>
      <c r="BP122" s="15" t="str">
        <f t="shared" si="13"/>
        <v>Certifications:</v>
      </c>
      <c r="BQ122" s="15" t="str">
        <f t="shared" si="14"/>
        <v>Certifications:</v>
      </c>
      <c r="BR122" s="15" t="str">
        <f t="shared" si="15"/>
        <v xml:space="preserve">Experience:  </v>
      </c>
      <c r="BS122" s="15" t="str">
        <f t="shared" si="16"/>
        <v xml:space="preserve">Experience:   </v>
      </c>
      <c r="BT122" s="15" t="str">
        <f t="shared" si="17"/>
        <v xml:space="preserve">Experience:   </v>
      </c>
      <c r="BU122" s="15" t="str">
        <f t="shared" si="18"/>
        <v>No</v>
      </c>
      <c r="BV122" s="15" t="str">
        <f t="shared" si="19"/>
        <v>No</v>
      </c>
      <c r="BW122" s="15" t="str">
        <f t="shared" si="20"/>
        <v>No</v>
      </c>
      <c r="BX122" s="36" t="str">
        <f t="shared" si="21"/>
        <v>No</v>
      </c>
      <c r="BY122" s="36" t="str">
        <f t="shared" si="22"/>
        <v>No</v>
      </c>
      <c r="BZ122" s="36" t="str">
        <f t="shared" si="23"/>
        <v>No</v>
      </c>
    </row>
    <row r="123" spans="36:78" x14ac:dyDescent="0.35">
      <c r="AJ123" s="18"/>
      <c r="BL123" s="18"/>
      <c r="BO123" s="15" t="str">
        <f t="shared" si="12"/>
        <v xml:space="preserve">Areas Served: </v>
      </c>
      <c r="BP123" s="15" t="str">
        <f t="shared" si="13"/>
        <v>Certifications:</v>
      </c>
      <c r="BQ123" s="15" t="str">
        <f t="shared" si="14"/>
        <v>Certifications:</v>
      </c>
      <c r="BR123" s="15" t="str">
        <f t="shared" si="15"/>
        <v xml:space="preserve">Experience:  </v>
      </c>
      <c r="BS123" s="15" t="str">
        <f t="shared" si="16"/>
        <v xml:space="preserve">Experience:   </v>
      </c>
      <c r="BT123" s="15" t="str">
        <f t="shared" si="17"/>
        <v xml:space="preserve">Experience:   </v>
      </c>
      <c r="BU123" s="15" t="str">
        <f t="shared" si="18"/>
        <v>No</v>
      </c>
      <c r="BV123" s="15" t="str">
        <f t="shared" si="19"/>
        <v>No</v>
      </c>
      <c r="BW123" s="15" t="str">
        <f t="shared" si="20"/>
        <v>No</v>
      </c>
      <c r="BX123" s="36" t="str">
        <f t="shared" si="21"/>
        <v>No</v>
      </c>
      <c r="BY123" s="36" t="str">
        <f t="shared" si="22"/>
        <v>No</v>
      </c>
      <c r="BZ123" s="36" t="str">
        <f t="shared" si="23"/>
        <v>No</v>
      </c>
    </row>
    <row r="124" spans="36:78" x14ac:dyDescent="0.35">
      <c r="AJ124" s="18"/>
      <c r="BL124" s="18"/>
      <c r="BO124" s="15" t="str">
        <f t="shared" si="12"/>
        <v xml:space="preserve">Areas Served: </v>
      </c>
      <c r="BP124" s="15" t="str">
        <f t="shared" si="13"/>
        <v>Certifications:</v>
      </c>
      <c r="BQ124" s="15" t="str">
        <f t="shared" si="14"/>
        <v>Certifications:</v>
      </c>
      <c r="BR124" s="15" t="str">
        <f t="shared" si="15"/>
        <v xml:space="preserve">Experience:  </v>
      </c>
      <c r="BS124" s="15" t="str">
        <f t="shared" si="16"/>
        <v xml:space="preserve">Experience:   </v>
      </c>
      <c r="BT124" s="15" t="str">
        <f t="shared" si="17"/>
        <v xml:space="preserve">Experience:   </v>
      </c>
      <c r="BU124" s="15" t="str">
        <f t="shared" si="18"/>
        <v>No</v>
      </c>
      <c r="BV124" s="15" t="str">
        <f t="shared" si="19"/>
        <v>No</v>
      </c>
      <c r="BW124" s="15" t="str">
        <f t="shared" si="20"/>
        <v>No</v>
      </c>
      <c r="BX124" s="36" t="str">
        <f t="shared" si="21"/>
        <v>No</v>
      </c>
      <c r="BY124" s="36" t="str">
        <f t="shared" si="22"/>
        <v>No</v>
      </c>
      <c r="BZ124" s="36" t="str">
        <f t="shared" si="23"/>
        <v>No</v>
      </c>
    </row>
    <row r="125" spans="36:78" x14ac:dyDescent="0.35">
      <c r="AJ125" s="18"/>
      <c r="BL125" s="18"/>
      <c r="BO125" s="15" t="str">
        <f t="shared" si="12"/>
        <v xml:space="preserve">Areas Served: </v>
      </c>
      <c r="BP125" s="15" t="str">
        <f t="shared" si="13"/>
        <v>Certifications:</v>
      </c>
      <c r="BQ125" s="15" t="str">
        <f t="shared" si="14"/>
        <v>Certifications:</v>
      </c>
      <c r="BR125" s="15" t="str">
        <f t="shared" si="15"/>
        <v xml:space="preserve">Experience:  </v>
      </c>
      <c r="BS125" s="15" t="str">
        <f t="shared" si="16"/>
        <v xml:space="preserve">Experience:   </v>
      </c>
      <c r="BT125" s="15" t="str">
        <f t="shared" si="17"/>
        <v xml:space="preserve">Experience:   </v>
      </c>
      <c r="BU125" s="15" t="str">
        <f t="shared" si="18"/>
        <v>No</v>
      </c>
      <c r="BV125" s="15" t="str">
        <f t="shared" si="19"/>
        <v>No</v>
      </c>
      <c r="BW125" s="15" t="str">
        <f t="shared" si="20"/>
        <v>No</v>
      </c>
      <c r="BX125" s="36" t="str">
        <f t="shared" si="21"/>
        <v>No</v>
      </c>
      <c r="BY125" s="36" t="str">
        <f t="shared" si="22"/>
        <v>No</v>
      </c>
      <c r="BZ125" s="36" t="str">
        <f t="shared" si="23"/>
        <v>No</v>
      </c>
    </row>
    <row r="126" spans="36:78" x14ac:dyDescent="0.35">
      <c r="AJ126" s="18"/>
      <c r="BL126" s="18"/>
      <c r="BO126" s="15" t="str">
        <f t="shared" si="12"/>
        <v xml:space="preserve">Areas Served: </v>
      </c>
      <c r="BP126" s="15" t="str">
        <f t="shared" si="13"/>
        <v>Certifications:</v>
      </c>
      <c r="BQ126" s="15" t="str">
        <f t="shared" si="14"/>
        <v>Certifications:</v>
      </c>
      <c r="BR126" s="15" t="str">
        <f t="shared" si="15"/>
        <v xml:space="preserve">Experience:  </v>
      </c>
      <c r="BS126" s="15" t="str">
        <f t="shared" si="16"/>
        <v xml:space="preserve">Experience:   </v>
      </c>
      <c r="BT126" s="15" t="str">
        <f t="shared" si="17"/>
        <v xml:space="preserve">Experience:   </v>
      </c>
      <c r="BU126" s="15" t="str">
        <f t="shared" si="18"/>
        <v>No</v>
      </c>
      <c r="BV126" s="15" t="str">
        <f t="shared" si="19"/>
        <v>No</v>
      </c>
      <c r="BW126" s="15" t="str">
        <f t="shared" si="20"/>
        <v>No</v>
      </c>
      <c r="BX126" s="36" t="str">
        <f t="shared" si="21"/>
        <v>No</v>
      </c>
      <c r="BY126" s="36" t="str">
        <f t="shared" si="22"/>
        <v>No</v>
      </c>
      <c r="BZ126" s="36" t="str">
        <f t="shared" si="23"/>
        <v>No</v>
      </c>
    </row>
    <row r="127" spans="36:78" x14ac:dyDescent="0.35">
      <c r="AJ127" s="18"/>
      <c r="BL127" s="18"/>
      <c r="BO127" s="15" t="str">
        <f t="shared" si="12"/>
        <v xml:space="preserve">Areas Served: </v>
      </c>
      <c r="BP127" s="15" t="str">
        <f t="shared" si="13"/>
        <v>Certifications:</v>
      </c>
      <c r="BQ127" s="15" t="str">
        <f t="shared" si="14"/>
        <v>Certifications:</v>
      </c>
      <c r="BR127" s="15" t="str">
        <f t="shared" si="15"/>
        <v xml:space="preserve">Experience:  </v>
      </c>
      <c r="BS127" s="15" t="str">
        <f t="shared" si="16"/>
        <v xml:space="preserve">Experience:   </v>
      </c>
      <c r="BT127" s="15" t="str">
        <f t="shared" si="17"/>
        <v xml:space="preserve">Experience:   </v>
      </c>
      <c r="BU127" s="15" t="str">
        <f t="shared" si="18"/>
        <v>No</v>
      </c>
      <c r="BV127" s="15" t="str">
        <f t="shared" si="19"/>
        <v>No</v>
      </c>
      <c r="BW127" s="15" t="str">
        <f t="shared" si="20"/>
        <v>No</v>
      </c>
      <c r="BX127" s="36" t="str">
        <f t="shared" si="21"/>
        <v>No</v>
      </c>
      <c r="BY127" s="36" t="str">
        <f t="shared" si="22"/>
        <v>No</v>
      </c>
      <c r="BZ127" s="36" t="str">
        <f t="shared" si="23"/>
        <v>No</v>
      </c>
    </row>
    <row r="128" spans="36:78" x14ac:dyDescent="0.35">
      <c r="AJ128" s="18"/>
      <c r="BL128" s="18"/>
      <c r="BO128" s="15" t="str">
        <f t="shared" si="12"/>
        <v xml:space="preserve">Areas Served: </v>
      </c>
      <c r="BP128" s="15" t="str">
        <f t="shared" si="13"/>
        <v>Certifications:</v>
      </c>
      <c r="BQ128" s="15" t="str">
        <f t="shared" si="14"/>
        <v>Certifications:</v>
      </c>
      <c r="BR128" s="15" t="str">
        <f t="shared" si="15"/>
        <v xml:space="preserve">Experience:  </v>
      </c>
      <c r="BS128" s="15" t="str">
        <f t="shared" si="16"/>
        <v xml:space="preserve">Experience:   </v>
      </c>
      <c r="BT128" s="15" t="str">
        <f t="shared" si="17"/>
        <v xml:space="preserve">Experience:   </v>
      </c>
      <c r="BU128" s="15" t="str">
        <f t="shared" si="18"/>
        <v>No</v>
      </c>
      <c r="BV128" s="15" t="str">
        <f t="shared" si="19"/>
        <v>No</v>
      </c>
      <c r="BW128" s="15" t="str">
        <f t="shared" si="20"/>
        <v>No</v>
      </c>
      <c r="BX128" s="36" t="str">
        <f t="shared" si="21"/>
        <v>No</v>
      </c>
      <c r="BY128" s="36" t="str">
        <f t="shared" si="22"/>
        <v>No</v>
      </c>
      <c r="BZ128" s="36" t="str">
        <f t="shared" si="23"/>
        <v>No</v>
      </c>
    </row>
    <row r="129" spans="36:78" x14ac:dyDescent="0.35">
      <c r="AJ129" s="18"/>
      <c r="BL129" s="18"/>
      <c r="BO129" s="15" t="str">
        <f t="shared" si="12"/>
        <v xml:space="preserve">Areas Served: </v>
      </c>
      <c r="BP129" s="15" t="str">
        <f t="shared" si="13"/>
        <v>Certifications:</v>
      </c>
      <c r="BQ129" s="15" t="str">
        <f t="shared" si="14"/>
        <v>Certifications:</v>
      </c>
      <c r="BR129" s="15" t="str">
        <f t="shared" si="15"/>
        <v xml:space="preserve">Experience:  </v>
      </c>
      <c r="BS129" s="15" t="str">
        <f t="shared" si="16"/>
        <v xml:space="preserve">Experience:   </v>
      </c>
      <c r="BT129" s="15" t="str">
        <f t="shared" si="17"/>
        <v xml:space="preserve">Experience:   </v>
      </c>
      <c r="BU129" s="15" t="str">
        <f t="shared" si="18"/>
        <v>No</v>
      </c>
      <c r="BV129" s="15" t="str">
        <f t="shared" si="19"/>
        <v>No</v>
      </c>
      <c r="BW129" s="15" t="str">
        <f t="shared" si="20"/>
        <v>No</v>
      </c>
      <c r="BX129" s="36" t="str">
        <f t="shared" si="21"/>
        <v>No</v>
      </c>
      <c r="BY129" s="36" t="str">
        <f t="shared" si="22"/>
        <v>No</v>
      </c>
      <c r="BZ129" s="36" t="str">
        <f t="shared" si="23"/>
        <v>No</v>
      </c>
    </row>
    <row r="130" spans="36:78" x14ac:dyDescent="0.35">
      <c r="AJ130" s="18"/>
      <c r="BL130" s="18"/>
      <c r="BO130" s="15" t="str">
        <f t="shared" si="12"/>
        <v xml:space="preserve">Areas Served: </v>
      </c>
      <c r="BP130" s="15" t="str">
        <f t="shared" si="13"/>
        <v>Certifications:</v>
      </c>
      <c r="BQ130" s="15" t="str">
        <f t="shared" si="14"/>
        <v>Certifications:</v>
      </c>
      <c r="BR130" s="15" t="str">
        <f t="shared" si="15"/>
        <v xml:space="preserve">Experience:  </v>
      </c>
      <c r="BS130" s="15" t="str">
        <f t="shared" si="16"/>
        <v xml:space="preserve">Experience:   </v>
      </c>
      <c r="BT130" s="15" t="str">
        <f t="shared" si="17"/>
        <v xml:space="preserve">Experience:   </v>
      </c>
      <c r="BU130" s="15" t="str">
        <f t="shared" si="18"/>
        <v>No</v>
      </c>
      <c r="BV130" s="15" t="str">
        <f t="shared" si="19"/>
        <v>No</v>
      </c>
      <c r="BW130" s="15" t="str">
        <f t="shared" si="20"/>
        <v>No</v>
      </c>
      <c r="BX130" s="36" t="str">
        <f t="shared" si="21"/>
        <v>No</v>
      </c>
      <c r="BY130" s="36" t="str">
        <f t="shared" si="22"/>
        <v>No</v>
      </c>
      <c r="BZ130" s="36" t="str">
        <f t="shared" si="23"/>
        <v>No</v>
      </c>
    </row>
    <row r="131" spans="36:78" x14ac:dyDescent="0.35">
      <c r="AJ131" s="18"/>
      <c r="BL131" s="18"/>
      <c r="BO131" s="15" t="str">
        <f t="shared" si="12"/>
        <v xml:space="preserve">Areas Served: </v>
      </c>
      <c r="BP131" s="15" t="str">
        <f t="shared" si="13"/>
        <v>Certifications:</v>
      </c>
      <c r="BQ131" s="15" t="str">
        <f t="shared" si="14"/>
        <v>Certifications:</v>
      </c>
      <c r="BR131" s="15" t="str">
        <f t="shared" si="15"/>
        <v xml:space="preserve">Experience:  </v>
      </c>
      <c r="BS131" s="15" t="str">
        <f t="shared" si="16"/>
        <v xml:space="preserve">Experience:   </v>
      </c>
      <c r="BT131" s="15" t="str">
        <f t="shared" si="17"/>
        <v xml:space="preserve">Experience:   </v>
      </c>
      <c r="BU131" s="15" t="str">
        <f t="shared" si="18"/>
        <v>No</v>
      </c>
      <c r="BV131" s="15" t="str">
        <f t="shared" si="19"/>
        <v>No</v>
      </c>
      <c r="BW131" s="15" t="str">
        <f t="shared" si="20"/>
        <v>No</v>
      </c>
      <c r="BX131" s="36" t="str">
        <f t="shared" si="21"/>
        <v>No</v>
      </c>
      <c r="BY131" s="36" t="str">
        <f t="shared" si="22"/>
        <v>No</v>
      </c>
      <c r="BZ131" s="36" t="str">
        <f t="shared" si="23"/>
        <v>No</v>
      </c>
    </row>
    <row r="132" spans="36:78" x14ac:dyDescent="0.35">
      <c r="AJ132" s="18"/>
      <c r="BL132" s="18"/>
      <c r="BO132" s="15" t="str">
        <f t="shared" ref="BO132:BO195" si="24">"Areas Served: "&amp;IF(K132="All","All of Oregon",IF(K132="Oregon","All of Oregon",K132))</f>
        <v xml:space="preserve">Areas Served: </v>
      </c>
      <c r="BP132" s="15" t="str">
        <f t="shared" ref="BP132:BP195" si="25">"Certifications:"&amp;IF(AE132&lt;&gt;""," [OR Arch Lic # "&amp;AE132&amp;"]","")&amp;IF(AG132&lt;&gt;""," [OR PE Lic # "&amp;AG132&amp;"]","")&amp;IF(AI132&lt;&gt;""," [AEE-CEM # "&amp;AI132&amp;"]","")&amp;IF(AK132&lt;&gt;""," [BOC-Level II # "&amp;AK132&amp;"]","")&amp;IF(AM132&lt;&gt;""," [EMA-EMP # "&amp;AM132&amp;"]","")&amp;IF(AR132&lt;&gt;""," [LCC-Building Controls]","")&amp;IF(AO132&lt;&gt;""," [Other-"&amp;AO132&amp;" # "&amp;AP132&amp;"]","")</f>
        <v>Certifications:</v>
      </c>
      <c r="BQ132" s="15" t="str">
        <f t="shared" ref="BQ132:BQ195" si="26">"Certifications:"&amp;IF(BC132&lt;&gt;""," [OR Arch Lic # "&amp;BC132&amp;"]","")&amp;IF(BE132&lt;&gt;""," [OR PE Lic # "&amp;BE132&amp;"]","")&amp;IF(BK132&lt;&gt;""," [AEE-CEM # "&amp;BK132&amp;"]","")&amp;IF(BI132&lt;&gt;""," [AEE-CEA # "&amp;BI132&amp;"]","")&amp;IF(BM132&lt;&gt;""," [EMA-EMP # "&amp;BM132&amp;"]","")&amp;IF(BG132&lt;&gt;""," [ASHRAE-BEAP # "&amp;BG132&amp;"]","")&amp;IF(AO132&lt;&gt;""," [Other-"&amp;AO132&amp;" # "&amp;AP132&amp;"]","")</f>
        <v>Certifications:</v>
      </c>
      <c r="BR132" s="15" t="str">
        <f t="shared" ref="BR132:BR195" si="27">"Experience:"&amp;IF(Q132&lt;&gt;""," "&amp;TEXT(O132,"mmm-yyyy")&amp;" to "&amp;TEXT(P132,"mmm-yyyy")&amp;" "&amp;Q132," ")&amp;IF(T132&lt;&gt;"","; "&amp;TEXT(R132,"mmm-yyyy")&amp;" to "&amp;TEXT(S132,"mmm-yyyy")&amp;" "&amp;T132," ")</f>
        <v xml:space="preserve">Experience:  </v>
      </c>
      <c r="BS132" s="15" t="str">
        <f t="shared" ref="BS132:BS195" si="28">"Experience:"&amp;IF(X132&lt;&gt;""," "&amp;TEXT(V132,"mmm-yyyy")&amp;" to "&amp;TEXT(W132,"mmm-yyyy")&amp;" "&amp;X132," ")&amp;IF(AA132&lt;&gt;"","; "&amp;TEXT(Y132,"mmm-yyyy")&amp;" to "&amp;TEXT(Z132,"mmm-yyyy")&amp;" "&amp;AA132," ")&amp;IF(AD132&lt;&gt;"","; "&amp;TEXT(AB132,"mmm-yyyy")&amp;" to "&amp;TEXT(AC132,"mmm-yyyy")&amp;" "&amp;AD132," ")</f>
        <v xml:space="preserve">Experience:   </v>
      </c>
      <c r="BT132" s="15" t="str">
        <f t="shared" ref="BT132:BT195" si="29">"Experience:"&amp;IF(AV132&lt;&gt;""," "&amp;TEXT(AT132,"mmm-yyyy")&amp;" to "&amp;TEXT(AU132,"mmm-yyyy")&amp;" "&amp;AV132," ")&amp;IF(AY132&lt;&gt;"","; "&amp;TEXT(AW132,"mmm-yyyy")&amp;" to "&amp;TEXT(AX132,"mmm-yyyy")&amp;" "&amp;AY132," ")&amp;IF(BB132&lt;&gt;"","; "&amp;TEXT(AZ132,"mmm-yyyy")&amp;" to "&amp;TEXT(BA132,"mmm-yyyy")&amp;" "&amp;BB132," ")</f>
        <v xml:space="preserve">Experience:   </v>
      </c>
      <c r="BU132" s="15" t="str">
        <f t="shared" ref="BU132:BU195" si="30">IF(Q132&amp;T132&lt;&gt;"","QEM","No")</f>
        <v>No</v>
      </c>
      <c r="BV132" s="15" t="str">
        <f t="shared" ref="BV132:BV195" si="31">IF(AE132&amp;AG132&amp;AI132&amp;AK132&amp;AM132&amp;AR132&lt;&gt;"","QP","No")</f>
        <v>No</v>
      </c>
      <c r="BW132" s="15" t="str">
        <f t="shared" ref="BW132:BW195" si="32">IF(BC132&amp;BE132&amp;BG132&amp;BI132&amp;BK132&amp;BM132&lt;&gt;"","QEA","No")</f>
        <v>No</v>
      </c>
      <c r="BX132" s="36" t="str">
        <f t="shared" ref="BX132:BX195" si="33">IF(AND($BU132="QEM",$J132="Yes"),"P QEM","No")</f>
        <v>No</v>
      </c>
      <c r="BY132" s="36" t="str">
        <f t="shared" ref="BY132:BY195" si="34">IF(AND($BV132="QP",$J132="Yes"),"P QP","No")</f>
        <v>No</v>
      </c>
      <c r="BZ132" s="36" t="str">
        <f t="shared" ref="BZ132:BZ195" si="35">IF(AND($BW132="QEA",$J132="Yes"),"P QEA","No")</f>
        <v>No</v>
      </c>
    </row>
    <row r="133" spans="36:78" x14ac:dyDescent="0.35">
      <c r="AJ133" s="18"/>
      <c r="BL133" s="18"/>
      <c r="BO133" s="15" t="str">
        <f t="shared" si="24"/>
        <v xml:space="preserve">Areas Served: </v>
      </c>
      <c r="BP133" s="15" t="str">
        <f t="shared" si="25"/>
        <v>Certifications:</v>
      </c>
      <c r="BQ133" s="15" t="str">
        <f t="shared" si="26"/>
        <v>Certifications:</v>
      </c>
      <c r="BR133" s="15" t="str">
        <f t="shared" si="27"/>
        <v xml:space="preserve">Experience:  </v>
      </c>
      <c r="BS133" s="15" t="str">
        <f t="shared" si="28"/>
        <v xml:space="preserve">Experience:   </v>
      </c>
      <c r="BT133" s="15" t="str">
        <f t="shared" si="29"/>
        <v xml:space="preserve">Experience:   </v>
      </c>
      <c r="BU133" s="15" t="str">
        <f t="shared" si="30"/>
        <v>No</v>
      </c>
      <c r="BV133" s="15" t="str">
        <f t="shared" si="31"/>
        <v>No</v>
      </c>
      <c r="BW133" s="15" t="str">
        <f t="shared" si="32"/>
        <v>No</v>
      </c>
      <c r="BX133" s="36" t="str">
        <f t="shared" si="33"/>
        <v>No</v>
      </c>
      <c r="BY133" s="36" t="str">
        <f t="shared" si="34"/>
        <v>No</v>
      </c>
      <c r="BZ133" s="36" t="str">
        <f t="shared" si="35"/>
        <v>No</v>
      </c>
    </row>
    <row r="134" spans="36:78" x14ac:dyDescent="0.35">
      <c r="AJ134" s="18"/>
      <c r="BL134" s="18"/>
      <c r="BO134" s="15" t="str">
        <f t="shared" si="24"/>
        <v xml:space="preserve">Areas Served: </v>
      </c>
      <c r="BP134" s="15" t="str">
        <f t="shared" si="25"/>
        <v>Certifications:</v>
      </c>
      <c r="BQ134" s="15" t="str">
        <f t="shared" si="26"/>
        <v>Certifications:</v>
      </c>
      <c r="BR134" s="15" t="str">
        <f t="shared" si="27"/>
        <v xml:space="preserve">Experience:  </v>
      </c>
      <c r="BS134" s="15" t="str">
        <f t="shared" si="28"/>
        <v xml:space="preserve">Experience:   </v>
      </c>
      <c r="BT134" s="15" t="str">
        <f t="shared" si="29"/>
        <v xml:space="preserve">Experience:   </v>
      </c>
      <c r="BU134" s="15" t="str">
        <f t="shared" si="30"/>
        <v>No</v>
      </c>
      <c r="BV134" s="15" t="str">
        <f t="shared" si="31"/>
        <v>No</v>
      </c>
      <c r="BW134" s="15" t="str">
        <f t="shared" si="32"/>
        <v>No</v>
      </c>
      <c r="BX134" s="36" t="str">
        <f t="shared" si="33"/>
        <v>No</v>
      </c>
      <c r="BY134" s="36" t="str">
        <f t="shared" si="34"/>
        <v>No</v>
      </c>
      <c r="BZ134" s="36" t="str">
        <f t="shared" si="35"/>
        <v>No</v>
      </c>
    </row>
    <row r="135" spans="36:78" x14ac:dyDescent="0.35">
      <c r="AJ135" s="18"/>
      <c r="BL135" s="18"/>
      <c r="BO135" s="15" t="str">
        <f t="shared" si="24"/>
        <v xml:space="preserve">Areas Served: </v>
      </c>
      <c r="BP135" s="15" t="str">
        <f t="shared" si="25"/>
        <v>Certifications:</v>
      </c>
      <c r="BQ135" s="15" t="str">
        <f t="shared" si="26"/>
        <v>Certifications:</v>
      </c>
      <c r="BR135" s="15" t="str">
        <f t="shared" si="27"/>
        <v xml:space="preserve">Experience:  </v>
      </c>
      <c r="BS135" s="15" t="str">
        <f t="shared" si="28"/>
        <v xml:space="preserve">Experience:   </v>
      </c>
      <c r="BT135" s="15" t="str">
        <f t="shared" si="29"/>
        <v xml:space="preserve">Experience:   </v>
      </c>
      <c r="BU135" s="15" t="str">
        <f t="shared" si="30"/>
        <v>No</v>
      </c>
      <c r="BV135" s="15" t="str">
        <f t="shared" si="31"/>
        <v>No</v>
      </c>
      <c r="BW135" s="15" t="str">
        <f t="shared" si="32"/>
        <v>No</v>
      </c>
      <c r="BX135" s="36" t="str">
        <f t="shared" si="33"/>
        <v>No</v>
      </c>
      <c r="BY135" s="36" t="str">
        <f t="shared" si="34"/>
        <v>No</v>
      </c>
      <c r="BZ135" s="36" t="str">
        <f t="shared" si="35"/>
        <v>No</v>
      </c>
    </row>
    <row r="136" spans="36:78" x14ac:dyDescent="0.35">
      <c r="AJ136" s="18"/>
      <c r="BL136" s="18"/>
      <c r="BO136" s="15" t="str">
        <f t="shared" si="24"/>
        <v xml:space="preserve">Areas Served: </v>
      </c>
      <c r="BP136" s="15" t="str">
        <f t="shared" si="25"/>
        <v>Certifications:</v>
      </c>
      <c r="BQ136" s="15" t="str">
        <f t="shared" si="26"/>
        <v>Certifications:</v>
      </c>
      <c r="BR136" s="15" t="str">
        <f t="shared" si="27"/>
        <v xml:space="preserve">Experience:  </v>
      </c>
      <c r="BS136" s="15" t="str">
        <f t="shared" si="28"/>
        <v xml:space="preserve">Experience:   </v>
      </c>
      <c r="BT136" s="15" t="str">
        <f t="shared" si="29"/>
        <v xml:space="preserve">Experience:   </v>
      </c>
      <c r="BU136" s="15" t="str">
        <f t="shared" si="30"/>
        <v>No</v>
      </c>
      <c r="BV136" s="15" t="str">
        <f t="shared" si="31"/>
        <v>No</v>
      </c>
      <c r="BW136" s="15" t="str">
        <f t="shared" si="32"/>
        <v>No</v>
      </c>
      <c r="BX136" s="36" t="str">
        <f t="shared" si="33"/>
        <v>No</v>
      </c>
      <c r="BY136" s="36" t="str">
        <f t="shared" si="34"/>
        <v>No</v>
      </c>
      <c r="BZ136" s="36" t="str">
        <f t="shared" si="35"/>
        <v>No</v>
      </c>
    </row>
    <row r="137" spans="36:78" x14ac:dyDescent="0.35">
      <c r="BL137" s="18"/>
      <c r="BO137" s="15" t="str">
        <f t="shared" si="24"/>
        <v xml:space="preserve">Areas Served: </v>
      </c>
      <c r="BP137" s="15" t="str">
        <f t="shared" si="25"/>
        <v>Certifications:</v>
      </c>
      <c r="BQ137" s="15" t="str">
        <f t="shared" si="26"/>
        <v>Certifications:</v>
      </c>
      <c r="BR137" s="15" t="str">
        <f t="shared" si="27"/>
        <v xml:space="preserve">Experience:  </v>
      </c>
      <c r="BS137" s="15" t="str">
        <f t="shared" si="28"/>
        <v xml:space="preserve">Experience:   </v>
      </c>
      <c r="BT137" s="15" t="str">
        <f t="shared" si="29"/>
        <v xml:space="preserve">Experience:   </v>
      </c>
      <c r="BU137" s="15" t="str">
        <f t="shared" si="30"/>
        <v>No</v>
      </c>
      <c r="BV137" s="15" t="str">
        <f t="shared" si="31"/>
        <v>No</v>
      </c>
      <c r="BW137" s="15" t="str">
        <f t="shared" si="32"/>
        <v>No</v>
      </c>
      <c r="BX137" s="36" t="str">
        <f t="shared" si="33"/>
        <v>No</v>
      </c>
      <c r="BY137" s="36" t="str">
        <f t="shared" si="34"/>
        <v>No</v>
      </c>
      <c r="BZ137" s="36" t="str">
        <f t="shared" si="35"/>
        <v>No</v>
      </c>
    </row>
    <row r="138" spans="36:78" x14ac:dyDescent="0.35">
      <c r="BL138" s="18"/>
      <c r="BO138" s="15" t="str">
        <f t="shared" si="24"/>
        <v xml:space="preserve">Areas Served: </v>
      </c>
      <c r="BP138" s="15" t="str">
        <f t="shared" si="25"/>
        <v>Certifications:</v>
      </c>
      <c r="BQ138" s="15" t="str">
        <f t="shared" si="26"/>
        <v>Certifications:</v>
      </c>
      <c r="BR138" s="15" t="str">
        <f t="shared" si="27"/>
        <v xml:space="preserve">Experience:  </v>
      </c>
      <c r="BS138" s="15" t="str">
        <f t="shared" si="28"/>
        <v xml:space="preserve">Experience:   </v>
      </c>
      <c r="BT138" s="15" t="str">
        <f t="shared" si="29"/>
        <v xml:space="preserve">Experience:   </v>
      </c>
      <c r="BU138" s="15" t="str">
        <f t="shared" si="30"/>
        <v>No</v>
      </c>
      <c r="BV138" s="15" t="str">
        <f t="shared" si="31"/>
        <v>No</v>
      </c>
      <c r="BW138" s="15" t="str">
        <f t="shared" si="32"/>
        <v>No</v>
      </c>
      <c r="BX138" s="36" t="str">
        <f t="shared" si="33"/>
        <v>No</v>
      </c>
      <c r="BY138" s="36" t="str">
        <f t="shared" si="34"/>
        <v>No</v>
      </c>
      <c r="BZ138" s="36" t="str">
        <f t="shared" si="35"/>
        <v>No</v>
      </c>
    </row>
    <row r="139" spans="36:78" x14ac:dyDescent="0.35">
      <c r="BL139" s="18"/>
      <c r="BO139" s="15" t="str">
        <f t="shared" si="24"/>
        <v xml:space="preserve">Areas Served: </v>
      </c>
      <c r="BP139" s="15" t="str">
        <f t="shared" si="25"/>
        <v>Certifications:</v>
      </c>
      <c r="BQ139" s="15" t="str">
        <f t="shared" si="26"/>
        <v>Certifications:</v>
      </c>
      <c r="BR139" s="15" t="str">
        <f t="shared" si="27"/>
        <v xml:space="preserve">Experience:  </v>
      </c>
      <c r="BS139" s="15" t="str">
        <f t="shared" si="28"/>
        <v xml:space="preserve">Experience:   </v>
      </c>
      <c r="BT139" s="15" t="str">
        <f t="shared" si="29"/>
        <v xml:space="preserve">Experience:   </v>
      </c>
      <c r="BU139" s="15" t="str">
        <f t="shared" si="30"/>
        <v>No</v>
      </c>
      <c r="BV139" s="15" t="str">
        <f t="shared" si="31"/>
        <v>No</v>
      </c>
      <c r="BW139" s="15" t="str">
        <f t="shared" si="32"/>
        <v>No</v>
      </c>
      <c r="BX139" s="36" t="str">
        <f t="shared" si="33"/>
        <v>No</v>
      </c>
      <c r="BY139" s="36" t="str">
        <f t="shared" si="34"/>
        <v>No</v>
      </c>
      <c r="BZ139" s="36" t="str">
        <f t="shared" si="35"/>
        <v>No</v>
      </c>
    </row>
    <row r="140" spans="36:78" x14ac:dyDescent="0.35">
      <c r="BL140" s="18"/>
      <c r="BO140" s="15" t="str">
        <f t="shared" si="24"/>
        <v xml:space="preserve">Areas Served: </v>
      </c>
      <c r="BP140" s="15" t="str">
        <f t="shared" si="25"/>
        <v>Certifications:</v>
      </c>
      <c r="BQ140" s="15" t="str">
        <f t="shared" si="26"/>
        <v>Certifications:</v>
      </c>
      <c r="BR140" s="15" t="str">
        <f t="shared" si="27"/>
        <v xml:space="preserve">Experience:  </v>
      </c>
      <c r="BS140" s="15" t="str">
        <f t="shared" si="28"/>
        <v xml:space="preserve">Experience:   </v>
      </c>
      <c r="BT140" s="15" t="str">
        <f t="shared" si="29"/>
        <v xml:space="preserve">Experience:   </v>
      </c>
      <c r="BU140" s="15" t="str">
        <f t="shared" si="30"/>
        <v>No</v>
      </c>
      <c r="BV140" s="15" t="str">
        <f t="shared" si="31"/>
        <v>No</v>
      </c>
      <c r="BW140" s="15" t="str">
        <f t="shared" si="32"/>
        <v>No</v>
      </c>
      <c r="BX140" s="36" t="str">
        <f t="shared" si="33"/>
        <v>No</v>
      </c>
      <c r="BY140" s="36" t="str">
        <f t="shared" si="34"/>
        <v>No</v>
      </c>
      <c r="BZ140" s="36" t="str">
        <f t="shared" si="35"/>
        <v>No</v>
      </c>
    </row>
    <row r="141" spans="36:78" x14ac:dyDescent="0.35">
      <c r="BL141" s="18"/>
      <c r="BO141" s="15" t="str">
        <f t="shared" si="24"/>
        <v xml:space="preserve">Areas Served: </v>
      </c>
      <c r="BP141" s="15" t="str">
        <f t="shared" si="25"/>
        <v>Certifications:</v>
      </c>
      <c r="BQ141" s="15" t="str">
        <f t="shared" si="26"/>
        <v>Certifications:</v>
      </c>
      <c r="BR141" s="15" t="str">
        <f t="shared" si="27"/>
        <v xml:space="preserve">Experience:  </v>
      </c>
      <c r="BS141" s="15" t="str">
        <f t="shared" si="28"/>
        <v xml:space="preserve">Experience:   </v>
      </c>
      <c r="BT141" s="15" t="str">
        <f t="shared" si="29"/>
        <v xml:space="preserve">Experience:   </v>
      </c>
      <c r="BU141" s="15" t="str">
        <f t="shared" si="30"/>
        <v>No</v>
      </c>
      <c r="BV141" s="15" t="str">
        <f t="shared" si="31"/>
        <v>No</v>
      </c>
      <c r="BW141" s="15" t="str">
        <f t="shared" si="32"/>
        <v>No</v>
      </c>
      <c r="BX141" s="36" t="str">
        <f t="shared" si="33"/>
        <v>No</v>
      </c>
      <c r="BY141" s="36" t="str">
        <f t="shared" si="34"/>
        <v>No</v>
      </c>
      <c r="BZ141" s="36" t="str">
        <f t="shared" si="35"/>
        <v>No</v>
      </c>
    </row>
    <row r="142" spans="36:78" x14ac:dyDescent="0.35">
      <c r="BL142" s="18"/>
      <c r="BO142" s="15" t="str">
        <f t="shared" si="24"/>
        <v xml:space="preserve">Areas Served: </v>
      </c>
      <c r="BP142" s="15" t="str">
        <f t="shared" si="25"/>
        <v>Certifications:</v>
      </c>
      <c r="BQ142" s="15" t="str">
        <f t="shared" si="26"/>
        <v>Certifications:</v>
      </c>
      <c r="BR142" s="15" t="str">
        <f t="shared" si="27"/>
        <v xml:space="preserve">Experience:  </v>
      </c>
      <c r="BS142" s="15" t="str">
        <f t="shared" si="28"/>
        <v xml:space="preserve">Experience:   </v>
      </c>
      <c r="BT142" s="15" t="str">
        <f t="shared" si="29"/>
        <v xml:space="preserve">Experience:   </v>
      </c>
      <c r="BU142" s="15" t="str">
        <f t="shared" si="30"/>
        <v>No</v>
      </c>
      <c r="BV142" s="15" t="str">
        <f t="shared" si="31"/>
        <v>No</v>
      </c>
      <c r="BW142" s="15" t="str">
        <f t="shared" si="32"/>
        <v>No</v>
      </c>
      <c r="BX142" s="36" t="str">
        <f t="shared" si="33"/>
        <v>No</v>
      </c>
      <c r="BY142" s="36" t="str">
        <f t="shared" si="34"/>
        <v>No</v>
      </c>
      <c r="BZ142" s="36" t="str">
        <f t="shared" si="35"/>
        <v>No</v>
      </c>
    </row>
    <row r="143" spans="36:78" x14ac:dyDescent="0.35">
      <c r="BL143" s="18"/>
      <c r="BO143" s="15" t="str">
        <f t="shared" si="24"/>
        <v xml:space="preserve">Areas Served: </v>
      </c>
      <c r="BP143" s="15" t="str">
        <f t="shared" si="25"/>
        <v>Certifications:</v>
      </c>
      <c r="BQ143" s="15" t="str">
        <f t="shared" si="26"/>
        <v>Certifications:</v>
      </c>
      <c r="BR143" s="15" t="str">
        <f t="shared" si="27"/>
        <v xml:space="preserve">Experience:  </v>
      </c>
      <c r="BS143" s="15" t="str">
        <f t="shared" si="28"/>
        <v xml:space="preserve">Experience:   </v>
      </c>
      <c r="BT143" s="15" t="str">
        <f t="shared" si="29"/>
        <v xml:space="preserve">Experience:   </v>
      </c>
      <c r="BU143" s="15" t="str">
        <f t="shared" si="30"/>
        <v>No</v>
      </c>
      <c r="BV143" s="15" t="str">
        <f t="shared" si="31"/>
        <v>No</v>
      </c>
      <c r="BW143" s="15" t="str">
        <f t="shared" si="32"/>
        <v>No</v>
      </c>
      <c r="BX143" s="36" t="str">
        <f t="shared" si="33"/>
        <v>No</v>
      </c>
      <c r="BY143" s="36" t="str">
        <f t="shared" si="34"/>
        <v>No</v>
      </c>
      <c r="BZ143" s="36" t="str">
        <f t="shared" si="35"/>
        <v>No</v>
      </c>
    </row>
    <row r="144" spans="36:78" x14ac:dyDescent="0.35">
      <c r="BL144" s="18"/>
      <c r="BO144" s="15" t="str">
        <f t="shared" si="24"/>
        <v xml:space="preserve">Areas Served: </v>
      </c>
      <c r="BP144" s="15" t="str">
        <f t="shared" si="25"/>
        <v>Certifications:</v>
      </c>
      <c r="BQ144" s="15" t="str">
        <f t="shared" si="26"/>
        <v>Certifications:</v>
      </c>
      <c r="BR144" s="15" t="str">
        <f t="shared" si="27"/>
        <v xml:space="preserve">Experience:  </v>
      </c>
      <c r="BS144" s="15" t="str">
        <f t="shared" si="28"/>
        <v xml:space="preserve">Experience:   </v>
      </c>
      <c r="BT144" s="15" t="str">
        <f t="shared" si="29"/>
        <v xml:space="preserve">Experience:   </v>
      </c>
      <c r="BU144" s="15" t="str">
        <f t="shared" si="30"/>
        <v>No</v>
      </c>
      <c r="BV144" s="15" t="str">
        <f t="shared" si="31"/>
        <v>No</v>
      </c>
      <c r="BW144" s="15" t="str">
        <f t="shared" si="32"/>
        <v>No</v>
      </c>
      <c r="BX144" s="36" t="str">
        <f t="shared" si="33"/>
        <v>No</v>
      </c>
      <c r="BY144" s="36" t="str">
        <f t="shared" si="34"/>
        <v>No</v>
      </c>
      <c r="BZ144" s="36" t="str">
        <f t="shared" si="35"/>
        <v>No</v>
      </c>
    </row>
    <row r="145" spans="64:78" x14ac:dyDescent="0.35">
      <c r="BL145" s="18"/>
      <c r="BO145" s="15" t="str">
        <f t="shared" si="24"/>
        <v xml:space="preserve">Areas Served: </v>
      </c>
      <c r="BP145" s="15" t="str">
        <f t="shared" si="25"/>
        <v>Certifications:</v>
      </c>
      <c r="BQ145" s="15" t="str">
        <f t="shared" si="26"/>
        <v>Certifications:</v>
      </c>
      <c r="BR145" s="15" t="str">
        <f t="shared" si="27"/>
        <v xml:space="preserve">Experience:  </v>
      </c>
      <c r="BS145" s="15" t="str">
        <f t="shared" si="28"/>
        <v xml:space="preserve">Experience:   </v>
      </c>
      <c r="BT145" s="15" t="str">
        <f t="shared" si="29"/>
        <v xml:space="preserve">Experience:   </v>
      </c>
      <c r="BU145" s="15" t="str">
        <f t="shared" si="30"/>
        <v>No</v>
      </c>
      <c r="BV145" s="15" t="str">
        <f t="shared" si="31"/>
        <v>No</v>
      </c>
      <c r="BW145" s="15" t="str">
        <f t="shared" si="32"/>
        <v>No</v>
      </c>
      <c r="BX145" s="36" t="str">
        <f t="shared" si="33"/>
        <v>No</v>
      </c>
      <c r="BY145" s="36" t="str">
        <f t="shared" si="34"/>
        <v>No</v>
      </c>
      <c r="BZ145" s="36" t="str">
        <f t="shared" si="35"/>
        <v>No</v>
      </c>
    </row>
    <row r="146" spans="64:78" x14ac:dyDescent="0.35">
      <c r="BL146" s="18"/>
      <c r="BO146" s="15" t="str">
        <f t="shared" si="24"/>
        <v xml:space="preserve">Areas Served: </v>
      </c>
      <c r="BP146" s="15" t="str">
        <f t="shared" si="25"/>
        <v>Certifications:</v>
      </c>
      <c r="BQ146" s="15" t="str">
        <f t="shared" si="26"/>
        <v>Certifications:</v>
      </c>
      <c r="BR146" s="15" t="str">
        <f t="shared" si="27"/>
        <v xml:space="preserve">Experience:  </v>
      </c>
      <c r="BS146" s="15" t="str">
        <f t="shared" si="28"/>
        <v xml:space="preserve">Experience:   </v>
      </c>
      <c r="BT146" s="15" t="str">
        <f t="shared" si="29"/>
        <v xml:space="preserve">Experience:   </v>
      </c>
      <c r="BU146" s="15" t="str">
        <f t="shared" si="30"/>
        <v>No</v>
      </c>
      <c r="BV146" s="15" t="str">
        <f t="shared" si="31"/>
        <v>No</v>
      </c>
      <c r="BW146" s="15" t="str">
        <f t="shared" si="32"/>
        <v>No</v>
      </c>
      <c r="BX146" s="36" t="str">
        <f t="shared" si="33"/>
        <v>No</v>
      </c>
      <c r="BY146" s="36" t="str">
        <f t="shared" si="34"/>
        <v>No</v>
      </c>
      <c r="BZ146" s="36" t="str">
        <f t="shared" si="35"/>
        <v>No</v>
      </c>
    </row>
    <row r="147" spans="64:78" x14ac:dyDescent="0.35">
      <c r="BL147" s="18"/>
      <c r="BO147" s="15" t="str">
        <f t="shared" si="24"/>
        <v xml:space="preserve">Areas Served: </v>
      </c>
      <c r="BP147" s="15" t="str">
        <f t="shared" si="25"/>
        <v>Certifications:</v>
      </c>
      <c r="BQ147" s="15" t="str">
        <f t="shared" si="26"/>
        <v>Certifications:</v>
      </c>
      <c r="BR147" s="15" t="str">
        <f t="shared" si="27"/>
        <v xml:space="preserve">Experience:  </v>
      </c>
      <c r="BS147" s="15" t="str">
        <f t="shared" si="28"/>
        <v xml:space="preserve">Experience:   </v>
      </c>
      <c r="BT147" s="15" t="str">
        <f t="shared" si="29"/>
        <v xml:space="preserve">Experience:   </v>
      </c>
      <c r="BU147" s="15" t="str">
        <f t="shared" si="30"/>
        <v>No</v>
      </c>
      <c r="BV147" s="15" t="str">
        <f t="shared" si="31"/>
        <v>No</v>
      </c>
      <c r="BW147" s="15" t="str">
        <f t="shared" si="32"/>
        <v>No</v>
      </c>
      <c r="BX147" s="36" t="str">
        <f t="shared" si="33"/>
        <v>No</v>
      </c>
      <c r="BY147" s="36" t="str">
        <f t="shared" si="34"/>
        <v>No</v>
      </c>
      <c r="BZ147" s="36" t="str">
        <f t="shared" si="35"/>
        <v>No</v>
      </c>
    </row>
    <row r="148" spans="64:78" x14ac:dyDescent="0.35">
      <c r="BL148" s="18"/>
      <c r="BO148" s="15" t="str">
        <f t="shared" si="24"/>
        <v xml:space="preserve">Areas Served: </v>
      </c>
      <c r="BP148" s="15" t="str">
        <f t="shared" si="25"/>
        <v>Certifications:</v>
      </c>
      <c r="BQ148" s="15" t="str">
        <f t="shared" si="26"/>
        <v>Certifications:</v>
      </c>
      <c r="BR148" s="15" t="str">
        <f t="shared" si="27"/>
        <v xml:space="preserve">Experience:  </v>
      </c>
      <c r="BS148" s="15" t="str">
        <f t="shared" si="28"/>
        <v xml:space="preserve">Experience:   </v>
      </c>
      <c r="BT148" s="15" t="str">
        <f t="shared" si="29"/>
        <v xml:space="preserve">Experience:   </v>
      </c>
      <c r="BU148" s="15" t="str">
        <f t="shared" si="30"/>
        <v>No</v>
      </c>
      <c r="BV148" s="15" t="str">
        <f t="shared" si="31"/>
        <v>No</v>
      </c>
      <c r="BW148" s="15" t="str">
        <f t="shared" si="32"/>
        <v>No</v>
      </c>
      <c r="BX148" s="36" t="str">
        <f t="shared" si="33"/>
        <v>No</v>
      </c>
      <c r="BY148" s="36" t="str">
        <f t="shared" si="34"/>
        <v>No</v>
      </c>
      <c r="BZ148" s="36" t="str">
        <f t="shared" si="35"/>
        <v>No</v>
      </c>
    </row>
    <row r="149" spans="64:78" x14ac:dyDescent="0.35">
      <c r="BL149" s="18"/>
      <c r="BO149" s="15" t="str">
        <f t="shared" si="24"/>
        <v xml:space="preserve">Areas Served: </v>
      </c>
      <c r="BP149" s="15" t="str">
        <f t="shared" si="25"/>
        <v>Certifications:</v>
      </c>
      <c r="BQ149" s="15" t="str">
        <f t="shared" si="26"/>
        <v>Certifications:</v>
      </c>
      <c r="BR149" s="15" t="str">
        <f t="shared" si="27"/>
        <v xml:space="preserve">Experience:  </v>
      </c>
      <c r="BS149" s="15" t="str">
        <f t="shared" si="28"/>
        <v xml:space="preserve">Experience:   </v>
      </c>
      <c r="BT149" s="15" t="str">
        <f t="shared" si="29"/>
        <v xml:space="preserve">Experience:   </v>
      </c>
      <c r="BU149" s="15" t="str">
        <f t="shared" si="30"/>
        <v>No</v>
      </c>
      <c r="BV149" s="15" t="str">
        <f t="shared" si="31"/>
        <v>No</v>
      </c>
      <c r="BW149" s="15" t="str">
        <f t="shared" si="32"/>
        <v>No</v>
      </c>
      <c r="BX149" s="36" t="str">
        <f t="shared" si="33"/>
        <v>No</v>
      </c>
      <c r="BY149" s="36" t="str">
        <f t="shared" si="34"/>
        <v>No</v>
      </c>
      <c r="BZ149" s="36" t="str">
        <f t="shared" si="35"/>
        <v>No</v>
      </c>
    </row>
    <row r="150" spans="64:78" x14ac:dyDescent="0.35">
      <c r="BL150" s="18"/>
      <c r="BO150" s="15" t="str">
        <f t="shared" si="24"/>
        <v xml:space="preserve">Areas Served: </v>
      </c>
      <c r="BP150" s="15" t="str">
        <f t="shared" si="25"/>
        <v>Certifications:</v>
      </c>
      <c r="BQ150" s="15" t="str">
        <f t="shared" si="26"/>
        <v>Certifications:</v>
      </c>
      <c r="BR150" s="15" t="str">
        <f t="shared" si="27"/>
        <v xml:space="preserve">Experience:  </v>
      </c>
      <c r="BS150" s="15" t="str">
        <f t="shared" si="28"/>
        <v xml:space="preserve">Experience:   </v>
      </c>
      <c r="BT150" s="15" t="str">
        <f t="shared" si="29"/>
        <v xml:space="preserve">Experience:   </v>
      </c>
      <c r="BU150" s="15" t="str">
        <f t="shared" si="30"/>
        <v>No</v>
      </c>
      <c r="BV150" s="15" t="str">
        <f t="shared" si="31"/>
        <v>No</v>
      </c>
      <c r="BW150" s="15" t="str">
        <f t="shared" si="32"/>
        <v>No</v>
      </c>
      <c r="BX150" s="36" t="str">
        <f t="shared" si="33"/>
        <v>No</v>
      </c>
      <c r="BY150" s="36" t="str">
        <f t="shared" si="34"/>
        <v>No</v>
      </c>
      <c r="BZ150" s="36" t="str">
        <f t="shared" si="35"/>
        <v>No</v>
      </c>
    </row>
    <row r="151" spans="64:78" x14ac:dyDescent="0.35">
      <c r="BL151" s="18"/>
      <c r="BO151" s="15" t="str">
        <f t="shared" si="24"/>
        <v xml:space="preserve">Areas Served: </v>
      </c>
      <c r="BP151" s="15" t="str">
        <f t="shared" si="25"/>
        <v>Certifications:</v>
      </c>
      <c r="BQ151" s="15" t="str">
        <f t="shared" si="26"/>
        <v>Certifications:</v>
      </c>
      <c r="BR151" s="15" t="str">
        <f t="shared" si="27"/>
        <v xml:space="preserve">Experience:  </v>
      </c>
      <c r="BS151" s="15" t="str">
        <f t="shared" si="28"/>
        <v xml:space="preserve">Experience:   </v>
      </c>
      <c r="BT151" s="15" t="str">
        <f t="shared" si="29"/>
        <v xml:space="preserve">Experience:   </v>
      </c>
      <c r="BU151" s="15" t="str">
        <f t="shared" si="30"/>
        <v>No</v>
      </c>
      <c r="BV151" s="15" t="str">
        <f t="shared" si="31"/>
        <v>No</v>
      </c>
      <c r="BW151" s="15" t="str">
        <f t="shared" si="32"/>
        <v>No</v>
      </c>
      <c r="BX151" s="36" t="str">
        <f t="shared" si="33"/>
        <v>No</v>
      </c>
      <c r="BY151" s="36" t="str">
        <f t="shared" si="34"/>
        <v>No</v>
      </c>
      <c r="BZ151" s="36" t="str">
        <f t="shared" si="35"/>
        <v>No</v>
      </c>
    </row>
    <row r="152" spans="64:78" x14ac:dyDescent="0.35">
      <c r="BL152" s="18"/>
      <c r="BO152" s="15" t="str">
        <f t="shared" si="24"/>
        <v xml:space="preserve">Areas Served: </v>
      </c>
      <c r="BP152" s="15" t="str">
        <f t="shared" si="25"/>
        <v>Certifications:</v>
      </c>
      <c r="BQ152" s="15" t="str">
        <f t="shared" si="26"/>
        <v>Certifications:</v>
      </c>
      <c r="BR152" s="15" t="str">
        <f t="shared" si="27"/>
        <v xml:space="preserve">Experience:  </v>
      </c>
      <c r="BS152" s="15" t="str">
        <f t="shared" si="28"/>
        <v xml:space="preserve">Experience:   </v>
      </c>
      <c r="BT152" s="15" t="str">
        <f t="shared" si="29"/>
        <v xml:space="preserve">Experience:   </v>
      </c>
      <c r="BU152" s="15" t="str">
        <f t="shared" si="30"/>
        <v>No</v>
      </c>
      <c r="BV152" s="15" t="str">
        <f t="shared" si="31"/>
        <v>No</v>
      </c>
      <c r="BW152" s="15" t="str">
        <f t="shared" si="32"/>
        <v>No</v>
      </c>
      <c r="BX152" s="36" t="str">
        <f t="shared" si="33"/>
        <v>No</v>
      </c>
      <c r="BY152" s="36" t="str">
        <f t="shared" si="34"/>
        <v>No</v>
      </c>
      <c r="BZ152" s="36" t="str">
        <f t="shared" si="35"/>
        <v>No</v>
      </c>
    </row>
    <row r="153" spans="64:78" x14ac:dyDescent="0.35">
      <c r="BL153" s="18"/>
      <c r="BO153" s="15" t="str">
        <f t="shared" si="24"/>
        <v xml:space="preserve">Areas Served: </v>
      </c>
      <c r="BP153" s="15" t="str">
        <f t="shared" si="25"/>
        <v>Certifications:</v>
      </c>
      <c r="BQ153" s="15" t="str">
        <f t="shared" si="26"/>
        <v>Certifications:</v>
      </c>
      <c r="BR153" s="15" t="str">
        <f t="shared" si="27"/>
        <v xml:space="preserve">Experience:  </v>
      </c>
      <c r="BS153" s="15" t="str">
        <f t="shared" si="28"/>
        <v xml:space="preserve">Experience:   </v>
      </c>
      <c r="BT153" s="15" t="str">
        <f t="shared" si="29"/>
        <v xml:space="preserve">Experience:   </v>
      </c>
      <c r="BU153" s="15" t="str">
        <f t="shared" si="30"/>
        <v>No</v>
      </c>
      <c r="BV153" s="15" t="str">
        <f t="shared" si="31"/>
        <v>No</v>
      </c>
      <c r="BW153" s="15" t="str">
        <f t="shared" si="32"/>
        <v>No</v>
      </c>
      <c r="BX153" s="36" t="str">
        <f t="shared" si="33"/>
        <v>No</v>
      </c>
      <c r="BY153" s="36" t="str">
        <f t="shared" si="34"/>
        <v>No</v>
      </c>
      <c r="BZ153" s="36" t="str">
        <f t="shared" si="35"/>
        <v>No</v>
      </c>
    </row>
    <row r="154" spans="64:78" x14ac:dyDescent="0.35">
      <c r="BL154" s="18"/>
      <c r="BO154" s="15" t="str">
        <f t="shared" si="24"/>
        <v xml:space="preserve">Areas Served: </v>
      </c>
      <c r="BP154" s="15" t="str">
        <f t="shared" si="25"/>
        <v>Certifications:</v>
      </c>
      <c r="BQ154" s="15" t="str">
        <f t="shared" si="26"/>
        <v>Certifications:</v>
      </c>
      <c r="BR154" s="15" t="str">
        <f t="shared" si="27"/>
        <v xml:space="preserve">Experience:  </v>
      </c>
      <c r="BS154" s="15" t="str">
        <f t="shared" si="28"/>
        <v xml:space="preserve">Experience:   </v>
      </c>
      <c r="BT154" s="15" t="str">
        <f t="shared" si="29"/>
        <v xml:space="preserve">Experience:   </v>
      </c>
      <c r="BU154" s="15" t="str">
        <f t="shared" si="30"/>
        <v>No</v>
      </c>
      <c r="BV154" s="15" t="str">
        <f t="shared" si="31"/>
        <v>No</v>
      </c>
      <c r="BW154" s="15" t="str">
        <f t="shared" si="32"/>
        <v>No</v>
      </c>
      <c r="BX154" s="36" t="str">
        <f t="shared" si="33"/>
        <v>No</v>
      </c>
      <c r="BY154" s="36" t="str">
        <f t="shared" si="34"/>
        <v>No</v>
      </c>
      <c r="BZ154" s="36" t="str">
        <f t="shared" si="35"/>
        <v>No</v>
      </c>
    </row>
    <row r="155" spans="64:78" x14ac:dyDescent="0.35">
      <c r="BL155" s="18"/>
      <c r="BO155" s="15" t="str">
        <f t="shared" si="24"/>
        <v xml:space="preserve">Areas Served: </v>
      </c>
      <c r="BP155" s="15" t="str">
        <f t="shared" si="25"/>
        <v>Certifications:</v>
      </c>
      <c r="BQ155" s="15" t="str">
        <f t="shared" si="26"/>
        <v>Certifications:</v>
      </c>
      <c r="BR155" s="15" t="str">
        <f t="shared" si="27"/>
        <v xml:space="preserve">Experience:  </v>
      </c>
      <c r="BS155" s="15" t="str">
        <f t="shared" si="28"/>
        <v xml:space="preserve">Experience:   </v>
      </c>
      <c r="BT155" s="15" t="str">
        <f t="shared" si="29"/>
        <v xml:space="preserve">Experience:   </v>
      </c>
      <c r="BU155" s="15" t="str">
        <f t="shared" si="30"/>
        <v>No</v>
      </c>
      <c r="BV155" s="15" t="str">
        <f t="shared" si="31"/>
        <v>No</v>
      </c>
      <c r="BW155" s="15" t="str">
        <f t="shared" si="32"/>
        <v>No</v>
      </c>
      <c r="BX155" s="36" t="str">
        <f t="shared" si="33"/>
        <v>No</v>
      </c>
      <c r="BY155" s="36" t="str">
        <f t="shared" si="34"/>
        <v>No</v>
      </c>
      <c r="BZ155" s="36" t="str">
        <f t="shared" si="35"/>
        <v>No</v>
      </c>
    </row>
    <row r="156" spans="64:78" x14ac:dyDescent="0.35">
      <c r="BL156" s="18"/>
      <c r="BO156" s="15" t="str">
        <f t="shared" si="24"/>
        <v xml:space="preserve">Areas Served: </v>
      </c>
      <c r="BP156" s="15" t="str">
        <f t="shared" si="25"/>
        <v>Certifications:</v>
      </c>
      <c r="BQ156" s="15" t="str">
        <f t="shared" si="26"/>
        <v>Certifications:</v>
      </c>
      <c r="BR156" s="15" t="str">
        <f t="shared" si="27"/>
        <v xml:space="preserve">Experience:  </v>
      </c>
      <c r="BS156" s="15" t="str">
        <f t="shared" si="28"/>
        <v xml:space="preserve">Experience:   </v>
      </c>
      <c r="BT156" s="15" t="str">
        <f t="shared" si="29"/>
        <v xml:space="preserve">Experience:   </v>
      </c>
      <c r="BU156" s="15" t="str">
        <f t="shared" si="30"/>
        <v>No</v>
      </c>
      <c r="BV156" s="15" t="str">
        <f t="shared" si="31"/>
        <v>No</v>
      </c>
      <c r="BW156" s="15" t="str">
        <f t="shared" si="32"/>
        <v>No</v>
      </c>
      <c r="BX156" s="36" t="str">
        <f t="shared" si="33"/>
        <v>No</v>
      </c>
      <c r="BY156" s="36" t="str">
        <f t="shared" si="34"/>
        <v>No</v>
      </c>
      <c r="BZ156" s="36" t="str">
        <f t="shared" si="35"/>
        <v>No</v>
      </c>
    </row>
    <row r="157" spans="64:78" x14ac:dyDescent="0.35">
      <c r="BL157" s="18"/>
      <c r="BO157" s="15" t="str">
        <f t="shared" si="24"/>
        <v xml:space="preserve">Areas Served: </v>
      </c>
      <c r="BP157" s="15" t="str">
        <f t="shared" si="25"/>
        <v>Certifications:</v>
      </c>
      <c r="BQ157" s="15" t="str">
        <f t="shared" si="26"/>
        <v>Certifications:</v>
      </c>
      <c r="BR157" s="15" t="str">
        <f t="shared" si="27"/>
        <v xml:space="preserve">Experience:  </v>
      </c>
      <c r="BS157" s="15" t="str">
        <f t="shared" si="28"/>
        <v xml:space="preserve">Experience:   </v>
      </c>
      <c r="BT157" s="15" t="str">
        <f t="shared" si="29"/>
        <v xml:space="preserve">Experience:   </v>
      </c>
      <c r="BU157" s="15" t="str">
        <f t="shared" si="30"/>
        <v>No</v>
      </c>
      <c r="BV157" s="15" t="str">
        <f t="shared" si="31"/>
        <v>No</v>
      </c>
      <c r="BW157" s="15" t="str">
        <f t="shared" si="32"/>
        <v>No</v>
      </c>
      <c r="BX157" s="36" t="str">
        <f t="shared" si="33"/>
        <v>No</v>
      </c>
      <c r="BY157" s="36" t="str">
        <f t="shared" si="34"/>
        <v>No</v>
      </c>
      <c r="BZ157" s="36" t="str">
        <f t="shared" si="35"/>
        <v>No</v>
      </c>
    </row>
    <row r="158" spans="64:78" x14ac:dyDescent="0.35">
      <c r="BL158" s="18"/>
      <c r="BO158" s="15" t="str">
        <f t="shared" si="24"/>
        <v xml:space="preserve">Areas Served: </v>
      </c>
      <c r="BP158" s="15" t="str">
        <f t="shared" si="25"/>
        <v>Certifications:</v>
      </c>
      <c r="BQ158" s="15" t="str">
        <f t="shared" si="26"/>
        <v>Certifications:</v>
      </c>
      <c r="BR158" s="15" t="str">
        <f t="shared" si="27"/>
        <v xml:space="preserve">Experience:  </v>
      </c>
      <c r="BS158" s="15" t="str">
        <f t="shared" si="28"/>
        <v xml:space="preserve">Experience:   </v>
      </c>
      <c r="BT158" s="15" t="str">
        <f t="shared" si="29"/>
        <v xml:space="preserve">Experience:   </v>
      </c>
      <c r="BU158" s="15" t="str">
        <f t="shared" si="30"/>
        <v>No</v>
      </c>
      <c r="BV158" s="15" t="str">
        <f t="shared" si="31"/>
        <v>No</v>
      </c>
      <c r="BW158" s="15" t="str">
        <f t="shared" si="32"/>
        <v>No</v>
      </c>
      <c r="BX158" s="36" t="str">
        <f t="shared" si="33"/>
        <v>No</v>
      </c>
      <c r="BY158" s="36" t="str">
        <f t="shared" si="34"/>
        <v>No</v>
      </c>
      <c r="BZ158" s="36" t="str">
        <f t="shared" si="35"/>
        <v>No</v>
      </c>
    </row>
    <row r="159" spans="64:78" x14ac:dyDescent="0.35">
      <c r="BL159" s="18"/>
      <c r="BO159" s="15" t="str">
        <f t="shared" si="24"/>
        <v xml:space="preserve">Areas Served: </v>
      </c>
      <c r="BP159" s="15" t="str">
        <f t="shared" si="25"/>
        <v>Certifications:</v>
      </c>
      <c r="BQ159" s="15" t="str">
        <f t="shared" si="26"/>
        <v>Certifications:</v>
      </c>
      <c r="BR159" s="15" t="str">
        <f t="shared" si="27"/>
        <v xml:space="preserve">Experience:  </v>
      </c>
      <c r="BS159" s="15" t="str">
        <f t="shared" si="28"/>
        <v xml:space="preserve">Experience:   </v>
      </c>
      <c r="BT159" s="15" t="str">
        <f t="shared" si="29"/>
        <v xml:space="preserve">Experience:   </v>
      </c>
      <c r="BU159" s="15" t="str">
        <f t="shared" si="30"/>
        <v>No</v>
      </c>
      <c r="BV159" s="15" t="str">
        <f t="shared" si="31"/>
        <v>No</v>
      </c>
      <c r="BW159" s="15" t="str">
        <f t="shared" si="32"/>
        <v>No</v>
      </c>
      <c r="BX159" s="36" t="str">
        <f t="shared" si="33"/>
        <v>No</v>
      </c>
      <c r="BY159" s="36" t="str">
        <f t="shared" si="34"/>
        <v>No</v>
      </c>
      <c r="BZ159" s="36" t="str">
        <f t="shared" si="35"/>
        <v>No</v>
      </c>
    </row>
    <row r="160" spans="64:78" x14ac:dyDescent="0.35">
      <c r="BL160" s="18"/>
      <c r="BO160" s="15" t="str">
        <f t="shared" si="24"/>
        <v xml:space="preserve">Areas Served: </v>
      </c>
      <c r="BP160" s="15" t="str">
        <f t="shared" si="25"/>
        <v>Certifications:</v>
      </c>
      <c r="BQ160" s="15" t="str">
        <f t="shared" si="26"/>
        <v>Certifications:</v>
      </c>
      <c r="BR160" s="15" t="str">
        <f t="shared" si="27"/>
        <v xml:space="preserve">Experience:  </v>
      </c>
      <c r="BS160" s="15" t="str">
        <f t="shared" si="28"/>
        <v xml:space="preserve">Experience:   </v>
      </c>
      <c r="BT160" s="15" t="str">
        <f t="shared" si="29"/>
        <v xml:space="preserve">Experience:   </v>
      </c>
      <c r="BU160" s="15" t="str">
        <f t="shared" si="30"/>
        <v>No</v>
      </c>
      <c r="BV160" s="15" t="str">
        <f t="shared" si="31"/>
        <v>No</v>
      </c>
      <c r="BW160" s="15" t="str">
        <f t="shared" si="32"/>
        <v>No</v>
      </c>
      <c r="BX160" s="36" t="str">
        <f t="shared" si="33"/>
        <v>No</v>
      </c>
      <c r="BY160" s="36" t="str">
        <f t="shared" si="34"/>
        <v>No</v>
      </c>
      <c r="BZ160" s="36" t="str">
        <f t="shared" si="35"/>
        <v>No</v>
      </c>
    </row>
    <row r="161" spans="64:78" x14ac:dyDescent="0.35">
      <c r="BL161" s="18"/>
      <c r="BO161" s="15" t="str">
        <f t="shared" si="24"/>
        <v xml:space="preserve">Areas Served: </v>
      </c>
      <c r="BP161" s="15" t="str">
        <f t="shared" si="25"/>
        <v>Certifications:</v>
      </c>
      <c r="BQ161" s="15" t="str">
        <f t="shared" si="26"/>
        <v>Certifications:</v>
      </c>
      <c r="BR161" s="15" t="str">
        <f t="shared" si="27"/>
        <v xml:space="preserve">Experience:  </v>
      </c>
      <c r="BS161" s="15" t="str">
        <f t="shared" si="28"/>
        <v xml:space="preserve">Experience:   </v>
      </c>
      <c r="BT161" s="15" t="str">
        <f t="shared" si="29"/>
        <v xml:space="preserve">Experience:   </v>
      </c>
      <c r="BU161" s="15" t="str">
        <f t="shared" si="30"/>
        <v>No</v>
      </c>
      <c r="BV161" s="15" t="str">
        <f t="shared" si="31"/>
        <v>No</v>
      </c>
      <c r="BW161" s="15" t="str">
        <f t="shared" si="32"/>
        <v>No</v>
      </c>
      <c r="BX161" s="36" t="str">
        <f t="shared" si="33"/>
        <v>No</v>
      </c>
      <c r="BY161" s="36" t="str">
        <f t="shared" si="34"/>
        <v>No</v>
      </c>
      <c r="BZ161" s="36" t="str">
        <f t="shared" si="35"/>
        <v>No</v>
      </c>
    </row>
    <row r="162" spans="64:78" x14ac:dyDescent="0.35">
      <c r="BL162" s="18"/>
      <c r="BO162" s="15" t="str">
        <f t="shared" si="24"/>
        <v xml:space="preserve">Areas Served: </v>
      </c>
      <c r="BP162" s="15" t="str">
        <f t="shared" si="25"/>
        <v>Certifications:</v>
      </c>
      <c r="BQ162" s="15" t="str">
        <f t="shared" si="26"/>
        <v>Certifications:</v>
      </c>
      <c r="BR162" s="15" t="str">
        <f t="shared" si="27"/>
        <v xml:space="preserve">Experience:  </v>
      </c>
      <c r="BS162" s="15" t="str">
        <f t="shared" si="28"/>
        <v xml:space="preserve">Experience:   </v>
      </c>
      <c r="BT162" s="15" t="str">
        <f t="shared" si="29"/>
        <v xml:space="preserve">Experience:   </v>
      </c>
      <c r="BU162" s="15" t="str">
        <f t="shared" si="30"/>
        <v>No</v>
      </c>
      <c r="BV162" s="15" t="str">
        <f t="shared" si="31"/>
        <v>No</v>
      </c>
      <c r="BW162" s="15" t="str">
        <f t="shared" si="32"/>
        <v>No</v>
      </c>
      <c r="BX162" s="36" t="str">
        <f t="shared" si="33"/>
        <v>No</v>
      </c>
      <c r="BY162" s="36" t="str">
        <f t="shared" si="34"/>
        <v>No</v>
      </c>
      <c r="BZ162" s="36" t="str">
        <f t="shared" si="35"/>
        <v>No</v>
      </c>
    </row>
    <row r="163" spans="64:78" x14ac:dyDescent="0.35">
      <c r="BL163" s="18"/>
      <c r="BO163" s="15" t="str">
        <f t="shared" si="24"/>
        <v xml:space="preserve">Areas Served: </v>
      </c>
      <c r="BP163" s="15" t="str">
        <f t="shared" si="25"/>
        <v>Certifications:</v>
      </c>
      <c r="BQ163" s="15" t="str">
        <f t="shared" si="26"/>
        <v>Certifications:</v>
      </c>
      <c r="BR163" s="15" t="str">
        <f t="shared" si="27"/>
        <v xml:space="preserve">Experience:  </v>
      </c>
      <c r="BS163" s="15" t="str">
        <f t="shared" si="28"/>
        <v xml:space="preserve">Experience:   </v>
      </c>
      <c r="BT163" s="15" t="str">
        <f t="shared" si="29"/>
        <v xml:space="preserve">Experience:   </v>
      </c>
      <c r="BU163" s="15" t="str">
        <f t="shared" si="30"/>
        <v>No</v>
      </c>
      <c r="BV163" s="15" t="str">
        <f t="shared" si="31"/>
        <v>No</v>
      </c>
      <c r="BW163" s="15" t="str">
        <f t="shared" si="32"/>
        <v>No</v>
      </c>
      <c r="BX163" s="36" t="str">
        <f t="shared" si="33"/>
        <v>No</v>
      </c>
      <c r="BY163" s="36" t="str">
        <f t="shared" si="34"/>
        <v>No</v>
      </c>
      <c r="BZ163" s="36" t="str">
        <f t="shared" si="35"/>
        <v>No</v>
      </c>
    </row>
    <row r="164" spans="64:78" x14ac:dyDescent="0.35">
      <c r="BL164" s="18"/>
      <c r="BO164" s="15" t="str">
        <f t="shared" si="24"/>
        <v xml:space="preserve">Areas Served: </v>
      </c>
      <c r="BP164" s="15" t="str">
        <f t="shared" si="25"/>
        <v>Certifications:</v>
      </c>
      <c r="BQ164" s="15" t="str">
        <f t="shared" si="26"/>
        <v>Certifications:</v>
      </c>
      <c r="BR164" s="15" t="str">
        <f t="shared" si="27"/>
        <v xml:space="preserve">Experience:  </v>
      </c>
      <c r="BS164" s="15" t="str">
        <f t="shared" si="28"/>
        <v xml:space="preserve">Experience:   </v>
      </c>
      <c r="BT164" s="15" t="str">
        <f t="shared" si="29"/>
        <v xml:space="preserve">Experience:   </v>
      </c>
      <c r="BU164" s="15" t="str">
        <f t="shared" si="30"/>
        <v>No</v>
      </c>
      <c r="BV164" s="15" t="str">
        <f t="shared" si="31"/>
        <v>No</v>
      </c>
      <c r="BW164" s="15" t="str">
        <f t="shared" si="32"/>
        <v>No</v>
      </c>
      <c r="BX164" s="36" t="str">
        <f t="shared" si="33"/>
        <v>No</v>
      </c>
      <c r="BY164" s="36" t="str">
        <f t="shared" si="34"/>
        <v>No</v>
      </c>
      <c r="BZ164" s="36" t="str">
        <f t="shared" si="35"/>
        <v>No</v>
      </c>
    </row>
    <row r="165" spans="64:78" x14ac:dyDescent="0.35">
      <c r="BL165" s="18"/>
      <c r="BO165" s="15" t="str">
        <f t="shared" si="24"/>
        <v xml:space="preserve">Areas Served: </v>
      </c>
      <c r="BP165" s="15" t="str">
        <f t="shared" si="25"/>
        <v>Certifications:</v>
      </c>
      <c r="BQ165" s="15" t="str">
        <f t="shared" si="26"/>
        <v>Certifications:</v>
      </c>
      <c r="BR165" s="15" t="str">
        <f t="shared" si="27"/>
        <v xml:space="preserve">Experience:  </v>
      </c>
      <c r="BS165" s="15" t="str">
        <f t="shared" si="28"/>
        <v xml:space="preserve">Experience:   </v>
      </c>
      <c r="BT165" s="15" t="str">
        <f t="shared" si="29"/>
        <v xml:space="preserve">Experience:   </v>
      </c>
      <c r="BU165" s="15" t="str">
        <f t="shared" si="30"/>
        <v>No</v>
      </c>
      <c r="BV165" s="15" t="str">
        <f t="shared" si="31"/>
        <v>No</v>
      </c>
      <c r="BW165" s="15" t="str">
        <f t="shared" si="32"/>
        <v>No</v>
      </c>
      <c r="BX165" s="36" t="str">
        <f t="shared" si="33"/>
        <v>No</v>
      </c>
      <c r="BY165" s="36" t="str">
        <f t="shared" si="34"/>
        <v>No</v>
      </c>
      <c r="BZ165" s="36" t="str">
        <f t="shared" si="35"/>
        <v>No</v>
      </c>
    </row>
    <row r="166" spans="64:78" x14ac:dyDescent="0.35">
      <c r="BL166" s="18"/>
      <c r="BO166" s="15" t="str">
        <f t="shared" si="24"/>
        <v xml:space="preserve">Areas Served: </v>
      </c>
      <c r="BP166" s="15" t="str">
        <f t="shared" si="25"/>
        <v>Certifications:</v>
      </c>
      <c r="BQ166" s="15" t="str">
        <f t="shared" si="26"/>
        <v>Certifications:</v>
      </c>
      <c r="BR166" s="15" t="str">
        <f t="shared" si="27"/>
        <v xml:space="preserve">Experience:  </v>
      </c>
      <c r="BS166" s="15" t="str">
        <f t="shared" si="28"/>
        <v xml:space="preserve">Experience:   </v>
      </c>
      <c r="BT166" s="15" t="str">
        <f t="shared" si="29"/>
        <v xml:space="preserve">Experience:   </v>
      </c>
      <c r="BU166" s="15" t="str">
        <f t="shared" si="30"/>
        <v>No</v>
      </c>
      <c r="BV166" s="15" t="str">
        <f t="shared" si="31"/>
        <v>No</v>
      </c>
      <c r="BW166" s="15" t="str">
        <f t="shared" si="32"/>
        <v>No</v>
      </c>
      <c r="BX166" s="36" t="str">
        <f t="shared" si="33"/>
        <v>No</v>
      </c>
      <c r="BY166" s="36" t="str">
        <f t="shared" si="34"/>
        <v>No</v>
      </c>
      <c r="BZ166" s="36" t="str">
        <f t="shared" si="35"/>
        <v>No</v>
      </c>
    </row>
    <row r="167" spans="64:78" x14ac:dyDescent="0.35">
      <c r="BL167" s="18"/>
      <c r="BO167" s="15" t="str">
        <f t="shared" si="24"/>
        <v xml:space="preserve">Areas Served: </v>
      </c>
      <c r="BP167" s="15" t="str">
        <f t="shared" si="25"/>
        <v>Certifications:</v>
      </c>
      <c r="BQ167" s="15" t="str">
        <f t="shared" si="26"/>
        <v>Certifications:</v>
      </c>
      <c r="BR167" s="15" t="str">
        <f t="shared" si="27"/>
        <v xml:space="preserve">Experience:  </v>
      </c>
      <c r="BS167" s="15" t="str">
        <f t="shared" si="28"/>
        <v xml:space="preserve">Experience:   </v>
      </c>
      <c r="BT167" s="15" t="str">
        <f t="shared" si="29"/>
        <v xml:space="preserve">Experience:   </v>
      </c>
      <c r="BU167" s="15" t="str">
        <f t="shared" si="30"/>
        <v>No</v>
      </c>
      <c r="BV167" s="15" t="str">
        <f t="shared" si="31"/>
        <v>No</v>
      </c>
      <c r="BW167" s="15" t="str">
        <f t="shared" si="32"/>
        <v>No</v>
      </c>
      <c r="BX167" s="36" t="str">
        <f t="shared" si="33"/>
        <v>No</v>
      </c>
      <c r="BY167" s="36" t="str">
        <f t="shared" si="34"/>
        <v>No</v>
      </c>
      <c r="BZ167" s="36" t="str">
        <f t="shared" si="35"/>
        <v>No</v>
      </c>
    </row>
    <row r="168" spans="64:78" x14ac:dyDescent="0.35">
      <c r="BL168" s="18"/>
      <c r="BO168" s="15" t="str">
        <f t="shared" si="24"/>
        <v xml:space="preserve">Areas Served: </v>
      </c>
      <c r="BP168" s="15" t="str">
        <f t="shared" si="25"/>
        <v>Certifications:</v>
      </c>
      <c r="BQ168" s="15" t="str">
        <f t="shared" si="26"/>
        <v>Certifications:</v>
      </c>
      <c r="BR168" s="15" t="str">
        <f t="shared" si="27"/>
        <v xml:space="preserve">Experience:  </v>
      </c>
      <c r="BS168" s="15" t="str">
        <f t="shared" si="28"/>
        <v xml:space="preserve">Experience:   </v>
      </c>
      <c r="BT168" s="15" t="str">
        <f t="shared" si="29"/>
        <v xml:space="preserve">Experience:   </v>
      </c>
      <c r="BU168" s="15" t="str">
        <f t="shared" si="30"/>
        <v>No</v>
      </c>
      <c r="BV168" s="15" t="str">
        <f t="shared" si="31"/>
        <v>No</v>
      </c>
      <c r="BW168" s="15" t="str">
        <f t="shared" si="32"/>
        <v>No</v>
      </c>
      <c r="BX168" s="36" t="str">
        <f t="shared" si="33"/>
        <v>No</v>
      </c>
      <c r="BY168" s="36" t="str">
        <f t="shared" si="34"/>
        <v>No</v>
      </c>
      <c r="BZ168" s="36" t="str">
        <f t="shared" si="35"/>
        <v>No</v>
      </c>
    </row>
    <row r="169" spans="64:78" x14ac:dyDescent="0.35">
      <c r="BL169" s="18"/>
      <c r="BO169" s="15" t="str">
        <f t="shared" si="24"/>
        <v xml:space="preserve">Areas Served: </v>
      </c>
      <c r="BP169" s="15" t="str">
        <f t="shared" si="25"/>
        <v>Certifications:</v>
      </c>
      <c r="BQ169" s="15" t="str">
        <f t="shared" si="26"/>
        <v>Certifications:</v>
      </c>
      <c r="BR169" s="15" t="str">
        <f t="shared" si="27"/>
        <v xml:space="preserve">Experience:  </v>
      </c>
      <c r="BS169" s="15" t="str">
        <f t="shared" si="28"/>
        <v xml:space="preserve">Experience:   </v>
      </c>
      <c r="BT169" s="15" t="str">
        <f t="shared" si="29"/>
        <v xml:space="preserve">Experience:   </v>
      </c>
      <c r="BU169" s="15" t="str">
        <f t="shared" si="30"/>
        <v>No</v>
      </c>
      <c r="BV169" s="15" t="str">
        <f t="shared" si="31"/>
        <v>No</v>
      </c>
      <c r="BW169" s="15" t="str">
        <f t="shared" si="32"/>
        <v>No</v>
      </c>
      <c r="BX169" s="36" t="str">
        <f t="shared" si="33"/>
        <v>No</v>
      </c>
      <c r="BY169" s="36" t="str">
        <f t="shared" si="34"/>
        <v>No</v>
      </c>
      <c r="BZ169" s="36" t="str">
        <f t="shared" si="35"/>
        <v>No</v>
      </c>
    </row>
    <row r="170" spans="64:78" x14ac:dyDescent="0.35">
      <c r="BL170" s="18"/>
      <c r="BO170" s="15" t="str">
        <f t="shared" si="24"/>
        <v xml:space="preserve">Areas Served: </v>
      </c>
      <c r="BP170" s="15" t="str">
        <f t="shared" si="25"/>
        <v>Certifications:</v>
      </c>
      <c r="BQ170" s="15" t="str">
        <f t="shared" si="26"/>
        <v>Certifications:</v>
      </c>
      <c r="BR170" s="15" t="str">
        <f t="shared" si="27"/>
        <v xml:space="preserve">Experience:  </v>
      </c>
      <c r="BS170" s="15" t="str">
        <f t="shared" si="28"/>
        <v xml:space="preserve">Experience:   </v>
      </c>
      <c r="BT170" s="15" t="str">
        <f t="shared" si="29"/>
        <v xml:space="preserve">Experience:   </v>
      </c>
      <c r="BU170" s="15" t="str">
        <f t="shared" si="30"/>
        <v>No</v>
      </c>
      <c r="BV170" s="15" t="str">
        <f t="shared" si="31"/>
        <v>No</v>
      </c>
      <c r="BW170" s="15" t="str">
        <f t="shared" si="32"/>
        <v>No</v>
      </c>
      <c r="BX170" s="36" t="str">
        <f t="shared" si="33"/>
        <v>No</v>
      </c>
      <c r="BY170" s="36" t="str">
        <f t="shared" si="34"/>
        <v>No</v>
      </c>
      <c r="BZ170" s="36" t="str">
        <f t="shared" si="35"/>
        <v>No</v>
      </c>
    </row>
    <row r="171" spans="64:78" x14ac:dyDescent="0.35">
      <c r="BL171" s="18"/>
      <c r="BO171" s="15" t="str">
        <f t="shared" si="24"/>
        <v xml:space="preserve">Areas Served: </v>
      </c>
      <c r="BP171" s="15" t="str">
        <f t="shared" si="25"/>
        <v>Certifications:</v>
      </c>
      <c r="BQ171" s="15" t="str">
        <f t="shared" si="26"/>
        <v>Certifications:</v>
      </c>
      <c r="BR171" s="15" t="str">
        <f t="shared" si="27"/>
        <v xml:space="preserve">Experience:  </v>
      </c>
      <c r="BS171" s="15" t="str">
        <f t="shared" si="28"/>
        <v xml:space="preserve">Experience:   </v>
      </c>
      <c r="BT171" s="15" t="str">
        <f t="shared" si="29"/>
        <v xml:space="preserve">Experience:   </v>
      </c>
      <c r="BU171" s="15" t="str">
        <f t="shared" si="30"/>
        <v>No</v>
      </c>
      <c r="BV171" s="15" t="str">
        <f t="shared" si="31"/>
        <v>No</v>
      </c>
      <c r="BW171" s="15" t="str">
        <f t="shared" si="32"/>
        <v>No</v>
      </c>
      <c r="BX171" s="36" t="str">
        <f t="shared" si="33"/>
        <v>No</v>
      </c>
      <c r="BY171" s="36" t="str">
        <f t="shared" si="34"/>
        <v>No</v>
      </c>
      <c r="BZ171" s="36" t="str">
        <f t="shared" si="35"/>
        <v>No</v>
      </c>
    </row>
    <row r="172" spans="64:78" x14ac:dyDescent="0.35">
      <c r="BL172" s="18"/>
      <c r="BO172" s="15" t="str">
        <f t="shared" si="24"/>
        <v xml:space="preserve">Areas Served: </v>
      </c>
      <c r="BP172" s="15" t="str">
        <f t="shared" si="25"/>
        <v>Certifications:</v>
      </c>
      <c r="BQ172" s="15" t="str">
        <f t="shared" si="26"/>
        <v>Certifications:</v>
      </c>
      <c r="BR172" s="15" t="str">
        <f t="shared" si="27"/>
        <v xml:space="preserve">Experience:  </v>
      </c>
      <c r="BS172" s="15" t="str">
        <f t="shared" si="28"/>
        <v xml:space="preserve">Experience:   </v>
      </c>
      <c r="BT172" s="15" t="str">
        <f t="shared" si="29"/>
        <v xml:space="preserve">Experience:   </v>
      </c>
      <c r="BU172" s="15" t="str">
        <f t="shared" si="30"/>
        <v>No</v>
      </c>
      <c r="BV172" s="15" t="str">
        <f t="shared" si="31"/>
        <v>No</v>
      </c>
      <c r="BW172" s="15" t="str">
        <f t="shared" si="32"/>
        <v>No</v>
      </c>
      <c r="BX172" s="36" t="str">
        <f t="shared" si="33"/>
        <v>No</v>
      </c>
      <c r="BY172" s="36" t="str">
        <f t="shared" si="34"/>
        <v>No</v>
      </c>
      <c r="BZ172" s="36" t="str">
        <f t="shared" si="35"/>
        <v>No</v>
      </c>
    </row>
    <row r="173" spans="64:78" x14ac:dyDescent="0.35">
      <c r="BL173" s="18"/>
      <c r="BO173" s="15" t="str">
        <f t="shared" si="24"/>
        <v xml:space="preserve">Areas Served: </v>
      </c>
      <c r="BP173" s="15" t="str">
        <f t="shared" si="25"/>
        <v>Certifications:</v>
      </c>
      <c r="BQ173" s="15" t="str">
        <f t="shared" si="26"/>
        <v>Certifications:</v>
      </c>
      <c r="BR173" s="15" t="str">
        <f t="shared" si="27"/>
        <v xml:space="preserve">Experience:  </v>
      </c>
      <c r="BS173" s="15" t="str">
        <f t="shared" si="28"/>
        <v xml:space="preserve">Experience:   </v>
      </c>
      <c r="BT173" s="15" t="str">
        <f t="shared" si="29"/>
        <v xml:space="preserve">Experience:   </v>
      </c>
      <c r="BU173" s="15" t="str">
        <f t="shared" si="30"/>
        <v>No</v>
      </c>
      <c r="BV173" s="15" t="str">
        <f t="shared" si="31"/>
        <v>No</v>
      </c>
      <c r="BW173" s="15" t="str">
        <f t="shared" si="32"/>
        <v>No</v>
      </c>
      <c r="BX173" s="36" t="str">
        <f t="shared" si="33"/>
        <v>No</v>
      </c>
      <c r="BY173" s="36" t="str">
        <f t="shared" si="34"/>
        <v>No</v>
      </c>
      <c r="BZ173" s="36" t="str">
        <f t="shared" si="35"/>
        <v>No</v>
      </c>
    </row>
    <row r="174" spans="64:78" x14ac:dyDescent="0.35">
      <c r="BL174" s="18"/>
      <c r="BO174" s="15" t="str">
        <f t="shared" si="24"/>
        <v xml:space="preserve">Areas Served: </v>
      </c>
      <c r="BP174" s="15" t="str">
        <f t="shared" si="25"/>
        <v>Certifications:</v>
      </c>
      <c r="BQ174" s="15" t="str">
        <f t="shared" si="26"/>
        <v>Certifications:</v>
      </c>
      <c r="BR174" s="15" t="str">
        <f t="shared" si="27"/>
        <v xml:space="preserve">Experience:  </v>
      </c>
      <c r="BS174" s="15" t="str">
        <f t="shared" si="28"/>
        <v xml:space="preserve">Experience:   </v>
      </c>
      <c r="BT174" s="15" t="str">
        <f t="shared" si="29"/>
        <v xml:space="preserve">Experience:   </v>
      </c>
      <c r="BU174" s="15" t="str">
        <f t="shared" si="30"/>
        <v>No</v>
      </c>
      <c r="BV174" s="15" t="str">
        <f t="shared" si="31"/>
        <v>No</v>
      </c>
      <c r="BW174" s="15" t="str">
        <f t="shared" si="32"/>
        <v>No</v>
      </c>
      <c r="BX174" s="36" t="str">
        <f t="shared" si="33"/>
        <v>No</v>
      </c>
      <c r="BY174" s="36" t="str">
        <f t="shared" si="34"/>
        <v>No</v>
      </c>
      <c r="BZ174" s="36" t="str">
        <f t="shared" si="35"/>
        <v>No</v>
      </c>
    </row>
    <row r="175" spans="64:78" x14ac:dyDescent="0.35">
      <c r="BL175" s="18"/>
      <c r="BO175" s="15" t="str">
        <f t="shared" si="24"/>
        <v xml:space="preserve">Areas Served: </v>
      </c>
      <c r="BP175" s="15" t="str">
        <f t="shared" si="25"/>
        <v>Certifications:</v>
      </c>
      <c r="BQ175" s="15" t="str">
        <f t="shared" si="26"/>
        <v>Certifications:</v>
      </c>
      <c r="BR175" s="15" t="str">
        <f t="shared" si="27"/>
        <v xml:space="preserve">Experience:  </v>
      </c>
      <c r="BS175" s="15" t="str">
        <f t="shared" si="28"/>
        <v xml:space="preserve">Experience:   </v>
      </c>
      <c r="BT175" s="15" t="str">
        <f t="shared" si="29"/>
        <v xml:space="preserve">Experience:   </v>
      </c>
      <c r="BU175" s="15" t="str">
        <f t="shared" si="30"/>
        <v>No</v>
      </c>
      <c r="BV175" s="15" t="str">
        <f t="shared" si="31"/>
        <v>No</v>
      </c>
      <c r="BW175" s="15" t="str">
        <f t="shared" si="32"/>
        <v>No</v>
      </c>
      <c r="BX175" s="36" t="str">
        <f t="shared" si="33"/>
        <v>No</v>
      </c>
      <c r="BY175" s="36" t="str">
        <f t="shared" si="34"/>
        <v>No</v>
      </c>
      <c r="BZ175" s="36" t="str">
        <f t="shared" si="35"/>
        <v>No</v>
      </c>
    </row>
    <row r="176" spans="64:78" x14ac:dyDescent="0.35">
      <c r="BL176" s="18"/>
      <c r="BO176" s="15" t="str">
        <f t="shared" si="24"/>
        <v xml:space="preserve">Areas Served: </v>
      </c>
      <c r="BP176" s="15" t="str">
        <f t="shared" si="25"/>
        <v>Certifications:</v>
      </c>
      <c r="BQ176" s="15" t="str">
        <f t="shared" si="26"/>
        <v>Certifications:</v>
      </c>
      <c r="BR176" s="15" t="str">
        <f t="shared" si="27"/>
        <v xml:space="preserve">Experience:  </v>
      </c>
      <c r="BS176" s="15" t="str">
        <f t="shared" si="28"/>
        <v xml:space="preserve">Experience:   </v>
      </c>
      <c r="BT176" s="15" t="str">
        <f t="shared" si="29"/>
        <v xml:space="preserve">Experience:   </v>
      </c>
      <c r="BU176" s="15" t="str">
        <f t="shared" si="30"/>
        <v>No</v>
      </c>
      <c r="BV176" s="15" t="str">
        <f t="shared" si="31"/>
        <v>No</v>
      </c>
      <c r="BW176" s="15" t="str">
        <f t="shared" si="32"/>
        <v>No</v>
      </c>
      <c r="BX176" s="36" t="str">
        <f t="shared" si="33"/>
        <v>No</v>
      </c>
      <c r="BY176" s="36" t="str">
        <f t="shared" si="34"/>
        <v>No</v>
      </c>
      <c r="BZ176" s="36" t="str">
        <f t="shared" si="35"/>
        <v>No</v>
      </c>
    </row>
    <row r="177" spans="64:78" x14ac:dyDescent="0.35">
      <c r="BL177" s="18"/>
      <c r="BO177" s="15" t="str">
        <f t="shared" si="24"/>
        <v xml:space="preserve">Areas Served: </v>
      </c>
      <c r="BP177" s="15" t="str">
        <f t="shared" si="25"/>
        <v>Certifications:</v>
      </c>
      <c r="BQ177" s="15" t="str">
        <f t="shared" si="26"/>
        <v>Certifications:</v>
      </c>
      <c r="BR177" s="15" t="str">
        <f t="shared" si="27"/>
        <v xml:space="preserve">Experience:  </v>
      </c>
      <c r="BS177" s="15" t="str">
        <f t="shared" si="28"/>
        <v xml:space="preserve">Experience:   </v>
      </c>
      <c r="BT177" s="15" t="str">
        <f t="shared" si="29"/>
        <v xml:space="preserve">Experience:   </v>
      </c>
      <c r="BU177" s="15" t="str">
        <f t="shared" si="30"/>
        <v>No</v>
      </c>
      <c r="BV177" s="15" t="str">
        <f t="shared" si="31"/>
        <v>No</v>
      </c>
      <c r="BW177" s="15" t="str">
        <f t="shared" si="32"/>
        <v>No</v>
      </c>
      <c r="BX177" s="36" t="str">
        <f t="shared" si="33"/>
        <v>No</v>
      </c>
      <c r="BY177" s="36" t="str">
        <f t="shared" si="34"/>
        <v>No</v>
      </c>
      <c r="BZ177" s="36" t="str">
        <f t="shared" si="35"/>
        <v>No</v>
      </c>
    </row>
    <row r="178" spans="64:78" x14ac:dyDescent="0.35">
      <c r="BL178" s="18"/>
      <c r="BO178" s="15" t="str">
        <f t="shared" si="24"/>
        <v xml:space="preserve">Areas Served: </v>
      </c>
      <c r="BP178" s="15" t="str">
        <f t="shared" si="25"/>
        <v>Certifications:</v>
      </c>
      <c r="BQ178" s="15" t="str">
        <f t="shared" si="26"/>
        <v>Certifications:</v>
      </c>
      <c r="BR178" s="15" t="str">
        <f t="shared" si="27"/>
        <v xml:space="preserve">Experience:  </v>
      </c>
      <c r="BS178" s="15" t="str">
        <f t="shared" si="28"/>
        <v xml:space="preserve">Experience:   </v>
      </c>
      <c r="BT178" s="15" t="str">
        <f t="shared" si="29"/>
        <v xml:space="preserve">Experience:   </v>
      </c>
      <c r="BU178" s="15" t="str">
        <f t="shared" si="30"/>
        <v>No</v>
      </c>
      <c r="BV178" s="15" t="str">
        <f t="shared" si="31"/>
        <v>No</v>
      </c>
      <c r="BW178" s="15" t="str">
        <f t="shared" si="32"/>
        <v>No</v>
      </c>
      <c r="BX178" s="36" t="str">
        <f t="shared" si="33"/>
        <v>No</v>
      </c>
      <c r="BY178" s="36" t="str">
        <f t="shared" si="34"/>
        <v>No</v>
      </c>
      <c r="BZ178" s="36" t="str">
        <f t="shared" si="35"/>
        <v>No</v>
      </c>
    </row>
    <row r="179" spans="64:78" x14ac:dyDescent="0.35">
      <c r="BL179" s="18"/>
      <c r="BO179" s="15" t="str">
        <f t="shared" si="24"/>
        <v xml:space="preserve">Areas Served: </v>
      </c>
      <c r="BP179" s="15" t="str">
        <f t="shared" si="25"/>
        <v>Certifications:</v>
      </c>
      <c r="BQ179" s="15" t="str">
        <f t="shared" si="26"/>
        <v>Certifications:</v>
      </c>
      <c r="BR179" s="15" t="str">
        <f t="shared" si="27"/>
        <v xml:space="preserve">Experience:  </v>
      </c>
      <c r="BS179" s="15" t="str">
        <f t="shared" si="28"/>
        <v xml:space="preserve">Experience:   </v>
      </c>
      <c r="BT179" s="15" t="str">
        <f t="shared" si="29"/>
        <v xml:space="preserve">Experience:   </v>
      </c>
      <c r="BU179" s="15" t="str">
        <f t="shared" si="30"/>
        <v>No</v>
      </c>
      <c r="BV179" s="15" t="str">
        <f t="shared" si="31"/>
        <v>No</v>
      </c>
      <c r="BW179" s="15" t="str">
        <f t="shared" si="32"/>
        <v>No</v>
      </c>
      <c r="BX179" s="36" t="str">
        <f t="shared" si="33"/>
        <v>No</v>
      </c>
      <c r="BY179" s="36" t="str">
        <f t="shared" si="34"/>
        <v>No</v>
      </c>
      <c r="BZ179" s="36" t="str">
        <f t="shared" si="35"/>
        <v>No</v>
      </c>
    </row>
    <row r="180" spans="64:78" x14ac:dyDescent="0.35">
      <c r="BL180" s="18"/>
      <c r="BO180" s="15" t="str">
        <f t="shared" si="24"/>
        <v xml:space="preserve">Areas Served: </v>
      </c>
      <c r="BP180" s="15" t="str">
        <f t="shared" si="25"/>
        <v>Certifications:</v>
      </c>
      <c r="BQ180" s="15" t="str">
        <f t="shared" si="26"/>
        <v>Certifications:</v>
      </c>
      <c r="BR180" s="15" t="str">
        <f t="shared" si="27"/>
        <v xml:space="preserve">Experience:  </v>
      </c>
      <c r="BS180" s="15" t="str">
        <f t="shared" si="28"/>
        <v xml:space="preserve">Experience:   </v>
      </c>
      <c r="BT180" s="15" t="str">
        <f t="shared" si="29"/>
        <v xml:space="preserve">Experience:   </v>
      </c>
      <c r="BU180" s="15" t="str">
        <f t="shared" si="30"/>
        <v>No</v>
      </c>
      <c r="BV180" s="15" t="str">
        <f t="shared" si="31"/>
        <v>No</v>
      </c>
      <c r="BW180" s="15" t="str">
        <f t="shared" si="32"/>
        <v>No</v>
      </c>
      <c r="BX180" s="36" t="str">
        <f t="shared" si="33"/>
        <v>No</v>
      </c>
      <c r="BY180" s="36" t="str">
        <f t="shared" si="34"/>
        <v>No</v>
      </c>
      <c r="BZ180" s="36" t="str">
        <f t="shared" si="35"/>
        <v>No</v>
      </c>
    </row>
    <row r="181" spans="64:78" x14ac:dyDescent="0.35">
      <c r="BL181" s="18"/>
      <c r="BO181" s="15" t="str">
        <f t="shared" si="24"/>
        <v xml:space="preserve">Areas Served: </v>
      </c>
      <c r="BP181" s="15" t="str">
        <f t="shared" si="25"/>
        <v>Certifications:</v>
      </c>
      <c r="BQ181" s="15" t="str">
        <f t="shared" si="26"/>
        <v>Certifications:</v>
      </c>
      <c r="BR181" s="15" t="str">
        <f t="shared" si="27"/>
        <v xml:space="preserve">Experience:  </v>
      </c>
      <c r="BS181" s="15" t="str">
        <f t="shared" si="28"/>
        <v xml:space="preserve">Experience:   </v>
      </c>
      <c r="BT181" s="15" t="str">
        <f t="shared" si="29"/>
        <v xml:space="preserve">Experience:   </v>
      </c>
      <c r="BU181" s="15" t="str">
        <f t="shared" si="30"/>
        <v>No</v>
      </c>
      <c r="BV181" s="15" t="str">
        <f t="shared" si="31"/>
        <v>No</v>
      </c>
      <c r="BW181" s="15" t="str">
        <f t="shared" si="32"/>
        <v>No</v>
      </c>
      <c r="BX181" s="36" t="str">
        <f t="shared" si="33"/>
        <v>No</v>
      </c>
      <c r="BY181" s="36" t="str">
        <f t="shared" si="34"/>
        <v>No</v>
      </c>
      <c r="BZ181" s="36" t="str">
        <f t="shared" si="35"/>
        <v>No</v>
      </c>
    </row>
    <row r="182" spans="64:78" x14ac:dyDescent="0.35">
      <c r="BL182" s="18"/>
      <c r="BO182" s="15" t="str">
        <f t="shared" si="24"/>
        <v xml:space="preserve">Areas Served: </v>
      </c>
      <c r="BP182" s="15" t="str">
        <f t="shared" si="25"/>
        <v>Certifications:</v>
      </c>
      <c r="BQ182" s="15" t="str">
        <f t="shared" si="26"/>
        <v>Certifications:</v>
      </c>
      <c r="BR182" s="15" t="str">
        <f t="shared" si="27"/>
        <v xml:space="preserve">Experience:  </v>
      </c>
      <c r="BS182" s="15" t="str">
        <f t="shared" si="28"/>
        <v xml:space="preserve">Experience:   </v>
      </c>
      <c r="BT182" s="15" t="str">
        <f t="shared" si="29"/>
        <v xml:space="preserve">Experience:   </v>
      </c>
      <c r="BU182" s="15" t="str">
        <f t="shared" si="30"/>
        <v>No</v>
      </c>
      <c r="BV182" s="15" t="str">
        <f t="shared" si="31"/>
        <v>No</v>
      </c>
      <c r="BW182" s="15" t="str">
        <f t="shared" si="32"/>
        <v>No</v>
      </c>
      <c r="BX182" s="36" t="str">
        <f t="shared" si="33"/>
        <v>No</v>
      </c>
      <c r="BY182" s="36" t="str">
        <f t="shared" si="34"/>
        <v>No</v>
      </c>
      <c r="BZ182" s="36" t="str">
        <f t="shared" si="35"/>
        <v>No</v>
      </c>
    </row>
    <row r="183" spans="64:78" x14ac:dyDescent="0.35">
      <c r="BL183" s="18"/>
      <c r="BO183" s="15" t="str">
        <f t="shared" si="24"/>
        <v xml:space="preserve">Areas Served: </v>
      </c>
      <c r="BP183" s="15" t="str">
        <f t="shared" si="25"/>
        <v>Certifications:</v>
      </c>
      <c r="BQ183" s="15" t="str">
        <f t="shared" si="26"/>
        <v>Certifications:</v>
      </c>
      <c r="BR183" s="15" t="str">
        <f t="shared" si="27"/>
        <v xml:space="preserve">Experience:  </v>
      </c>
      <c r="BS183" s="15" t="str">
        <f t="shared" si="28"/>
        <v xml:space="preserve">Experience:   </v>
      </c>
      <c r="BT183" s="15" t="str">
        <f t="shared" si="29"/>
        <v xml:space="preserve">Experience:   </v>
      </c>
      <c r="BU183" s="15" t="str">
        <f t="shared" si="30"/>
        <v>No</v>
      </c>
      <c r="BV183" s="15" t="str">
        <f t="shared" si="31"/>
        <v>No</v>
      </c>
      <c r="BW183" s="15" t="str">
        <f t="shared" si="32"/>
        <v>No</v>
      </c>
      <c r="BX183" s="36" t="str">
        <f t="shared" si="33"/>
        <v>No</v>
      </c>
      <c r="BY183" s="36" t="str">
        <f t="shared" si="34"/>
        <v>No</v>
      </c>
      <c r="BZ183" s="36" t="str">
        <f t="shared" si="35"/>
        <v>No</v>
      </c>
    </row>
    <row r="184" spans="64:78" x14ac:dyDescent="0.35">
      <c r="BL184" s="18"/>
      <c r="BO184" s="15" t="str">
        <f t="shared" si="24"/>
        <v xml:space="preserve">Areas Served: </v>
      </c>
      <c r="BP184" s="15" t="str">
        <f t="shared" si="25"/>
        <v>Certifications:</v>
      </c>
      <c r="BQ184" s="15" t="str">
        <f t="shared" si="26"/>
        <v>Certifications:</v>
      </c>
      <c r="BR184" s="15" t="str">
        <f t="shared" si="27"/>
        <v xml:space="preserve">Experience:  </v>
      </c>
      <c r="BS184" s="15" t="str">
        <f t="shared" si="28"/>
        <v xml:space="preserve">Experience:   </v>
      </c>
      <c r="BT184" s="15" t="str">
        <f t="shared" si="29"/>
        <v xml:space="preserve">Experience:   </v>
      </c>
      <c r="BU184" s="15" t="str">
        <f t="shared" si="30"/>
        <v>No</v>
      </c>
      <c r="BV184" s="15" t="str">
        <f t="shared" si="31"/>
        <v>No</v>
      </c>
      <c r="BW184" s="15" t="str">
        <f t="shared" si="32"/>
        <v>No</v>
      </c>
      <c r="BX184" s="36" t="str">
        <f t="shared" si="33"/>
        <v>No</v>
      </c>
      <c r="BY184" s="36" t="str">
        <f t="shared" si="34"/>
        <v>No</v>
      </c>
      <c r="BZ184" s="36" t="str">
        <f t="shared" si="35"/>
        <v>No</v>
      </c>
    </row>
    <row r="185" spans="64:78" x14ac:dyDescent="0.35">
      <c r="BL185" s="18"/>
      <c r="BO185" s="15" t="str">
        <f t="shared" si="24"/>
        <v xml:space="preserve">Areas Served: </v>
      </c>
      <c r="BP185" s="15" t="str">
        <f t="shared" si="25"/>
        <v>Certifications:</v>
      </c>
      <c r="BQ185" s="15" t="str">
        <f t="shared" si="26"/>
        <v>Certifications:</v>
      </c>
      <c r="BR185" s="15" t="str">
        <f t="shared" si="27"/>
        <v xml:space="preserve">Experience:  </v>
      </c>
      <c r="BS185" s="15" t="str">
        <f t="shared" si="28"/>
        <v xml:space="preserve">Experience:   </v>
      </c>
      <c r="BT185" s="15" t="str">
        <f t="shared" si="29"/>
        <v xml:space="preserve">Experience:   </v>
      </c>
      <c r="BU185" s="15" t="str">
        <f t="shared" si="30"/>
        <v>No</v>
      </c>
      <c r="BV185" s="15" t="str">
        <f t="shared" si="31"/>
        <v>No</v>
      </c>
      <c r="BW185" s="15" t="str">
        <f t="shared" si="32"/>
        <v>No</v>
      </c>
      <c r="BX185" s="36" t="str">
        <f t="shared" si="33"/>
        <v>No</v>
      </c>
      <c r="BY185" s="36" t="str">
        <f t="shared" si="34"/>
        <v>No</v>
      </c>
      <c r="BZ185" s="36" t="str">
        <f t="shared" si="35"/>
        <v>No</v>
      </c>
    </row>
    <row r="186" spans="64:78" x14ac:dyDescent="0.35">
      <c r="BL186" s="18"/>
      <c r="BO186" s="15" t="str">
        <f t="shared" si="24"/>
        <v xml:space="preserve">Areas Served: </v>
      </c>
      <c r="BP186" s="15" t="str">
        <f t="shared" si="25"/>
        <v>Certifications:</v>
      </c>
      <c r="BQ186" s="15" t="str">
        <f t="shared" si="26"/>
        <v>Certifications:</v>
      </c>
      <c r="BR186" s="15" t="str">
        <f t="shared" si="27"/>
        <v xml:space="preserve">Experience:  </v>
      </c>
      <c r="BS186" s="15" t="str">
        <f t="shared" si="28"/>
        <v xml:space="preserve">Experience:   </v>
      </c>
      <c r="BT186" s="15" t="str">
        <f t="shared" si="29"/>
        <v xml:space="preserve">Experience:   </v>
      </c>
      <c r="BU186" s="15" t="str">
        <f t="shared" si="30"/>
        <v>No</v>
      </c>
      <c r="BV186" s="15" t="str">
        <f t="shared" si="31"/>
        <v>No</v>
      </c>
      <c r="BW186" s="15" t="str">
        <f t="shared" si="32"/>
        <v>No</v>
      </c>
      <c r="BX186" s="36" t="str">
        <f t="shared" si="33"/>
        <v>No</v>
      </c>
      <c r="BY186" s="36" t="str">
        <f t="shared" si="34"/>
        <v>No</v>
      </c>
      <c r="BZ186" s="36" t="str">
        <f t="shared" si="35"/>
        <v>No</v>
      </c>
    </row>
    <row r="187" spans="64:78" x14ac:dyDescent="0.35">
      <c r="BL187" s="18"/>
      <c r="BO187" s="15" t="str">
        <f t="shared" si="24"/>
        <v xml:space="preserve">Areas Served: </v>
      </c>
      <c r="BP187" s="15" t="str">
        <f t="shared" si="25"/>
        <v>Certifications:</v>
      </c>
      <c r="BQ187" s="15" t="str">
        <f t="shared" si="26"/>
        <v>Certifications:</v>
      </c>
      <c r="BR187" s="15" t="str">
        <f t="shared" si="27"/>
        <v xml:space="preserve">Experience:  </v>
      </c>
      <c r="BS187" s="15" t="str">
        <f t="shared" si="28"/>
        <v xml:space="preserve">Experience:   </v>
      </c>
      <c r="BT187" s="15" t="str">
        <f t="shared" si="29"/>
        <v xml:space="preserve">Experience:   </v>
      </c>
      <c r="BU187" s="15" t="str">
        <f t="shared" si="30"/>
        <v>No</v>
      </c>
      <c r="BV187" s="15" t="str">
        <f t="shared" si="31"/>
        <v>No</v>
      </c>
      <c r="BW187" s="15" t="str">
        <f t="shared" si="32"/>
        <v>No</v>
      </c>
      <c r="BX187" s="36" t="str">
        <f t="shared" si="33"/>
        <v>No</v>
      </c>
      <c r="BY187" s="36" t="str">
        <f t="shared" si="34"/>
        <v>No</v>
      </c>
      <c r="BZ187" s="36" t="str">
        <f t="shared" si="35"/>
        <v>No</v>
      </c>
    </row>
    <row r="188" spans="64:78" x14ac:dyDescent="0.35">
      <c r="BL188" s="18"/>
      <c r="BO188" s="15" t="str">
        <f t="shared" si="24"/>
        <v xml:space="preserve">Areas Served: </v>
      </c>
      <c r="BP188" s="15" t="str">
        <f t="shared" si="25"/>
        <v>Certifications:</v>
      </c>
      <c r="BQ188" s="15" t="str">
        <f t="shared" si="26"/>
        <v>Certifications:</v>
      </c>
      <c r="BR188" s="15" t="str">
        <f t="shared" si="27"/>
        <v xml:space="preserve">Experience:  </v>
      </c>
      <c r="BS188" s="15" t="str">
        <f t="shared" si="28"/>
        <v xml:space="preserve">Experience:   </v>
      </c>
      <c r="BT188" s="15" t="str">
        <f t="shared" si="29"/>
        <v xml:space="preserve">Experience:   </v>
      </c>
      <c r="BU188" s="15" t="str">
        <f t="shared" si="30"/>
        <v>No</v>
      </c>
      <c r="BV188" s="15" t="str">
        <f t="shared" si="31"/>
        <v>No</v>
      </c>
      <c r="BW188" s="15" t="str">
        <f t="shared" si="32"/>
        <v>No</v>
      </c>
      <c r="BX188" s="36" t="str">
        <f t="shared" si="33"/>
        <v>No</v>
      </c>
      <c r="BY188" s="36" t="str">
        <f t="shared" si="34"/>
        <v>No</v>
      </c>
      <c r="BZ188" s="36" t="str">
        <f t="shared" si="35"/>
        <v>No</v>
      </c>
    </row>
    <row r="189" spans="64:78" x14ac:dyDescent="0.35">
      <c r="BL189" s="18"/>
      <c r="BO189" s="15" t="str">
        <f t="shared" si="24"/>
        <v xml:space="preserve">Areas Served: </v>
      </c>
      <c r="BP189" s="15" t="str">
        <f t="shared" si="25"/>
        <v>Certifications:</v>
      </c>
      <c r="BQ189" s="15" t="str">
        <f t="shared" si="26"/>
        <v>Certifications:</v>
      </c>
      <c r="BR189" s="15" t="str">
        <f t="shared" si="27"/>
        <v xml:space="preserve">Experience:  </v>
      </c>
      <c r="BS189" s="15" t="str">
        <f t="shared" si="28"/>
        <v xml:space="preserve">Experience:   </v>
      </c>
      <c r="BT189" s="15" t="str">
        <f t="shared" si="29"/>
        <v xml:space="preserve">Experience:   </v>
      </c>
      <c r="BU189" s="15" t="str">
        <f t="shared" si="30"/>
        <v>No</v>
      </c>
      <c r="BV189" s="15" t="str">
        <f t="shared" si="31"/>
        <v>No</v>
      </c>
      <c r="BW189" s="15" t="str">
        <f t="shared" si="32"/>
        <v>No</v>
      </c>
      <c r="BX189" s="36" t="str">
        <f t="shared" si="33"/>
        <v>No</v>
      </c>
      <c r="BY189" s="36" t="str">
        <f t="shared" si="34"/>
        <v>No</v>
      </c>
      <c r="BZ189" s="36" t="str">
        <f t="shared" si="35"/>
        <v>No</v>
      </c>
    </row>
    <row r="190" spans="64:78" x14ac:dyDescent="0.35">
      <c r="BL190" s="18"/>
      <c r="BO190" s="15" t="str">
        <f t="shared" si="24"/>
        <v xml:space="preserve">Areas Served: </v>
      </c>
      <c r="BP190" s="15" t="str">
        <f t="shared" si="25"/>
        <v>Certifications:</v>
      </c>
      <c r="BQ190" s="15" t="str">
        <f t="shared" si="26"/>
        <v>Certifications:</v>
      </c>
      <c r="BR190" s="15" t="str">
        <f t="shared" si="27"/>
        <v xml:space="preserve">Experience:  </v>
      </c>
      <c r="BS190" s="15" t="str">
        <f t="shared" si="28"/>
        <v xml:space="preserve">Experience:   </v>
      </c>
      <c r="BT190" s="15" t="str">
        <f t="shared" si="29"/>
        <v xml:space="preserve">Experience:   </v>
      </c>
      <c r="BU190" s="15" t="str">
        <f t="shared" si="30"/>
        <v>No</v>
      </c>
      <c r="BV190" s="15" t="str">
        <f t="shared" si="31"/>
        <v>No</v>
      </c>
      <c r="BW190" s="15" t="str">
        <f t="shared" si="32"/>
        <v>No</v>
      </c>
      <c r="BX190" s="36" t="str">
        <f t="shared" si="33"/>
        <v>No</v>
      </c>
      <c r="BY190" s="36" t="str">
        <f t="shared" si="34"/>
        <v>No</v>
      </c>
      <c r="BZ190" s="36" t="str">
        <f t="shared" si="35"/>
        <v>No</v>
      </c>
    </row>
    <row r="191" spans="64:78" x14ac:dyDescent="0.35">
      <c r="BL191" s="18"/>
      <c r="BO191" s="15" t="str">
        <f t="shared" si="24"/>
        <v xml:space="preserve">Areas Served: </v>
      </c>
      <c r="BP191" s="15" t="str">
        <f t="shared" si="25"/>
        <v>Certifications:</v>
      </c>
      <c r="BQ191" s="15" t="str">
        <f t="shared" si="26"/>
        <v>Certifications:</v>
      </c>
      <c r="BR191" s="15" t="str">
        <f t="shared" si="27"/>
        <v xml:space="preserve">Experience:  </v>
      </c>
      <c r="BS191" s="15" t="str">
        <f t="shared" si="28"/>
        <v xml:space="preserve">Experience:   </v>
      </c>
      <c r="BT191" s="15" t="str">
        <f t="shared" si="29"/>
        <v xml:space="preserve">Experience:   </v>
      </c>
      <c r="BU191" s="15" t="str">
        <f t="shared" si="30"/>
        <v>No</v>
      </c>
      <c r="BV191" s="15" t="str">
        <f t="shared" si="31"/>
        <v>No</v>
      </c>
      <c r="BW191" s="15" t="str">
        <f t="shared" si="32"/>
        <v>No</v>
      </c>
      <c r="BX191" s="36" t="str">
        <f t="shared" si="33"/>
        <v>No</v>
      </c>
      <c r="BY191" s="36" t="str">
        <f t="shared" si="34"/>
        <v>No</v>
      </c>
      <c r="BZ191" s="36" t="str">
        <f t="shared" si="35"/>
        <v>No</v>
      </c>
    </row>
    <row r="192" spans="64:78" x14ac:dyDescent="0.35">
      <c r="BL192" s="18"/>
      <c r="BO192" s="15" t="str">
        <f t="shared" si="24"/>
        <v xml:space="preserve">Areas Served: </v>
      </c>
      <c r="BP192" s="15" t="str">
        <f t="shared" si="25"/>
        <v>Certifications:</v>
      </c>
      <c r="BQ192" s="15" t="str">
        <f t="shared" si="26"/>
        <v>Certifications:</v>
      </c>
      <c r="BR192" s="15" t="str">
        <f t="shared" si="27"/>
        <v xml:space="preserve">Experience:  </v>
      </c>
      <c r="BS192" s="15" t="str">
        <f t="shared" si="28"/>
        <v xml:space="preserve">Experience:   </v>
      </c>
      <c r="BT192" s="15" t="str">
        <f t="shared" si="29"/>
        <v xml:space="preserve">Experience:   </v>
      </c>
      <c r="BU192" s="15" t="str">
        <f t="shared" si="30"/>
        <v>No</v>
      </c>
      <c r="BV192" s="15" t="str">
        <f t="shared" si="31"/>
        <v>No</v>
      </c>
      <c r="BW192" s="15" t="str">
        <f t="shared" si="32"/>
        <v>No</v>
      </c>
      <c r="BX192" s="36" t="str">
        <f t="shared" si="33"/>
        <v>No</v>
      </c>
      <c r="BY192" s="36" t="str">
        <f t="shared" si="34"/>
        <v>No</v>
      </c>
      <c r="BZ192" s="36" t="str">
        <f t="shared" si="35"/>
        <v>No</v>
      </c>
    </row>
    <row r="193" spans="64:78" x14ac:dyDescent="0.35">
      <c r="BL193" s="18"/>
      <c r="BO193" s="15" t="str">
        <f t="shared" si="24"/>
        <v xml:space="preserve">Areas Served: </v>
      </c>
      <c r="BP193" s="15" t="str">
        <f t="shared" si="25"/>
        <v>Certifications:</v>
      </c>
      <c r="BQ193" s="15" t="str">
        <f t="shared" si="26"/>
        <v>Certifications:</v>
      </c>
      <c r="BR193" s="15" t="str">
        <f t="shared" si="27"/>
        <v xml:space="preserve">Experience:  </v>
      </c>
      <c r="BS193" s="15" t="str">
        <f t="shared" si="28"/>
        <v xml:space="preserve">Experience:   </v>
      </c>
      <c r="BT193" s="15" t="str">
        <f t="shared" si="29"/>
        <v xml:space="preserve">Experience:   </v>
      </c>
      <c r="BU193" s="15" t="str">
        <f t="shared" si="30"/>
        <v>No</v>
      </c>
      <c r="BV193" s="15" t="str">
        <f t="shared" si="31"/>
        <v>No</v>
      </c>
      <c r="BW193" s="15" t="str">
        <f t="shared" si="32"/>
        <v>No</v>
      </c>
      <c r="BX193" s="36" t="str">
        <f t="shared" si="33"/>
        <v>No</v>
      </c>
      <c r="BY193" s="36" t="str">
        <f t="shared" si="34"/>
        <v>No</v>
      </c>
      <c r="BZ193" s="36" t="str">
        <f t="shared" si="35"/>
        <v>No</v>
      </c>
    </row>
    <row r="194" spans="64:78" x14ac:dyDescent="0.35">
      <c r="BL194" s="18"/>
      <c r="BO194" s="15" t="str">
        <f t="shared" si="24"/>
        <v xml:space="preserve">Areas Served: </v>
      </c>
      <c r="BP194" s="15" t="str">
        <f t="shared" si="25"/>
        <v>Certifications:</v>
      </c>
      <c r="BQ194" s="15" t="str">
        <f t="shared" si="26"/>
        <v>Certifications:</v>
      </c>
      <c r="BR194" s="15" t="str">
        <f t="shared" si="27"/>
        <v xml:space="preserve">Experience:  </v>
      </c>
      <c r="BS194" s="15" t="str">
        <f t="shared" si="28"/>
        <v xml:space="preserve">Experience:   </v>
      </c>
      <c r="BT194" s="15" t="str">
        <f t="shared" si="29"/>
        <v xml:space="preserve">Experience:   </v>
      </c>
      <c r="BU194" s="15" t="str">
        <f t="shared" si="30"/>
        <v>No</v>
      </c>
      <c r="BV194" s="15" t="str">
        <f t="shared" si="31"/>
        <v>No</v>
      </c>
      <c r="BW194" s="15" t="str">
        <f t="shared" si="32"/>
        <v>No</v>
      </c>
      <c r="BX194" s="36" t="str">
        <f t="shared" si="33"/>
        <v>No</v>
      </c>
      <c r="BY194" s="36" t="str">
        <f t="shared" si="34"/>
        <v>No</v>
      </c>
      <c r="BZ194" s="36" t="str">
        <f t="shared" si="35"/>
        <v>No</v>
      </c>
    </row>
    <row r="195" spans="64:78" x14ac:dyDescent="0.35">
      <c r="BL195" s="18"/>
      <c r="BO195" s="15" t="str">
        <f t="shared" si="24"/>
        <v xml:space="preserve">Areas Served: </v>
      </c>
      <c r="BP195" s="15" t="str">
        <f t="shared" si="25"/>
        <v>Certifications:</v>
      </c>
      <c r="BQ195" s="15" t="str">
        <f t="shared" si="26"/>
        <v>Certifications:</v>
      </c>
      <c r="BR195" s="15" t="str">
        <f t="shared" si="27"/>
        <v xml:space="preserve">Experience:  </v>
      </c>
      <c r="BS195" s="15" t="str">
        <f t="shared" si="28"/>
        <v xml:space="preserve">Experience:   </v>
      </c>
      <c r="BT195" s="15" t="str">
        <f t="shared" si="29"/>
        <v xml:space="preserve">Experience:   </v>
      </c>
      <c r="BU195" s="15" t="str">
        <f t="shared" si="30"/>
        <v>No</v>
      </c>
      <c r="BV195" s="15" t="str">
        <f t="shared" si="31"/>
        <v>No</v>
      </c>
      <c r="BW195" s="15" t="str">
        <f t="shared" si="32"/>
        <v>No</v>
      </c>
      <c r="BX195" s="36" t="str">
        <f t="shared" si="33"/>
        <v>No</v>
      </c>
      <c r="BY195" s="36" t="str">
        <f t="shared" si="34"/>
        <v>No</v>
      </c>
      <c r="BZ195" s="36" t="str">
        <f t="shared" si="35"/>
        <v>No</v>
      </c>
    </row>
    <row r="196" spans="64:78" x14ac:dyDescent="0.35">
      <c r="BL196" s="18"/>
      <c r="BO196" s="15" t="str">
        <f t="shared" ref="BO196:BO259" si="36">"Areas Served: "&amp;IF(K196="All","All of Oregon",IF(K196="Oregon","All of Oregon",K196))</f>
        <v xml:space="preserve">Areas Served: </v>
      </c>
      <c r="BP196" s="15" t="str">
        <f t="shared" ref="BP196:BP259" si="37">"Certifications:"&amp;IF(AE196&lt;&gt;""," [OR Arch Lic # "&amp;AE196&amp;"]","")&amp;IF(AG196&lt;&gt;""," [OR PE Lic # "&amp;AG196&amp;"]","")&amp;IF(AI196&lt;&gt;""," [AEE-CEM # "&amp;AI196&amp;"]","")&amp;IF(AK196&lt;&gt;""," [BOC-Level II # "&amp;AK196&amp;"]","")&amp;IF(AM196&lt;&gt;""," [EMA-EMP # "&amp;AM196&amp;"]","")&amp;IF(AR196&lt;&gt;""," [LCC-Building Controls]","")&amp;IF(AO196&lt;&gt;""," [Other-"&amp;AO196&amp;" # "&amp;AP196&amp;"]","")</f>
        <v>Certifications:</v>
      </c>
      <c r="BQ196" s="15" t="str">
        <f t="shared" ref="BQ196:BQ259" si="38">"Certifications:"&amp;IF(BC196&lt;&gt;""," [OR Arch Lic # "&amp;BC196&amp;"]","")&amp;IF(BE196&lt;&gt;""," [OR PE Lic # "&amp;BE196&amp;"]","")&amp;IF(BK196&lt;&gt;""," [AEE-CEM # "&amp;BK196&amp;"]","")&amp;IF(BI196&lt;&gt;""," [AEE-CEA # "&amp;BI196&amp;"]","")&amp;IF(BM196&lt;&gt;""," [EMA-EMP # "&amp;BM196&amp;"]","")&amp;IF(BG196&lt;&gt;""," [ASHRAE-BEAP # "&amp;BG196&amp;"]","")&amp;IF(AO196&lt;&gt;""," [Other-"&amp;AO196&amp;" # "&amp;AP196&amp;"]","")</f>
        <v>Certifications:</v>
      </c>
      <c r="BR196" s="15" t="str">
        <f t="shared" ref="BR196:BR259" si="39">"Experience:"&amp;IF(Q196&lt;&gt;""," "&amp;TEXT(O196,"mmm-yyyy")&amp;" to "&amp;TEXT(P196,"mmm-yyyy")&amp;" "&amp;Q196," ")&amp;IF(T196&lt;&gt;"","; "&amp;TEXT(R196,"mmm-yyyy")&amp;" to "&amp;TEXT(S196,"mmm-yyyy")&amp;" "&amp;T196," ")</f>
        <v xml:space="preserve">Experience:  </v>
      </c>
      <c r="BS196" s="15" t="str">
        <f t="shared" ref="BS196:BS259" si="40">"Experience:"&amp;IF(X196&lt;&gt;""," "&amp;TEXT(V196,"mmm-yyyy")&amp;" to "&amp;TEXT(W196,"mmm-yyyy")&amp;" "&amp;X196," ")&amp;IF(AA196&lt;&gt;"","; "&amp;TEXT(Y196,"mmm-yyyy")&amp;" to "&amp;TEXT(Z196,"mmm-yyyy")&amp;" "&amp;AA196," ")&amp;IF(AD196&lt;&gt;"","; "&amp;TEXT(AB196,"mmm-yyyy")&amp;" to "&amp;TEXT(AC196,"mmm-yyyy")&amp;" "&amp;AD196," ")</f>
        <v xml:space="preserve">Experience:   </v>
      </c>
      <c r="BT196" s="15" t="str">
        <f t="shared" ref="BT196:BT259" si="41">"Experience:"&amp;IF(AV196&lt;&gt;""," "&amp;TEXT(AT196,"mmm-yyyy")&amp;" to "&amp;TEXT(AU196,"mmm-yyyy")&amp;" "&amp;AV196," ")&amp;IF(AY196&lt;&gt;"","; "&amp;TEXT(AW196,"mmm-yyyy")&amp;" to "&amp;TEXT(AX196,"mmm-yyyy")&amp;" "&amp;AY196," ")&amp;IF(BB196&lt;&gt;"","; "&amp;TEXT(AZ196,"mmm-yyyy")&amp;" to "&amp;TEXT(BA196,"mmm-yyyy")&amp;" "&amp;BB196," ")</f>
        <v xml:space="preserve">Experience:   </v>
      </c>
      <c r="BU196" s="15" t="str">
        <f t="shared" ref="BU196:BU259" si="42">IF(Q196&amp;T196&lt;&gt;"","QEM","No")</f>
        <v>No</v>
      </c>
      <c r="BV196" s="15" t="str">
        <f t="shared" ref="BV196:BV259" si="43">IF(AE196&amp;AG196&amp;AI196&amp;AK196&amp;AM196&amp;AR196&lt;&gt;"","QP","No")</f>
        <v>No</v>
      </c>
      <c r="BW196" s="15" t="str">
        <f t="shared" ref="BW196:BW259" si="44">IF(BC196&amp;BE196&amp;BG196&amp;BI196&amp;BK196&amp;BM196&lt;&gt;"","QEA","No")</f>
        <v>No</v>
      </c>
      <c r="BX196" s="36" t="str">
        <f t="shared" ref="BX196:BX259" si="45">IF(AND($BU196="QEM",$J196="Yes"),"P QEM","No")</f>
        <v>No</v>
      </c>
      <c r="BY196" s="36" t="str">
        <f t="shared" ref="BY196:BY259" si="46">IF(AND($BV196="QP",$J196="Yes"),"P QP","No")</f>
        <v>No</v>
      </c>
      <c r="BZ196" s="36" t="str">
        <f t="shared" ref="BZ196:BZ259" si="47">IF(AND($BW196="QEA",$J196="Yes"),"P QEA","No")</f>
        <v>No</v>
      </c>
    </row>
    <row r="197" spans="64:78" x14ac:dyDescent="0.35">
      <c r="BL197" s="18"/>
      <c r="BO197" s="15" t="str">
        <f t="shared" si="36"/>
        <v xml:space="preserve">Areas Served: </v>
      </c>
      <c r="BP197" s="15" t="str">
        <f t="shared" si="37"/>
        <v>Certifications:</v>
      </c>
      <c r="BQ197" s="15" t="str">
        <f t="shared" si="38"/>
        <v>Certifications:</v>
      </c>
      <c r="BR197" s="15" t="str">
        <f t="shared" si="39"/>
        <v xml:space="preserve">Experience:  </v>
      </c>
      <c r="BS197" s="15" t="str">
        <f t="shared" si="40"/>
        <v xml:space="preserve">Experience:   </v>
      </c>
      <c r="BT197" s="15" t="str">
        <f t="shared" si="41"/>
        <v xml:space="preserve">Experience:   </v>
      </c>
      <c r="BU197" s="15" t="str">
        <f t="shared" si="42"/>
        <v>No</v>
      </c>
      <c r="BV197" s="15" t="str">
        <f t="shared" si="43"/>
        <v>No</v>
      </c>
      <c r="BW197" s="15" t="str">
        <f t="shared" si="44"/>
        <v>No</v>
      </c>
      <c r="BX197" s="36" t="str">
        <f t="shared" si="45"/>
        <v>No</v>
      </c>
      <c r="BY197" s="36" t="str">
        <f t="shared" si="46"/>
        <v>No</v>
      </c>
      <c r="BZ197" s="36" t="str">
        <f t="shared" si="47"/>
        <v>No</v>
      </c>
    </row>
    <row r="198" spans="64:78" x14ac:dyDescent="0.35">
      <c r="BL198" s="18"/>
      <c r="BO198" s="15" t="str">
        <f t="shared" si="36"/>
        <v xml:space="preserve">Areas Served: </v>
      </c>
      <c r="BP198" s="15" t="str">
        <f t="shared" si="37"/>
        <v>Certifications:</v>
      </c>
      <c r="BQ198" s="15" t="str">
        <f t="shared" si="38"/>
        <v>Certifications:</v>
      </c>
      <c r="BR198" s="15" t="str">
        <f t="shared" si="39"/>
        <v xml:space="preserve">Experience:  </v>
      </c>
      <c r="BS198" s="15" t="str">
        <f t="shared" si="40"/>
        <v xml:space="preserve">Experience:   </v>
      </c>
      <c r="BT198" s="15" t="str">
        <f t="shared" si="41"/>
        <v xml:space="preserve">Experience:   </v>
      </c>
      <c r="BU198" s="15" t="str">
        <f t="shared" si="42"/>
        <v>No</v>
      </c>
      <c r="BV198" s="15" t="str">
        <f t="shared" si="43"/>
        <v>No</v>
      </c>
      <c r="BW198" s="15" t="str">
        <f t="shared" si="44"/>
        <v>No</v>
      </c>
      <c r="BX198" s="36" t="str">
        <f t="shared" si="45"/>
        <v>No</v>
      </c>
      <c r="BY198" s="36" t="str">
        <f t="shared" si="46"/>
        <v>No</v>
      </c>
      <c r="BZ198" s="36" t="str">
        <f t="shared" si="47"/>
        <v>No</v>
      </c>
    </row>
    <row r="199" spans="64:78" x14ac:dyDescent="0.35">
      <c r="BL199" s="18"/>
      <c r="BO199" s="15" t="str">
        <f t="shared" si="36"/>
        <v xml:space="preserve">Areas Served: </v>
      </c>
      <c r="BP199" s="15" t="str">
        <f t="shared" si="37"/>
        <v>Certifications:</v>
      </c>
      <c r="BQ199" s="15" t="str">
        <f t="shared" si="38"/>
        <v>Certifications:</v>
      </c>
      <c r="BR199" s="15" t="str">
        <f t="shared" si="39"/>
        <v xml:space="preserve">Experience:  </v>
      </c>
      <c r="BS199" s="15" t="str">
        <f t="shared" si="40"/>
        <v xml:space="preserve">Experience:   </v>
      </c>
      <c r="BT199" s="15" t="str">
        <f t="shared" si="41"/>
        <v xml:space="preserve">Experience:   </v>
      </c>
      <c r="BU199" s="15" t="str">
        <f t="shared" si="42"/>
        <v>No</v>
      </c>
      <c r="BV199" s="15" t="str">
        <f t="shared" si="43"/>
        <v>No</v>
      </c>
      <c r="BW199" s="15" t="str">
        <f t="shared" si="44"/>
        <v>No</v>
      </c>
      <c r="BX199" s="36" t="str">
        <f t="shared" si="45"/>
        <v>No</v>
      </c>
      <c r="BY199" s="36" t="str">
        <f t="shared" si="46"/>
        <v>No</v>
      </c>
      <c r="BZ199" s="36" t="str">
        <f t="shared" si="47"/>
        <v>No</v>
      </c>
    </row>
    <row r="200" spans="64:78" x14ac:dyDescent="0.35">
      <c r="BL200" s="18"/>
      <c r="BO200" s="15" t="str">
        <f t="shared" si="36"/>
        <v xml:space="preserve">Areas Served: </v>
      </c>
      <c r="BP200" s="15" t="str">
        <f t="shared" si="37"/>
        <v>Certifications:</v>
      </c>
      <c r="BQ200" s="15" t="str">
        <f t="shared" si="38"/>
        <v>Certifications:</v>
      </c>
      <c r="BR200" s="15" t="str">
        <f t="shared" si="39"/>
        <v xml:space="preserve">Experience:  </v>
      </c>
      <c r="BS200" s="15" t="str">
        <f t="shared" si="40"/>
        <v xml:space="preserve">Experience:   </v>
      </c>
      <c r="BT200" s="15" t="str">
        <f t="shared" si="41"/>
        <v xml:space="preserve">Experience:   </v>
      </c>
      <c r="BU200" s="15" t="str">
        <f t="shared" si="42"/>
        <v>No</v>
      </c>
      <c r="BV200" s="15" t="str">
        <f t="shared" si="43"/>
        <v>No</v>
      </c>
      <c r="BW200" s="15" t="str">
        <f t="shared" si="44"/>
        <v>No</v>
      </c>
      <c r="BX200" s="36" t="str">
        <f t="shared" si="45"/>
        <v>No</v>
      </c>
      <c r="BY200" s="36" t="str">
        <f t="shared" si="46"/>
        <v>No</v>
      </c>
      <c r="BZ200" s="36" t="str">
        <f t="shared" si="47"/>
        <v>No</v>
      </c>
    </row>
    <row r="201" spans="64:78" x14ac:dyDescent="0.35">
      <c r="BL201" s="18"/>
      <c r="BO201" s="15" t="str">
        <f t="shared" si="36"/>
        <v xml:space="preserve">Areas Served: </v>
      </c>
      <c r="BP201" s="15" t="str">
        <f t="shared" si="37"/>
        <v>Certifications:</v>
      </c>
      <c r="BQ201" s="15" t="str">
        <f t="shared" si="38"/>
        <v>Certifications:</v>
      </c>
      <c r="BR201" s="15" t="str">
        <f t="shared" si="39"/>
        <v xml:space="preserve">Experience:  </v>
      </c>
      <c r="BS201" s="15" t="str">
        <f t="shared" si="40"/>
        <v xml:space="preserve">Experience:   </v>
      </c>
      <c r="BT201" s="15" t="str">
        <f t="shared" si="41"/>
        <v xml:space="preserve">Experience:   </v>
      </c>
      <c r="BU201" s="15" t="str">
        <f t="shared" si="42"/>
        <v>No</v>
      </c>
      <c r="BV201" s="15" t="str">
        <f t="shared" si="43"/>
        <v>No</v>
      </c>
      <c r="BW201" s="15" t="str">
        <f t="shared" si="44"/>
        <v>No</v>
      </c>
      <c r="BX201" s="36" t="str">
        <f t="shared" si="45"/>
        <v>No</v>
      </c>
      <c r="BY201" s="36" t="str">
        <f t="shared" si="46"/>
        <v>No</v>
      </c>
      <c r="BZ201" s="36" t="str">
        <f t="shared" si="47"/>
        <v>No</v>
      </c>
    </row>
    <row r="202" spans="64:78" x14ac:dyDescent="0.35">
      <c r="BL202" s="18"/>
      <c r="BO202" s="15" t="str">
        <f t="shared" si="36"/>
        <v xml:space="preserve">Areas Served: </v>
      </c>
      <c r="BP202" s="15" t="str">
        <f t="shared" si="37"/>
        <v>Certifications:</v>
      </c>
      <c r="BQ202" s="15" t="str">
        <f t="shared" si="38"/>
        <v>Certifications:</v>
      </c>
      <c r="BR202" s="15" t="str">
        <f t="shared" si="39"/>
        <v xml:space="preserve">Experience:  </v>
      </c>
      <c r="BS202" s="15" t="str">
        <f t="shared" si="40"/>
        <v xml:space="preserve">Experience:   </v>
      </c>
      <c r="BT202" s="15" t="str">
        <f t="shared" si="41"/>
        <v xml:space="preserve">Experience:   </v>
      </c>
      <c r="BU202" s="15" t="str">
        <f t="shared" si="42"/>
        <v>No</v>
      </c>
      <c r="BV202" s="15" t="str">
        <f t="shared" si="43"/>
        <v>No</v>
      </c>
      <c r="BW202" s="15" t="str">
        <f t="shared" si="44"/>
        <v>No</v>
      </c>
      <c r="BX202" s="36" t="str">
        <f t="shared" si="45"/>
        <v>No</v>
      </c>
      <c r="BY202" s="36" t="str">
        <f t="shared" si="46"/>
        <v>No</v>
      </c>
      <c r="BZ202" s="36" t="str">
        <f t="shared" si="47"/>
        <v>No</v>
      </c>
    </row>
    <row r="203" spans="64:78" x14ac:dyDescent="0.35">
      <c r="BL203" s="18"/>
      <c r="BO203" s="15" t="str">
        <f t="shared" si="36"/>
        <v xml:space="preserve">Areas Served: </v>
      </c>
      <c r="BP203" s="15" t="str">
        <f t="shared" si="37"/>
        <v>Certifications:</v>
      </c>
      <c r="BQ203" s="15" t="str">
        <f t="shared" si="38"/>
        <v>Certifications:</v>
      </c>
      <c r="BR203" s="15" t="str">
        <f t="shared" si="39"/>
        <v xml:space="preserve">Experience:  </v>
      </c>
      <c r="BS203" s="15" t="str">
        <f t="shared" si="40"/>
        <v xml:space="preserve">Experience:   </v>
      </c>
      <c r="BT203" s="15" t="str">
        <f t="shared" si="41"/>
        <v xml:space="preserve">Experience:   </v>
      </c>
      <c r="BU203" s="15" t="str">
        <f t="shared" si="42"/>
        <v>No</v>
      </c>
      <c r="BV203" s="15" t="str">
        <f t="shared" si="43"/>
        <v>No</v>
      </c>
      <c r="BW203" s="15" t="str">
        <f t="shared" si="44"/>
        <v>No</v>
      </c>
      <c r="BX203" s="36" t="str">
        <f t="shared" si="45"/>
        <v>No</v>
      </c>
      <c r="BY203" s="36" t="str">
        <f t="shared" si="46"/>
        <v>No</v>
      </c>
      <c r="BZ203" s="36" t="str">
        <f t="shared" si="47"/>
        <v>No</v>
      </c>
    </row>
    <row r="204" spans="64:78" x14ac:dyDescent="0.35">
      <c r="BL204" s="18"/>
      <c r="BO204" s="15" t="str">
        <f t="shared" si="36"/>
        <v xml:space="preserve">Areas Served: </v>
      </c>
      <c r="BP204" s="15" t="str">
        <f t="shared" si="37"/>
        <v>Certifications:</v>
      </c>
      <c r="BQ204" s="15" t="str">
        <f t="shared" si="38"/>
        <v>Certifications:</v>
      </c>
      <c r="BR204" s="15" t="str">
        <f t="shared" si="39"/>
        <v xml:space="preserve">Experience:  </v>
      </c>
      <c r="BS204" s="15" t="str">
        <f t="shared" si="40"/>
        <v xml:space="preserve">Experience:   </v>
      </c>
      <c r="BT204" s="15" t="str">
        <f t="shared" si="41"/>
        <v xml:space="preserve">Experience:   </v>
      </c>
      <c r="BU204" s="15" t="str">
        <f t="shared" si="42"/>
        <v>No</v>
      </c>
      <c r="BV204" s="15" t="str">
        <f t="shared" si="43"/>
        <v>No</v>
      </c>
      <c r="BW204" s="15" t="str">
        <f t="shared" si="44"/>
        <v>No</v>
      </c>
      <c r="BX204" s="36" t="str">
        <f t="shared" si="45"/>
        <v>No</v>
      </c>
      <c r="BY204" s="36" t="str">
        <f t="shared" si="46"/>
        <v>No</v>
      </c>
      <c r="BZ204" s="36" t="str">
        <f t="shared" si="47"/>
        <v>No</v>
      </c>
    </row>
    <row r="205" spans="64:78" x14ac:dyDescent="0.35">
      <c r="BL205" s="18"/>
      <c r="BO205" s="15" t="str">
        <f t="shared" si="36"/>
        <v xml:space="preserve">Areas Served: </v>
      </c>
      <c r="BP205" s="15" t="str">
        <f t="shared" si="37"/>
        <v>Certifications:</v>
      </c>
      <c r="BQ205" s="15" t="str">
        <f t="shared" si="38"/>
        <v>Certifications:</v>
      </c>
      <c r="BR205" s="15" t="str">
        <f t="shared" si="39"/>
        <v xml:space="preserve">Experience:  </v>
      </c>
      <c r="BS205" s="15" t="str">
        <f t="shared" si="40"/>
        <v xml:space="preserve">Experience:   </v>
      </c>
      <c r="BT205" s="15" t="str">
        <f t="shared" si="41"/>
        <v xml:space="preserve">Experience:   </v>
      </c>
      <c r="BU205" s="15" t="str">
        <f t="shared" si="42"/>
        <v>No</v>
      </c>
      <c r="BV205" s="15" t="str">
        <f t="shared" si="43"/>
        <v>No</v>
      </c>
      <c r="BW205" s="15" t="str">
        <f t="shared" si="44"/>
        <v>No</v>
      </c>
      <c r="BX205" s="36" t="str">
        <f t="shared" si="45"/>
        <v>No</v>
      </c>
      <c r="BY205" s="36" t="str">
        <f t="shared" si="46"/>
        <v>No</v>
      </c>
      <c r="BZ205" s="36" t="str">
        <f t="shared" si="47"/>
        <v>No</v>
      </c>
    </row>
    <row r="206" spans="64:78" x14ac:dyDescent="0.35">
      <c r="BL206" s="18"/>
      <c r="BO206" s="15" t="str">
        <f t="shared" si="36"/>
        <v xml:space="preserve">Areas Served: </v>
      </c>
      <c r="BP206" s="15" t="str">
        <f t="shared" si="37"/>
        <v>Certifications:</v>
      </c>
      <c r="BQ206" s="15" t="str">
        <f t="shared" si="38"/>
        <v>Certifications:</v>
      </c>
      <c r="BR206" s="15" t="str">
        <f t="shared" si="39"/>
        <v xml:space="preserve">Experience:  </v>
      </c>
      <c r="BS206" s="15" t="str">
        <f t="shared" si="40"/>
        <v xml:space="preserve">Experience:   </v>
      </c>
      <c r="BT206" s="15" t="str">
        <f t="shared" si="41"/>
        <v xml:space="preserve">Experience:   </v>
      </c>
      <c r="BU206" s="15" t="str">
        <f t="shared" si="42"/>
        <v>No</v>
      </c>
      <c r="BV206" s="15" t="str">
        <f t="shared" si="43"/>
        <v>No</v>
      </c>
      <c r="BW206" s="15" t="str">
        <f t="shared" si="44"/>
        <v>No</v>
      </c>
      <c r="BX206" s="36" t="str">
        <f t="shared" si="45"/>
        <v>No</v>
      </c>
      <c r="BY206" s="36" t="str">
        <f t="shared" si="46"/>
        <v>No</v>
      </c>
      <c r="BZ206" s="36" t="str">
        <f t="shared" si="47"/>
        <v>No</v>
      </c>
    </row>
    <row r="207" spans="64:78" x14ac:dyDescent="0.35">
      <c r="BL207" s="18"/>
      <c r="BO207" s="15" t="str">
        <f t="shared" si="36"/>
        <v xml:space="preserve">Areas Served: </v>
      </c>
      <c r="BP207" s="15" t="str">
        <f t="shared" si="37"/>
        <v>Certifications:</v>
      </c>
      <c r="BQ207" s="15" t="str">
        <f t="shared" si="38"/>
        <v>Certifications:</v>
      </c>
      <c r="BR207" s="15" t="str">
        <f t="shared" si="39"/>
        <v xml:space="preserve">Experience:  </v>
      </c>
      <c r="BS207" s="15" t="str">
        <f t="shared" si="40"/>
        <v xml:space="preserve">Experience:   </v>
      </c>
      <c r="BT207" s="15" t="str">
        <f t="shared" si="41"/>
        <v xml:space="preserve">Experience:   </v>
      </c>
      <c r="BU207" s="15" t="str">
        <f t="shared" si="42"/>
        <v>No</v>
      </c>
      <c r="BV207" s="15" t="str">
        <f t="shared" si="43"/>
        <v>No</v>
      </c>
      <c r="BW207" s="15" t="str">
        <f t="shared" si="44"/>
        <v>No</v>
      </c>
      <c r="BX207" s="36" t="str">
        <f t="shared" si="45"/>
        <v>No</v>
      </c>
      <c r="BY207" s="36" t="str">
        <f t="shared" si="46"/>
        <v>No</v>
      </c>
      <c r="BZ207" s="36" t="str">
        <f t="shared" si="47"/>
        <v>No</v>
      </c>
    </row>
    <row r="208" spans="64:78" x14ac:dyDescent="0.35">
      <c r="BL208" s="18"/>
      <c r="BO208" s="15" t="str">
        <f t="shared" si="36"/>
        <v xml:space="preserve">Areas Served: </v>
      </c>
      <c r="BP208" s="15" t="str">
        <f t="shared" si="37"/>
        <v>Certifications:</v>
      </c>
      <c r="BQ208" s="15" t="str">
        <f t="shared" si="38"/>
        <v>Certifications:</v>
      </c>
      <c r="BR208" s="15" t="str">
        <f t="shared" si="39"/>
        <v xml:space="preserve">Experience:  </v>
      </c>
      <c r="BS208" s="15" t="str">
        <f t="shared" si="40"/>
        <v xml:space="preserve">Experience:   </v>
      </c>
      <c r="BT208" s="15" t="str">
        <f t="shared" si="41"/>
        <v xml:space="preserve">Experience:   </v>
      </c>
      <c r="BU208" s="15" t="str">
        <f t="shared" si="42"/>
        <v>No</v>
      </c>
      <c r="BV208" s="15" t="str">
        <f t="shared" si="43"/>
        <v>No</v>
      </c>
      <c r="BW208" s="15" t="str">
        <f t="shared" si="44"/>
        <v>No</v>
      </c>
      <c r="BX208" s="36" t="str">
        <f t="shared" si="45"/>
        <v>No</v>
      </c>
      <c r="BY208" s="36" t="str">
        <f t="shared" si="46"/>
        <v>No</v>
      </c>
      <c r="BZ208" s="36" t="str">
        <f t="shared" si="47"/>
        <v>No</v>
      </c>
    </row>
    <row r="209" spans="64:78" x14ac:dyDescent="0.35">
      <c r="BL209" s="18"/>
      <c r="BO209" s="15" t="str">
        <f t="shared" si="36"/>
        <v xml:space="preserve">Areas Served: </v>
      </c>
      <c r="BP209" s="15" t="str">
        <f t="shared" si="37"/>
        <v>Certifications:</v>
      </c>
      <c r="BQ209" s="15" t="str">
        <f t="shared" si="38"/>
        <v>Certifications:</v>
      </c>
      <c r="BR209" s="15" t="str">
        <f t="shared" si="39"/>
        <v xml:space="preserve">Experience:  </v>
      </c>
      <c r="BS209" s="15" t="str">
        <f t="shared" si="40"/>
        <v xml:space="preserve">Experience:   </v>
      </c>
      <c r="BT209" s="15" t="str">
        <f t="shared" si="41"/>
        <v xml:space="preserve">Experience:   </v>
      </c>
      <c r="BU209" s="15" t="str">
        <f t="shared" si="42"/>
        <v>No</v>
      </c>
      <c r="BV209" s="15" t="str">
        <f t="shared" si="43"/>
        <v>No</v>
      </c>
      <c r="BW209" s="15" t="str">
        <f t="shared" si="44"/>
        <v>No</v>
      </c>
      <c r="BX209" s="36" t="str">
        <f t="shared" si="45"/>
        <v>No</v>
      </c>
      <c r="BY209" s="36" t="str">
        <f t="shared" si="46"/>
        <v>No</v>
      </c>
      <c r="BZ209" s="36" t="str">
        <f t="shared" si="47"/>
        <v>No</v>
      </c>
    </row>
    <row r="210" spans="64:78" x14ac:dyDescent="0.35">
      <c r="BL210" s="18"/>
      <c r="BO210" s="15" t="str">
        <f t="shared" si="36"/>
        <v xml:space="preserve">Areas Served: </v>
      </c>
      <c r="BP210" s="15" t="str">
        <f t="shared" si="37"/>
        <v>Certifications:</v>
      </c>
      <c r="BQ210" s="15" t="str">
        <f t="shared" si="38"/>
        <v>Certifications:</v>
      </c>
      <c r="BR210" s="15" t="str">
        <f t="shared" si="39"/>
        <v xml:space="preserve">Experience:  </v>
      </c>
      <c r="BS210" s="15" t="str">
        <f t="shared" si="40"/>
        <v xml:space="preserve">Experience:   </v>
      </c>
      <c r="BT210" s="15" t="str">
        <f t="shared" si="41"/>
        <v xml:space="preserve">Experience:   </v>
      </c>
      <c r="BU210" s="15" t="str">
        <f t="shared" si="42"/>
        <v>No</v>
      </c>
      <c r="BV210" s="15" t="str">
        <f t="shared" si="43"/>
        <v>No</v>
      </c>
      <c r="BW210" s="15" t="str">
        <f t="shared" si="44"/>
        <v>No</v>
      </c>
      <c r="BX210" s="36" t="str">
        <f t="shared" si="45"/>
        <v>No</v>
      </c>
      <c r="BY210" s="36" t="str">
        <f t="shared" si="46"/>
        <v>No</v>
      </c>
      <c r="BZ210" s="36" t="str">
        <f t="shared" si="47"/>
        <v>No</v>
      </c>
    </row>
    <row r="211" spans="64:78" x14ac:dyDescent="0.35">
      <c r="BL211" s="18"/>
      <c r="BO211" s="15" t="str">
        <f t="shared" si="36"/>
        <v xml:space="preserve">Areas Served: </v>
      </c>
      <c r="BP211" s="15" t="str">
        <f t="shared" si="37"/>
        <v>Certifications:</v>
      </c>
      <c r="BQ211" s="15" t="str">
        <f t="shared" si="38"/>
        <v>Certifications:</v>
      </c>
      <c r="BR211" s="15" t="str">
        <f t="shared" si="39"/>
        <v xml:space="preserve">Experience:  </v>
      </c>
      <c r="BS211" s="15" t="str">
        <f t="shared" si="40"/>
        <v xml:space="preserve">Experience:   </v>
      </c>
      <c r="BT211" s="15" t="str">
        <f t="shared" si="41"/>
        <v xml:space="preserve">Experience:   </v>
      </c>
      <c r="BU211" s="15" t="str">
        <f t="shared" si="42"/>
        <v>No</v>
      </c>
      <c r="BV211" s="15" t="str">
        <f t="shared" si="43"/>
        <v>No</v>
      </c>
      <c r="BW211" s="15" t="str">
        <f t="shared" si="44"/>
        <v>No</v>
      </c>
      <c r="BX211" s="36" t="str">
        <f t="shared" si="45"/>
        <v>No</v>
      </c>
      <c r="BY211" s="36" t="str">
        <f t="shared" si="46"/>
        <v>No</v>
      </c>
      <c r="BZ211" s="36" t="str">
        <f t="shared" si="47"/>
        <v>No</v>
      </c>
    </row>
    <row r="212" spans="64:78" x14ac:dyDescent="0.35">
      <c r="BL212" s="18"/>
      <c r="BO212" s="15" t="str">
        <f t="shared" si="36"/>
        <v xml:space="preserve">Areas Served: </v>
      </c>
      <c r="BP212" s="15" t="str">
        <f t="shared" si="37"/>
        <v>Certifications:</v>
      </c>
      <c r="BQ212" s="15" t="str">
        <f t="shared" si="38"/>
        <v>Certifications:</v>
      </c>
      <c r="BR212" s="15" t="str">
        <f t="shared" si="39"/>
        <v xml:space="preserve">Experience:  </v>
      </c>
      <c r="BS212" s="15" t="str">
        <f t="shared" si="40"/>
        <v xml:space="preserve">Experience:   </v>
      </c>
      <c r="BT212" s="15" t="str">
        <f t="shared" si="41"/>
        <v xml:space="preserve">Experience:   </v>
      </c>
      <c r="BU212" s="15" t="str">
        <f t="shared" si="42"/>
        <v>No</v>
      </c>
      <c r="BV212" s="15" t="str">
        <f t="shared" si="43"/>
        <v>No</v>
      </c>
      <c r="BW212" s="15" t="str">
        <f t="shared" si="44"/>
        <v>No</v>
      </c>
      <c r="BX212" s="36" t="str">
        <f t="shared" si="45"/>
        <v>No</v>
      </c>
      <c r="BY212" s="36" t="str">
        <f t="shared" si="46"/>
        <v>No</v>
      </c>
      <c r="BZ212" s="36" t="str">
        <f t="shared" si="47"/>
        <v>No</v>
      </c>
    </row>
    <row r="213" spans="64:78" x14ac:dyDescent="0.35">
      <c r="BL213" s="18"/>
      <c r="BO213" s="15" t="str">
        <f t="shared" si="36"/>
        <v xml:space="preserve">Areas Served: </v>
      </c>
      <c r="BP213" s="15" t="str">
        <f t="shared" si="37"/>
        <v>Certifications:</v>
      </c>
      <c r="BQ213" s="15" t="str">
        <f t="shared" si="38"/>
        <v>Certifications:</v>
      </c>
      <c r="BR213" s="15" t="str">
        <f t="shared" si="39"/>
        <v xml:space="preserve">Experience:  </v>
      </c>
      <c r="BS213" s="15" t="str">
        <f t="shared" si="40"/>
        <v xml:space="preserve">Experience:   </v>
      </c>
      <c r="BT213" s="15" t="str">
        <f t="shared" si="41"/>
        <v xml:space="preserve">Experience:   </v>
      </c>
      <c r="BU213" s="15" t="str">
        <f t="shared" si="42"/>
        <v>No</v>
      </c>
      <c r="BV213" s="15" t="str">
        <f t="shared" si="43"/>
        <v>No</v>
      </c>
      <c r="BW213" s="15" t="str">
        <f t="shared" si="44"/>
        <v>No</v>
      </c>
      <c r="BX213" s="36" t="str">
        <f t="shared" si="45"/>
        <v>No</v>
      </c>
      <c r="BY213" s="36" t="str">
        <f t="shared" si="46"/>
        <v>No</v>
      </c>
      <c r="BZ213" s="36" t="str">
        <f t="shared" si="47"/>
        <v>No</v>
      </c>
    </row>
    <row r="214" spans="64:78" x14ac:dyDescent="0.35">
      <c r="BL214" s="18"/>
      <c r="BO214" s="15" t="str">
        <f t="shared" si="36"/>
        <v xml:space="preserve">Areas Served: </v>
      </c>
      <c r="BP214" s="15" t="str">
        <f t="shared" si="37"/>
        <v>Certifications:</v>
      </c>
      <c r="BQ214" s="15" t="str">
        <f t="shared" si="38"/>
        <v>Certifications:</v>
      </c>
      <c r="BR214" s="15" t="str">
        <f t="shared" si="39"/>
        <v xml:space="preserve">Experience:  </v>
      </c>
      <c r="BS214" s="15" t="str">
        <f t="shared" si="40"/>
        <v xml:space="preserve">Experience:   </v>
      </c>
      <c r="BT214" s="15" t="str">
        <f t="shared" si="41"/>
        <v xml:space="preserve">Experience:   </v>
      </c>
      <c r="BU214" s="15" t="str">
        <f t="shared" si="42"/>
        <v>No</v>
      </c>
      <c r="BV214" s="15" t="str">
        <f t="shared" si="43"/>
        <v>No</v>
      </c>
      <c r="BW214" s="15" t="str">
        <f t="shared" si="44"/>
        <v>No</v>
      </c>
      <c r="BX214" s="36" t="str">
        <f t="shared" si="45"/>
        <v>No</v>
      </c>
      <c r="BY214" s="36" t="str">
        <f t="shared" si="46"/>
        <v>No</v>
      </c>
      <c r="BZ214" s="36" t="str">
        <f t="shared" si="47"/>
        <v>No</v>
      </c>
    </row>
    <row r="215" spans="64:78" x14ac:dyDescent="0.35">
      <c r="BL215" s="18"/>
      <c r="BO215" s="15" t="str">
        <f t="shared" si="36"/>
        <v xml:space="preserve">Areas Served: </v>
      </c>
      <c r="BP215" s="15" t="str">
        <f t="shared" si="37"/>
        <v>Certifications:</v>
      </c>
      <c r="BQ215" s="15" t="str">
        <f t="shared" si="38"/>
        <v>Certifications:</v>
      </c>
      <c r="BR215" s="15" t="str">
        <f t="shared" si="39"/>
        <v xml:space="preserve">Experience:  </v>
      </c>
      <c r="BS215" s="15" t="str">
        <f t="shared" si="40"/>
        <v xml:space="preserve">Experience:   </v>
      </c>
      <c r="BT215" s="15" t="str">
        <f t="shared" si="41"/>
        <v xml:space="preserve">Experience:   </v>
      </c>
      <c r="BU215" s="15" t="str">
        <f t="shared" si="42"/>
        <v>No</v>
      </c>
      <c r="BV215" s="15" t="str">
        <f t="shared" si="43"/>
        <v>No</v>
      </c>
      <c r="BW215" s="15" t="str">
        <f t="shared" si="44"/>
        <v>No</v>
      </c>
      <c r="BX215" s="36" t="str">
        <f t="shared" si="45"/>
        <v>No</v>
      </c>
      <c r="BY215" s="36" t="str">
        <f t="shared" si="46"/>
        <v>No</v>
      </c>
      <c r="BZ215" s="36" t="str">
        <f t="shared" si="47"/>
        <v>No</v>
      </c>
    </row>
    <row r="216" spans="64:78" x14ac:dyDescent="0.35">
      <c r="BL216" s="18"/>
      <c r="BO216" s="15" t="str">
        <f t="shared" si="36"/>
        <v xml:space="preserve">Areas Served: </v>
      </c>
      <c r="BP216" s="15" t="str">
        <f t="shared" si="37"/>
        <v>Certifications:</v>
      </c>
      <c r="BQ216" s="15" t="str">
        <f t="shared" si="38"/>
        <v>Certifications:</v>
      </c>
      <c r="BR216" s="15" t="str">
        <f t="shared" si="39"/>
        <v xml:space="preserve">Experience:  </v>
      </c>
      <c r="BS216" s="15" t="str">
        <f t="shared" si="40"/>
        <v xml:space="preserve">Experience:   </v>
      </c>
      <c r="BT216" s="15" t="str">
        <f t="shared" si="41"/>
        <v xml:space="preserve">Experience:   </v>
      </c>
      <c r="BU216" s="15" t="str">
        <f t="shared" si="42"/>
        <v>No</v>
      </c>
      <c r="BV216" s="15" t="str">
        <f t="shared" si="43"/>
        <v>No</v>
      </c>
      <c r="BW216" s="15" t="str">
        <f t="shared" si="44"/>
        <v>No</v>
      </c>
      <c r="BX216" s="36" t="str">
        <f t="shared" si="45"/>
        <v>No</v>
      </c>
      <c r="BY216" s="36" t="str">
        <f t="shared" si="46"/>
        <v>No</v>
      </c>
      <c r="BZ216" s="36" t="str">
        <f t="shared" si="47"/>
        <v>No</v>
      </c>
    </row>
    <row r="217" spans="64:78" x14ac:dyDescent="0.35">
      <c r="BL217" s="18"/>
      <c r="BO217" s="15" t="str">
        <f t="shared" si="36"/>
        <v xml:space="preserve">Areas Served: </v>
      </c>
      <c r="BP217" s="15" t="str">
        <f t="shared" si="37"/>
        <v>Certifications:</v>
      </c>
      <c r="BQ217" s="15" t="str">
        <f t="shared" si="38"/>
        <v>Certifications:</v>
      </c>
      <c r="BR217" s="15" t="str">
        <f t="shared" si="39"/>
        <v xml:space="preserve">Experience:  </v>
      </c>
      <c r="BS217" s="15" t="str">
        <f t="shared" si="40"/>
        <v xml:space="preserve">Experience:   </v>
      </c>
      <c r="BT217" s="15" t="str">
        <f t="shared" si="41"/>
        <v xml:space="preserve">Experience:   </v>
      </c>
      <c r="BU217" s="15" t="str">
        <f t="shared" si="42"/>
        <v>No</v>
      </c>
      <c r="BV217" s="15" t="str">
        <f t="shared" si="43"/>
        <v>No</v>
      </c>
      <c r="BW217" s="15" t="str">
        <f t="shared" si="44"/>
        <v>No</v>
      </c>
      <c r="BX217" s="36" t="str">
        <f t="shared" si="45"/>
        <v>No</v>
      </c>
      <c r="BY217" s="36" t="str">
        <f t="shared" si="46"/>
        <v>No</v>
      </c>
      <c r="BZ217" s="36" t="str">
        <f t="shared" si="47"/>
        <v>No</v>
      </c>
    </row>
    <row r="218" spans="64:78" x14ac:dyDescent="0.35">
      <c r="BL218" s="18"/>
      <c r="BO218" s="15" t="str">
        <f t="shared" si="36"/>
        <v xml:space="preserve">Areas Served: </v>
      </c>
      <c r="BP218" s="15" t="str">
        <f t="shared" si="37"/>
        <v>Certifications:</v>
      </c>
      <c r="BQ218" s="15" t="str">
        <f t="shared" si="38"/>
        <v>Certifications:</v>
      </c>
      <c r="BR218" s="15" t="str">
        <f t="shared" si="39"/>
        <v xml:space="preserve">Experience:  </v>
      </c>
      <c r="BS218" s="15" t="str">
        <f t="shared" si="40"/>
        <v xml:space="preserve">Experience:   </v>
      </c>
      <c r="BT218" s="15" t="str">
        <f t="shared" si="41"/>
        <v xml:space="preserve">Experience:   </v>
      </c>
      <c r="BU218" s="15" t="str">
        <f t="shared" si="42"/>
        <v>No</v>
      </c>
      <c r="BV218" s="15" t="str">
        <f t="shared" si="43"/>
        <v>No</v>
      </c>
      <c r="BW218" s="15" t="str">
        <f t="shared" si="44"/>
        <v>No</v>
      </c>
      <c r="BX218" s="36" t="str">
        <f t="shared" si="45"/>
        <v>No</v>
      </c>
      <c r="BY218" s="36" t="str">
        <f t="shared" si="46"/>
        <v>No</v>
      </c>
      <c r="BZ218" s="36" t="str">
        <f t="shared" si="47"/>
        <v>No</v>
      </c>
    </row>
    <row r="219" spans="64:78" x14ac:dyDescent="0.35">
      <c r="BL219" s="18"/>
      <c r="BO219" s="15" t="str">
        <f t="shared" si="36"/>
        <v xml:space="preserve">Areas Served: </v>
      </c>
      <c r="BP219" s="15" t="str">
        <f t="shared" si="37"/>
        <v>Certifications:</v>
      </c>
      <c r="BQ219" s="15" t="str">
        <f t="shared" si="38"/>
        <v>Certifications:</v>
      </c>
      <c r="BR219" s="15" t="str">
        <f t="shared" si="39"/>
        <v xml:space="preserve">Experience:  </v>
      </c>
      <c r="BS219" s="15" t="str">
        <f t="shared" si="40"/>
        <v xml:space="preserve">Experience:   </v>
      </c>
      <c r="BT219" s="15" t="str">
        <f t="shared" si="41"/>
        <v xml:space="preserve">Experience:   </v>
      </c>
      <c r="BU219" s="15" t="str">
        <f t="shared" si="42"/>
        <v>No</v>
      </c>
      <c r="BV219" s="15" t="str">
        <f t="shared" si="43"/>
        <v>No</v>
      </c>
      <c r="BW219" s="15" t="str">
        <f t="shared" si="44"/>
        <v>No</v>
      </c>
      <c r="BX219" s="36" t="str">
        <f t="shared" si="45"/>
        <v>No</v>
      </c>
      <c r="BY219" s="36" t="str">
        <f t="shared" si="46"/>
        <v>No</v>
      </c>
      <c r="BZ219" s="36" t="str">
        <f t="shared" si="47"/>
        <v>No</v>
      </c>
    </row>
    <row r="220" spans="64:78" x14ac:dyDescent="0.35">
      <c r="BL220" s="18"/>
      <c r="BO220" s="15" t="str">
        <f t="shared" si="36"/>
        <v xml:space="preserve">Areas Served: </v>
      </c>
      <c r="BP220" s="15" t="str">
        <f t="shared" si="37"/>
        <v>Certifications:</v>
      </c>
      <c r="BQ220" s="15" t="str">
        <f t="shared" si="38"/>
        <v>Certifications:</v>
      </c>
      <c r="BR220" s="15" t="str">
        <f t="shared" si="39"/>
        <v xml:space="preserve">Experience:  </v>
      </c>
      <c r="BS220" s="15" t="str">
        <f t="shared" si="40"/>
        <v xml:space="preserve">Experience:   </v>
      </c>
      <c r="BT220" s="15" t="str">
        <f t="shared" si="41"/>
        <v xml:space="preserve">Experience:   </v>
      </c>
      <c r="BU220" s="15" t="str">
        <f t="shared" si="42"/>
        <v>No</v>
      </c>
      <c r="BV220" s="15" t="str">
        <f t="shared" si="43"/>
        <v>No</v>
      </c>
      <c r="BW220" s="15" t="str">
        <f t="shared" si="44"/>
        <v>No</v>
      </c>
      <c r="BX220" s="36" t="str">
        <f t="shared" si="45"/>
        <v>No</v>
      </c>
      <c r="BY220" s="36" t="str">
        <f t="shared" si="46"/>
        <v>No</v>
      </c>
      <c r="BZ220" s="36" t="str">
        <f t="shared" si="47"/>
        <v>No</v>
      </c>
    </row>
    <row r="221" spans="64:78" x14ac:dyDescent="0.35">
      <c r="BL221" s="18"/>
      <c r="BO221" s="15" t="str">
        <f t="shared" si="36"/>
        <v xml:space="preserve">Areas Served: </v>
      </c>
      <c r="BP221" s="15" t="str">
        <f t="shared" si="37"/>
        <v>Certifications:</v>
      </c>
      <c r="BQ221" s="15" t="str">
        <f t="shared" si="38"/>
        <v>Certifications:</v>
      </c>
      <c r="BR221" s="15" t="str">
        <f t="shared" si="39"/>
        <v xml:space="preserve">Experience:  </v>
      </c>
      <c r="BS221" s="15" t="str">
        <f t="shared" si="40"/>
        <v xml:space="preserve">Experience:   </v>
      </c>
      <c r="BT221" s="15" t="str">
        <f t="shared" si="41"/>
        <v xml:space="preserve">Experience:   </v>
      </c>
      <c r="BU221" s="15" t="str">
        <f t="shared" si="42"/>
        <v>No</v>
      </c>
      <c r="BV221" s="15" t="str">
        <f t="shared" si="43"/>
        <v>No</v>
      </c>
      <c r="BW221" s="15" t="str">
        <f t="shared" si="44"/>
        <v>No</v>
      </c>
      <c r="BX221" s="36" t="str">
        <f t="shared" si="45"/>
        <v>No</v>
      </c>
      <c r="BY221" s="36" t="str">
        <f t="shared" si="46"/>
        <v>No</v>
      </c>
      <c r="BZ221" s="36" t="str">
        <f t="shared" si="47"/>
        <v>No</v>
      </c>
    </row>
    <row r="222" spans="64:78" x14ac:dyDescent="0.35">
      <c r="BL222" s="18"/>
      <c r="BO222" s="15" t="str">
        <f t="shared" si="36"/>
        <v xml:space="preserve">Areas Served: </v>
      </c>
      <c r="BP222" s="15" t="str">
        <f t="shared" si="37"/>
        <v>Certifications:</v>
      </c>
      <c r="BQ222" s="15" t="str">
        <f t="shared" si="38"/>
        <v>Certifications:</v>
      </c>
      <c r="BR222" s="15" t="str">
        <f t="shared" si="39"/>
        <v xml:space="preserve">Experience:  </v>
      </c>
      <c r="BS222" s="15" t="str">
        <f t="shared" si="40"/>
        <v xml:space="preserve">Experience:   </v>
      </c>
      <c r="BT222" s="15" t="str">
        <f t="shared" si="41"/>
        <v xml:space="preserve">Experience:   </v>
      </c>
      <c r="BU222" s="15" t="str">
        <f t="shared" si="42"/>
        <v>No</v>
      </c>
      <c r="BV222" s="15" t="str">
        <f t="shared" si="43"/>
        <v>No</v>
      </c>
      <c r="BW222" s="15" t="str">
        <f t="shared" si="44"/>
        <v>No</v>
      </c>
      <c r="BX222" s="36" t="str">
        <f t="shared" si="45"/>
        <v>No</v>
      </c>
      <c r="BY222" s="36" t="str">
        <f t="shared" si="46"/>
        <v>No</v>
      </c>
      <c r="BZ222" s="36" t="str">
        <f t="shared" si="47"/>
        <v>No</v>
      </c>
    </row>
    <row r="223" spans="64:78" x14ac:dyDescent="0.35">
      <c r="BL223" s="18"/>
      <c r="BO223" s="15" t="str">
        <f t="shared" si="36"/>
        <v xml:space="preserve">Areas Served: </v>
      </c>
      <c r="BP223" s="15" t="str">
        <f t="shared" si="37"/>
        <v>Certifications:</v>
      </c>
      <c r="BQ223" s="15" t="str">
        <f t="shared" si="38"/>
        <v>Certifications:</v>
      </c>
      <c r="BR223" s="15" t="str">
        <f t="shared" si="39"/>
        <v xml:space="preserve">Experience:  </v>
      </c>
      <c r="BS223" s="15" t="str">
        <f t="shared" si="40"/>
        <v xml:space="preserve">Experience:   </v>
      </c>
      <c r="BT223" s="15" t="str">
        <f t="shared" si="41"/>
        <v xml:space="preserve">Experience:   </v>
      </c>
      <c r="BU223" s="15" t="str">
        <f t="shared" si="42"/>
        <v>No</v>
      </c>
      <c r="BV223" s="15" t="str">
        <f t="shared" si="43"/>
        <v>No</v>
      </c>
      <c r="BW223" s="15" t="str">
        <f t="shared" si="44"/>
        <v>No</v>
      </c>
      <c r="BX223" s="36" t="str">
        <f t="shared" si="45"/>
        <v>No</v>
      </c>
      <c r="BY223" s="36" t="str">
        <f t="shared" si="46"/>
        <v>No</v>
      </c>
      <c r="BZ223" s="36" t="str">
        <f t="shared" si="47"/>
        <v>No</v>
      </c>
    </row>
    <row r="224" spans="64:78" x14ac:dyDescent="0.35">
      <c r="BL224" s="18"/>
      <c r="BO224" s="15" t="str">
        <f t="shared" si="36"/>
        <v xml:space="preserve">Areas Served: </v>
      </c>
      <c r="BP224" s="15" t="str">
        <f t="shared" si="37"/>
        <v>Certifications:</v>
      </c>
      <c r="BQ224" s="15" t="str">
        <f t="shared" si="38"/>
        <v>Certifications:</v>
      </c>
      <c r="BR224" s="15" t="str">
        <f t="shared" si="39"/>
        <v xml:space="preserve">Experience:  </v>
      </c>
      <c r="BS224" s="15" t="str">
        <f t="shared" si="40"/>
        <v xml:space="preserve">Experience:   </v>
      </c>
      <c r="BT224" s="15" t="str">
        <f t="shared" si="41"/>
        <v xml:space="preserve">Experience:   </v>
      </c>
      <c r="BU224" s="15" t="str">
        <f t="shared" si="42"/>
        <v>No</v>
      </c>
      <c r="BV224" s="15" t="str">
        <f t="shared" si="43"/>
        <v>No</v>
      </c>
      <c r="BW224" s="15" t="str">
        <f t="shared" si="44"/>
        <v>No</v>
      </c>
      <c r="BX224" s="36" t="str">
        <f t="shared" si="45"/>
        <v>No</v>
      </c>
      <c r="BY224" s="36" t="str">
        <f t="shared" si="46"/>
        <v>No</v>
      </c>
      <c r="BZ224" s="36" t="str">
        <f t="shared" si="47"/>
        <v>No</v>
      </c>
    </row>
    <row r="225" spans="64:78" x14ac:dyDescent="0.35">
      <c r="BL225" s="18"/>
      <c r="BO225" s="15" t="str">
        <f t="shared" si="36"/>
        <v xml:space="preserve">Areas Served: </v>
      </c>
      <c r="BP225" s="15" t="str">
        <f t="shared" si="37"/>
        <v>Certifications:</v>
      </c>
      <c r="BQ225" s="15" t="str">
        <f t="shared" si="38"/>
        <v>Certifications:</v>
      </c>
      <c r="BR225" s="15" t="str">
        <f t="shared" si="39"/>
        <v xml:space="preserve">Experience:  </v>
      </c>
      <c r="BS225" s="15" t="str">
        <f t="shared" si="40"/>
        <v xml:space="preserve">Experience:   </v>
      </c>
      <c r="BT225" s="15" t="str">
        <f t="shared" si="41"/>
        <v xml:space="preserve">Experience:   </v>
      </c>
      <c r="BU225" s="15" t="str">
        <f t="shared" si="42"/>
        <v>No</v>
      </c>
      <c r="BV225" s="15" t="str">
        <f t="shared" si="43"/>
        <v>No</v>
      </c>
      <c r="BW225" s="15" t="str">
        <f t="shared" si="44"/>
        <v>No</v>
      </c>
      <c r="BX225" s="36" t="str">
        <f t="shared" si="45"/>
        <v>No</v>
      </c>
      <c r="BY225" s="36" t="str">
        <f t="shared" si="46"/>
        <v>No</v>
      </c>
      <c r="BZ225" s="36" t="str">
        <f t="shared" si="47"/>
        <v>No</v>
      </c>
    </row>
    <row r="226" spans="64:78" x14ac:dyDescent="0.35">
      <c r="BL226" s="18"/>
      <c r="BO226" s="15" t="str">
        <f t="shared" si="36"/>
        <v xml:space="preserve">Areas Served: </v>
      </c>
      <c r="BP226" s="15" t="str">
        <f t="shared" si="37"/>
        <v>Certifications:</v>
      </c>
      <c r="BQ226" s="15" t="str">
        <f t="shared" si="38"/>
        <v>Certifications:</v>
      </c>
      <c r="BR226" s="15" t="str">
        <f t="shared" si="39"/>
        <v xml:space="preserve">Experience:  </v>
      </c>
      <c r="BS226" s="15" t="str">
        <f t="shared" si="40"/>
        <v xml:space="preserve">Experience:   </v>
      </c>
      <c r="BT226" s="15" t="str">
        <f t="shared" si="41"/>
        <v xml:space="preserve">Experience:   </v>
      </c>
      <c r="BU226" s="15" t="str">
        <f t="shared" si="42"/>
        <v>No</v>
      </c>
      <c r="BV226" s="15" t="str">
        <f t="shared" si="43"/>
        <v>No</v>
      </c>
      <c r="BW226" s="15" t="str">
        <f t="shared" si="44"/>
        <v>No</v>
      </c>
      <c r="BX226" s="36" t="str">
        <f t="shared" si="45"/>
        <v>No</v>
      </c>
      <c r="BY226" s="36" t="str">
        <f t="shared" si="46"/>
        <v>No</v>
      </c>
      <c r="BZ226" s="36" t="str">
        <f t="shared" si="47"/>
        <v>No</v>
      </c>
    </row>
    <row r="227" spans="64:78" x14ac:dyDescent="0.35">
      <c r="BL227" s="18"/>
      <c r="BO227" s="15" t="str">
        <f t="shared" si="36"/>
        <v xml:space="preserve">Areas Served: </v>
      </c>
      <c r="BP227" s="15" t="str">
        <f t="shared" si="37"/>
        <v>Certifications:</v>
      </c>
      <c r="BQ227" s="15" t="str">
        <f t="shared" si="38"/>
        <v>Certifications:</v>
      </c>
      <c r="BR227" s="15" t="str">
        <f t="shared" si="39"/>
        <v xml:space="preserve">Experience:  </v>
      </c>
      <c r="BS227" s="15" t="str">
        <f t="shared" si="40"/>
        <v xml:space="preserve">Experience:   </v>
      </c>
      <c r="BT227" s="15" t="str">
        <f t="shared" si="41"/>
        <v xml:space="preserve">Experience:   </v>
      </c>
      <c r="BU227" s="15" t="str">
        <f t="shared" si="42"/>
        <v>No</v>
      </c>
      <c r="BV227" s="15" t="str">
        <f t="shared" si="43"/>
        <v>No</v>
      </c>
      <c r="BW227" s="15" t="str">
        <f t="shared" si="44"/>
        <v>No</v>
      </c>
      <c r="BX227" s="36" t="str">
        <f t="shared" si="45"/>
        <v>No</v>
      </c>
      <c r="BY227" s="36" t="str">
        <f t="shared" si="46"/>
        <v>No</v>
      </c>
      <c r="BZ227" s="36" t="str">
        <f t="shared" si="47"/>
        <v>No</v>
      </c>
    </row>
    <row r="228" spans="64:78" x14ac:dyDescent="0.35">
      <c r="BL228" s="18"/>
      <c r="BO228" s="15" t="str">
        <f t="shared" si="36"/>
        <v xml:space="preserve">Areas Served: </v>
      </c>
      <c r="BP228" s="15" t="str">
        <f t="shared" si="37"/>
        <v>Certifications:</v>
      </c>
      <c r="BQ228" s="15" t="str">
        <f t="shared" si="38"/>
        <v>Certifications:</v>
      </c>
      <c r="BR228" s="15" t="str">
        <f t="shared" si="39"/>
        <v xml:space="preserve">Experience:  </v>
      </c>
      <c r="BS228" s="15" t="str">
        <f t="shared" si="40"/>
        <v xml:space="preserve">Experience:   </v>
      </c>
      <c r="BT228" s="15" t="str">
        <f t="shared" si="41"/>
        <v xml:space="preserve">Experience:   </v>
      </c>
      <c r="BU228" s="15" t="str">
        <f t="shared" si="42"/>
        <v>No</v>
      </c>
      <c r="BV228" s="15" t="str">
        <f t="shared" si="43"/>
        <v>No</v>
      </c>
      <c r="BW228" s="15" t="str">
        <f t="shared" si="44"/>
        <v>No</v>
      </c>
      <c r="BX228" s="36" t="str">
        <f t="shared" si="45"/>
        <v>No</v>
      </c>
      <c r="BY228" s="36" t="str">
        <f t="shared" si="46"/>
        <v>No</v>
      </c>
      <c r="BZ228" s="36" t="str">
        <f t="shared" si="47"/>
        <v>No</v>
      </c>
    </row>
    <row r="229" spans="64:78" x14ac:dyDescent="0.35">
      <c r="BL229" s="18"/>
      <c r="BO229" s="15" t="str">
        <f t="shared" si="36"/>
        <v xml:space="preserve">Areas Served: </v>
      </c>
      <c r="BP229" s="15" t="str">
        <f t="shared" si="37"/>
        <v>Certifications:</v>
      </c>
      <c r="BQ229" s="15" t="str">
        <f t="shared" si="38"/>
        <v>Certifications:</v>
      </c>
      <c r="BR229" s="15" t="str">
        <f t="shared" si="39"/>
        <v xml:space="preserve">Experience:  </v>
      </c>
      <c r="BS229" s="15" t="str">
        <f t="shared" si="40"/>
        <v xml:space="preserve">Experience:   </v>
      </c>
      <c r="BT229" s="15" t="str">
        <f t="shared" si="41"/>
        <v xml:space="preserve">Experience:   </v>
      </c>
      <c r="BU229" s="15" t="str">
        <f t="shared" si="42"/>
        <v>No</v>
      </c>
      <c r="BV229" s="15" t="str">
        <f t="shared" si="43"/>
        <v>No</v>
      </c>
      <c r="BW229" s="15" t="str">
        <f t="shared" si="44"/>
        <v>No</v>
      </c>
      <c r="BX229" s="36" t="str">
        <f t="shared" si="45"/>
        <v>No</v>
      </c>
      <c r="BY229" s="36" t="str">
        <f t="shared" si="46"/>
        <v>No</v>
      </c>
      <c r="BZ229" s="36" t="str">
        <f t="shared" si="47"/>
        <v>No</v>
      </c>
    </row>
    <row r="230" spans="64:78" x14ac:dyDescent="0.35">
      <c r="BL230" s="18"/>
      <c r="BO230" s="15" t="str">
        <f t="shared" si="36"/>
        <v xml:space="preserve">Areas Served: </v>
      </c>
      <c r="BP230" s="15" t="str">
        <f t="shared" si="37"/>
        <v>Certifications:</v>
      </c>
      <c r="BQ230" s="15" t="str">
        <f t="shared" si="38"/>
        <v>Certifications:</v>
      </c>
      <c r="BR230" s="15" t="str">
        <f t="shared" si="39"/>
        <v xml:space="preserve">Experience:  </v>
      </c>
      <c r="BS230" s="15" t="str">
        <f t="shared" si="40"/>
        <v xml:space="preserve">Experience:   </v>
      </c>
      <c r="BT230" s="15" t="str">
        <f t="shared" si="41"/>
        <v xml:space="preserve">Experience:   </v>
      </c>
      <c r="BU230" s="15" t="str">
        <f t="shared" si="42"/>
        <v>No</v>
      </c>
      <c r="BV230" s="15" t="str">
        <f t="shared" si="43"/>
        <v>No</v>
      </c>
      <c r="BW230" s="15" t="str">
        <f t="shared" si="44"/>
        <v>No</v>
      </c>
      <c r="BX230" s="36" t="str">
        <f t="shared" si="45"/>
        <v>No</v>
      </c>
      <c r="BY230" s="36" t="str">
        <f t="shared" si="46"/>
        <v>No</v>
      </c>
      <c r="BZ230" s="36" t="str">
        <f t="shared" si="47"/>
        <v>No</v>
      </c>
    </row>
    <row r="231" spans="64:78" x14ac:dyDescent="0.35">
      <c r="BL231" s="18"/>
      <c r="BO231" s="15" t="str">
        <f t="shared" si="36"/>
        <v xml:space="preserve">Areas Served: </v>
      </c>
      <c r="BP231" s="15" t="str">
        <f t="shared" si="37"/>
        <v>Certifications:</v>
      </c>
      <c r="BQ231" s="15" t="str">
        <f t="shared" si="38"/>
        <v>Certifications:</v>
      </c>
      <c r="BR231" s="15" t="str">
        <f t="shared" si="39"/>
        <v xml:space="preserve">Experience:  </v>
      </c>
      <c r="BS231" s="15" t="str">
        <f t="shared" si="40"/>
        <v xml:space="preserve">Experience:   </v>
      </c>
      <c r="BT231" s="15" t="str">
        <f t="shared" si="41"/>
        <v xml:space="preserve">Experience:   </v>
      </c>
      <c r="BU231" s="15" t="str">
        <f t="shared" si="42"/>
        <v>No</v>
      </c>
      <c r="BV231" s="15" t="str">
        <f t="shared" si="43"/>
        <v>No</v>
      </c>
      <c r="BW231" s="15" t="str">
        <f t="shared" si="44"/>
        <v>No</v>
      </c>
      <c r="BX231" s="36" t="str">
        <f t="shared" si="45"/>
        <v>No</v>
      </c>
      <c r="BY231" s="36" t="str">
        <f t="shared" si="46"/>
        <v>No</v>
      </c>
      <c r="BZ231" s="36" t="str">
        <f t="shared" si="47"/>
        <v>No</v>
      </c>
    </row>
    <row r="232" spans="64:78" x14ac:dyDescent="0.35">
      <c r="BL232" s="18"/>
      <c r="BO232" s="15" t="str">
        <f t="shared" si="36"/>
        <v xml:space="preserve">Areas Served: </v>
      </c>
      <c r="BP232" s="15" t="str">
        <f t="shared" si="37"/>
        <v>Certifications:</v>
      </c>
      <c r="BQ232" s="15" t="str">
        <f t="shared" si="38"/>
        <v>Certifications:</v>
      </c>
      <c r="BR232" s="15" t="str">
        <f t="shared" si="39"/>
        <v xml:space="preserve">Experience:  </v>
      </c>
      <c r="BS232" s="15" t="str">
        <f t="shared" si="40"/>
        <v xml:space="preserve">Experience:   </v>
      </c>
      <c r="BT232" s="15" t="str">
        <f t="shared" si="41"/>
        <v xml:space="preserve">Experience:   </v>
      </c>
      <c r="BU232" s="15" t="str">
        <f t="shared" si="42"/>
        <v>No</v>
      </c>
      <c r="BV232" s="15" t="str">
        <f t="shared" si="43"/>
        <v>No</v>
      </c>
      <c r="BW232" s="15" t="str">
        <f t="shared" si="44"/>
        <v>No</v>
      </c>
      <c r="BX232" s="36" t="str">
        <f t="shared" si="45"/>
        <v>No</v>
      </c>
      <c r="BY232" s="36" t="str">
        <f t="shared" si="46"/>
        <v>No</v>
      </c>
      <c r="BZ232" s="36" t="str">
        <f t="shared" si="47"/>
        <v>No</v>
      </c>
    </row>
    <row r="233" spans="64:78" x14ac:dyDescent="0.35">
      <c r="BL233" s="18"/>
      <c r="BO233" s="15" t="str">
        <f t="shared" si="36"/>
        <v xml:space="preserve">Areas Served: </v>
      </c>
      <c r="BP233" s="15" t="str">
        <f t="shared" si="37"/>
        <v>Certifications:</v>
      </c>
      <c r="BQ233" s="15" t="str">
        <f t="shared" si="38"/>
        <v>Certifications:</v>
      </c>
      <c r="BR233" s="15" t="str">
        <f t="shared" si="39"/>
        <v xml:space="preserve">Experience:  </v>
      </c>
      <c r="BS233" s="15" t="str">
        <f t="shared" si="40"/>
        <v xml:space="preserve">Experience:   </v>
      </c>
      <c r="BT233" s="15" t="str">
        <f t="shared" si="41"/>
        <v xml:space="preserve">Experience:   </v>
      </c>
      <c r="BU233" s="15" t="str">
        <f t="shared" si="42"/>
        <v>No</v>
      </c>
      <c r="BV233" s="15" t="str">
        <f t="shared" si="43"/>
        <v>No</v>
      </c>
      <c r="BW233" s="15" t="str">
        <f t="shared" si="44"/>
        <v>No</v>
      </c>
      <c r="BX233" s="36" t="str">
        <f t="shared" si="45"/>
        <v>No</v>
      </c>
      <c r="BY233" s="36" t="str">
        <f t="shared" si="46"/>
        <v>No</v>
      </c>
      <c r="BZ233" s="36" t="str">
        <f t="shared" si="47"/>
        <v>No</v>
      </c>
    </row>
    <row r="234" spans="64:78" x14ac:dyDescent="0.35">
      <c r="BL234" s="18"/>
      <c r="BO234" s="15" t="str">
        <f t="shared" si="36"/>
        <v xml:space="preserve">Areas Served: </v>
      </c>
      <c r="BP234" s="15" t="str">
        <f t="shared" si="37"/>
        <v>Certifications:</v>
      </c>
      <c r="BQ234" s="15" t="str">
        <f t="shared" si="38"/>
        <v>Certifications:</v>
      </c>
      <c r="BR234" s="15" t="str">
        <f t="shared" si="39"/>
        <v xml:space="preserve">Experience:  </v>
      </c>
      <c r="BS234" s="15" t="str">
        <f t="shared" si="40"/>
        <v xml:space="preserve">Experience:   </v>
      </c>
      <c r="BT234" s="15" t="str">
        <f t="shared" si="41"/>
        <v xml:space="preserve">Experience:   </v>
      </c>
      <c r="BU234" s="15" t="str">
        <f t="shared" si="42"/>
        <v>No</v>
      </c>
      <c r="BV234" s="15" t="str">
        <f t="shared" si="43"/>
        <v>No</v>
      </c>
      <c r="BW234" s="15" t="str">
        <f t="shared" si="44"/>
        <v>No</v>
      </c>
      <c r="BX234" s="36" t="str">
        <f t="shared" si="45"/>
        <v>No</v>
      </c>
      <c r="BY234" s="36" t="str">
        <f t="shared" si="46"/>
        <v>No</v>
      </c>
      <c r="BZ234" s="36" t="str">
        <f t="shared" si="47"/>
        <v>No</v>
      </c>
    </row>
    <row r="235" spans="64:78" x14ac:dyDescent="0.35">
      <c r="BL235" s="18"/>
      <c r="BO235" s="15" t="str">
        <f t="shared" si="36"/>
        <v xml:space="preserve">Areas Served: </v>
      </c>
      <c r="BP235" s="15" t="str">
        <f t="shared" si="37"/>
        <v>Certifications:</v>
      </c>
      <c r="BQ235" s="15" t="str">
        <f t="shared" si="38"/>
        <v>Certifications:</v>
      </c>
      <c r="BR235" s="15" t="str">
        <f t="shared" si="39"/>
        <v xml:space="preserve">Experience:  </v>
      </c>
      <c r="BS235" s="15" t="str">
        <f t="shared" si="40"/>
        <v xml:space="preserve">Experience:   </v>
      </c>
      <c r="BT235" s="15" t="str">
        <f t="shared" si="41"/>
        <v xml:space="preserve">Experience:   </v>
      </c>
      <c r="BU235" s="15" t="str">
        <f t="shared" si="42"/>
        <v>No</v>
      </c>
      <c r="BV235" s="15" t="str">
        <f t="shared" si="43"/>
        <v>No</v>
      </c>
      <c r="BW235" s="15" t="str">
        <f t="shared" si="44"/>
        <v>No</v>
      </c>
      <c r="BX235" s="36" t="str">
        <f t="shared" si="45"/>
        <v>No</v>
      </c>
      <c r="BY235" s="36" t="str">
        <f t="shared" si="46"/>
        <v>No</v>
      </c>
      <c r="BZ235" s="36" t="str">
        <f t="shared" si="47"/>
        <v>No</v>
      </c>
    </row>
    <row r="236" spans="64:78" x14ac:dyDescent="0.35">
      <c r="BL236" s="18"/>
      <c r="BO236" s="15" t="str">
        <f t="shared" si="36"/>
        <v xml:space="preserve">Areas Served: </v>
      </c>
      <c r="BP236" s="15" t="str">
        <f t="shared" si="37"/>
        <v>Certifications:</v>
      </c>
      <c r="BQ236" s="15" t="str">
        <f t="shared" si="38"/>
        <v>Certifications:</v>
      </c>
      <c r="BR236" s="15" t="str">
        <f t="shared" si="39"/>
        <v xml:space="preserve">Experience:  </v>
      </c>
      <c r="BS236" s="15" t="str">
        <f t="shared" si="40"/>
        <v xml:space="preserve">Experience:   </v>
      </c>
      <c r="BT236" s="15" t="str">
        <f t="shared" si="41"/>
        <v xml:space="preserve">Experience:   </v>
      </c>
      <c r="BU236" s="15" t="str">
        <f t="shared" si="42"/>
        <v>No</v>
      </c>
      <c r="BV236" s="15" t="str">
        <f t="shared" si="43"/>
        <v>No</v>
      </c>
      <c r="BW236" s="15" t="str">
        <f t="shared" si="44"/>
        <v>No</v>
      </c>
      <c r="BX236" s="36" t="str">
        <f t="shared" si="45"/>
        <v>No</v>
      </c>
      <c r="BY236" s="36" t="str">
        <f t="shared" si="46"/>
        <v>No</v>
      </c>
      <c r="BZ236" s="36" t="str">
        <f t="shared" si="47"/>
        <v>No</v>
      </c>
    </row>
    <row r="237" spans="64:78" x14ac:dyDescent="0.35">
      <c r="BL237" s="18"/>
      <c r="BO237" s="15" t="str">
        <f t="shared" si="36"/>
        <v xml:space="preserve">Areas Served: </v>
      </c>
      <c r="BP237" s="15" t="str">
        <f t="shared" si="37"/>
        <v>Certifications:</v>
      </c>
      <c r="BQ237" s="15" t="str">
        <f t="shared" si="38"/>
        <v>Certifications:</v>
      </c>
      <c r="BR237" s="15" t="str">
        <f t="shared" si="39"/>
        <v xml:space="preserve">Experience:  </v>
      </c>
      <c r="BS237" s="15" t="str">
        <f t="shared" si="40"/>
        <v xml:space="preserve">Experience:   </v>
      </c>
      <c r="BT237" s="15" t="str">
        <f t="shared" si="41"/>
        <v xml:space="preserve">Experience:   </v>
      </c>
      <c r="BU237" s="15" t="str">
        <f t="shared" si="42"/>
        <v>No</v>
      </c>
      <c r="BV237" s="15" t="str">
        <f t="shared" si="43"/>
        <v>No</v>
      </c>
      <c r="BW237" s="15" t="str">
        <f t="shared" si="44"/>
        <v>No</v>
      </c>
      <c r="BX237" s="36" t="str">
        <f t="shared" si="45"/>
        <v>No</v>
      </c>
      <c r="BY237" s="36" t="str">
        <f t="shared" si="46"/>
        <v>No</v>
      </c>
      <c r="BZ237" s="36" t="str">
        <f t="shared" si="47"/>
        <v>No</v>
      </c>
    </row>
    <row r="238" spans="64:78" x14ac:dyDescent="0.35">
      <c r="BL238" s="18"/>
      <c r="BO238" s="15" t="str">
        <f t="shared" si="36"/>
        <v xml:space="preserve">Areas Served: </v>
      </c>
      <c r="BP238" s="15" t="str">
        <f t="shared" si="37"/>
        <v>Certifications:</v>
      </c>
      <c r="BQ238" s="15" t="str">
        <f t="shared" si="38"/>
        <v>Certifications:</v>
      </c>
      <c r="BR238" s="15" t="str">
        <f t="shared" si="39"/>
        <v xml:space="preserve">Experience:  </v>
      </c>
      <c r="BS238" s="15" t="str">
        <f t="shared" si="40"/>
        <v xml:space="preserve">Experience:   </v>
      </c>
      <c r="BT238" s="15" t="str">
        <f t="shared" si="41"/>
        <v xml:space="preserve">Experience:   </v>
      </c>
      <c r="BU238" s="15" t="str">
        <f t="shared" si="42"/>
        <v>No</v>
      </c>
      <c r="BV238" s="15" t="str">
        <f t="shared" si="43"/>
        <v>No</v>
      </c>
      <c r="BW238" s="15" t="str">
        <f t="shared" si="44"/>
        <v>No</v>
      </c>
      <c r="BX238" s="36" t="str">
        <f t="shared" si="45"/>
        <v>No</v>
      </c>
      <c r="BY238" s="36" t="str">
        <f t="shared" si="46"/>
        <v>No</v>
      </c>
      <c r="BZ238" s="36" t="str">
        <f t="shared" si="47"/>
        <v>No</v>
      </c>
    </row>
    <row r="239" spans="64:78" x14ac:dyDescent="0.35">
      <c r="BL239" s="18"/>
      <c r="BO239" s="15" t="str">
        <f t="shared" si="36"/>
        <v xml:space="preserve">Areas Served: </v>
      </c>
      <c r="BP239" s="15" t="str">
        <f t="shared" si="37"/>
        <v>Certifications:</v>
      </c>
      <c r="BQ239" s="15" t="str">
        <f t="shared" si="38"/>
        <v>Certifications:</v>
      </c>
      <c r="BR239" s="15" t="str">
        <f t="shared" si="39"/>
        <v xml:space="preserve">Experience:  </v>
      </c>
      <c r="BS239" s="15" t="str">
        <f t="shared" si="40"/>
        <v xml:space="preserve">Experience:   </v>
      </c>
      <c r="BT239" s="15" t="str">
        <f t="shared" si="41"/>
        <v xml:space="preserve">Experience:   </v>
      </c>
      <c r="BU239" s="15" t="str">
        <f t="shared" si="42"/>
        <v>No</v>
      </c>
      <c r="BV239" s="15" t="str">
        <f t="shared" si="43"/>
        <v>No</v>
      </c>
      <c r="BW239" s="15" t="str">
        <f t="shared" si="44"/>
        <v>No</v>
      </c>
      <c r="BX239" s="36" t="str">
        <f t="shared" si="45"/>
        <v>No</v>
      </c>
      <c r="BY239" s="36" t="str">
        <f t="shared" si="46"/>
        <v>No</v>
      </c>
      <c r="BZ239" s="36" t="str">
        <f t="shared" si="47"/>
        <v>No</v>
      </c>
    </row>
    <row r="240" spans="64:78" x14ac:dyDescent="0.35">
      <c r="BL240" s="18"/>
      <c r="BO240" s="15" t="str">
        <f t="shared" si="36"/>
        <v xml:space="preserve">Areas Served: </v>
      </c>
      <c r="BP240" s="15" t="str">
        <f t="shared" si="37"/>
        <v>Certifications:</v>
      </c>
      <c r="BQ240" s="15" t="str">
        <f t="shared" si="38"/>
        <v>Certifications:</v>
      </c>
      <c r="BR240" s="15" t="str">
        <f t="shared" si="39"/>
        <v xml:space="preserve">Experience:  </v>
      </c>
      <c r="BS240" s="15" t="str">
        <f t="shared" si="40"/>
        <v xml:space="preserve">Experience:   </v>
      </c>
      <c r="BT240" s="15" t="str">
        <f t="shared" si="41"/>
        <v xml:space="preserve">Experience:   </v>
      </c>
      <c r="BU240" s="15" t="str">
        <f t="shared" si="42"/>
        <v>No</v>
      </c>
      <c r="BV240" s="15" t="str">
        <f t="shared" si="43"/>
        <v>No</v>
      </c>
      <c r="BW240" s="15" t="str">
        <f t="shared" si="44"/>
        <v>No</v>
      </c>
      <c r="BX240" s="36" t="str">
        <f t="shared" si="45"/>
        <v>No</v>
      </c>
      <c r="BY240" s="36" t="str">
        <f t="shared" si="46"/>
        <v>No</v>
      </c>
      <c r="BZ240" s="36" t="str">
        <f t="shared" si="47"/>
        <v>No</v>
      </c>
    </row>
    <row r="241" spans="64:78" x14ac:dyDescent="0.35">
      <c r="BL241" s="18"/>
      <c r="BO241" s="15" t="str">
        <f t="shared" si="36"/>
        <v xml:space="preserve">Areas Served: </v>
      </c>
      <c r="BP241" s="15" t="str">
        <f t="shared" si="37"/>
        <v>Certifications:</v>
      </c>
      <c r="BQ241" s="15" t="str">
        <f t="shared" si="38"/>
        <v>Certifications:</v>
      </c>
      <c r="BR241" s="15" t="str">
        <f t="shared" si="39"/>
        <v xml:space="preserve">Experience:  </v>
      </c>
      <c r="BS241" s="15" t="str">
        <f t="shared" si="40"/>
        <v xml:space="preserve">Experience:   </v>
      </c>
      <c r="BT241" s="15" t="str">
        <f t="shared" si="41"/>
        <v xml:space="preserve">Experience:   </v>
      </c>
      <c r="BU241" s="15" t="str">
        <f t="shared" si="42"/>
        <v>No</v>
      </c>
      <c r="BV241" s="15" t="str">
        <f t="shared" si="43"/>
        <v>No</v>
      </c>
      <c r="BW241" s="15" t="str">
        <f t="shared" si="44"/>
        <v>No</v>
      </c>
      <c r="BX241" s="36" t="str">
        <f t="shared" si="45"/>
        <v>No</v>
      </c>
      <c r="BY241" s="36" t="str">
        <f t="shared" si="46"/>
        <v>No</v>
      </c>
      <c r="BZ241" s="36" t="str">
        <f t="shared" si="47"/>
        <v>No</v>
      </c>
    </row>
    <row r="242" spans="64:78" x14ac:dyDescent="0.35">
      <c r="BL242" s="18"/>
      <c r="BO242" s="15" t="str">
        <f t="shared" si="36"/>
        <v xml:space="preserve">Areas Served: </v>
      </c>
      <c r="BP242" s="15" t="str">
        <f t="shared" si="37"/>
        <v>Certifications:</v>
      </c>
      <c r="BQ242" s="15" t="str">
        <f t="shared" si="38"/>
        <v>Certifications:</v>
      </c>
      <c r="BR242" s="15" t="str">
        <f t="shared" si="39"/>
        <v xml:space="preserve">Experience:  </v>
      </c>
      <c r="BS242" s="15" t="str">
        <f t="shared" si="40"/>
        <v xml:space="preserve">Experience:   </v>
      </c>
      <c r="BT242" s="15" t="str">
        <f t="shared" si="41"/>
        <v xml:space="preserve">Experience:   </v>
      </c>
      <c r="BU242" s="15" t="str">
        <f t="shared" si="42"/>
        <v>No</v>
      </c>
      <c r="BV242" s="15" t="str">
        <f t="shared" si="43"/>
        <v>No</v>
      </c>
      <c r="BW242" s="15" t="str">
        <f t="shared" si="44"/>
        <v>No</v>
      </c>
      <c r="BX242" s="36" t="str">
        <f t="shared" si="45"/>
        <v>No</v>
      </c>
      <c r="BY242" s="36" t="str">
        <f t="shared" si="46"/>
        <v>No</v>
      </c>
      <c r="BZ242" s="36" t="str">
        <f t="shared" si="47"/>
        <v>No</v>
      </c>
    </row>
    <row r="243" spans="64:78" x14ac:dyDescent="0.35">
      <c r="BL243" s="18"/>
      <c r="BO243" s="15" t="str">
        <f t="shared" si="36"/>
        <v xml:space="preserve">Areas Served: </v>
      </c>
      <c r="BP243" s="15" t="str">
        <f t="shared" si="37"/>
        <v>Certifications:</v>
      </c>
      <c r="BQ243" s="15" t="str">
        <f t="shared" si="38"/>
        <v>Certifications:</v>
      </c>
      <c r="BR243" s="15" t="str">
        <f t="shared" si="39"/>
        <v xml:space="preserve">Experience:  </v>
      </c>
      <c r="BS243" s="15" t="str">
        <f t="shared" si="40"/>
        <v xml:space="preserve">Experience:   </v>
      </c>
      <c r="BT243" s="15" t="str">
        <f t="shared" si="41"/>
        <v xml:space="preserve">Experience:   </v>
      </c>
      <c r="BU243" s="15" t="str">
        <f t="shared" si="42"/>
        <v>No</v>
      </c>
      <c r="BV243" s="15" t="str">
        <f t="shared" si="43"/>
        <v>No</v>
      </c>
      <c r="BW243" s="15" t="str">
        <f t="shared" si="44"/>
        <v>No</v>
      </c>
      <c r="BX243" s="36" t="str">
        <f t="shared" si="45"/>
        <v>No</v>
      </c>
      <c r="BY243" s="36" t="str">
        <f t="shared" si="46"/>
        <v>No</v>
      </c>
      <c r="BZ243" s="36" t="str">
        <f t="shared" si="47"/>
        <v>No</v>
      </c>
    </row>
    <row r="244" spans="64:78" x14ac:dyDescent="0.35">
      <c r="BL244" s="18"/>
      <c r="BO244" s="15" t="str">
        <f t="shared" si="36"/>
        <v xml:space="preserve">Areas Served: </v>
      </c>
      <c r="BP244" s="15" t="str">
        <f t="shared" si="37"/>
        <v>Certifications:</v>
      </c>
      <c r="BQ244" s="15" t="str">
        <f t="shared" si="38"/>
        <v>Certifications:</v>
      </c>
      <c r="BR244" s="15" t="str">
        <f t="shared" si="39"/>
        <v xml:space="preserve">Experience:  </v>
      </c>
      <c r="BS244" s="15" t="str">
        <f t="shared" si="40"/>
        <v xml:space="preserve">Experience:   </v>
      </c>
      <c r="BT244" s="15" t="str">
        <f t="shared" si="41"/>
        <v xml:space="preserve">Experience:   </v>
      </c>
      <c r="BU244" s="15" t="str">
        <f t="shared" si="42"/>
        <v>No</v>
      </c>
      <c r="BV244" s="15" t="str">
        <f t="shared" si="43"/>
        <v>No</v>
      </c>
      <c r="BW244" s="15" t="str">
        <f t="shared" si="44"/>
        <v>No</v>
      </c>
      <c r="BX244" s="36" t="str">
        <f t="shared" si="45"/>
        <v>No</v>
      </c>
      <c r="BY244" s="36" t="str">
        <f t="shared" si="46"/>
        <v>No</v>
      </c>
      <c r="BZ244" s="36" t="str">
        <f t="shared" si="47"/>
        <v>No</v>
      </c>
    </row>
    <row r="245" spans="64:78" x14ac:dyDescent="0.35">
      <c r="BL245" s="18"/>
      <c r="BO245" s="15" t="str">
        <f t="shared" si="36"/>
        <v xml:space="preserve">Areas Served: </v>
      </c>
      <c r="BP245" s="15" t="str">
        <f t="shared" si="37"/>
        <v>Certifications:</v>
      </c>
      <c r="BQ245" s="15" t="str">
        <f t="shared" si="38"/>
        <v>Certifications:</v>
      </c>
      <c r="BR245" s="15" t="str">
        <f t="shared" si="39"/>
        <v xml:space="preserve">Experience:  </v>
      </c>
      <c r="BS245" s="15" t="str">
        <f t="shared" si="40"/>
        <v xml:space="preserve">Experience:   </v>
      </c>
      <c r="BT245" s="15" t="str">
        <f t="shared" si="41"/>
        <v xml:space="preserve">Experience:   </v>
      </c>
      <c r="BU245" s="15" t="str">
        <f t="shared" si="42"/>
        <v>No</v>
      </c>
      <c r="BV245" s="15" t="str">
        <f t="shared" si="43"/>
        <v>No</v>
      </c>
      <c r="BW245" s="15" t="str">
        <f t="shared" si="44"/>
        <v>No</v>
      </c>
      <c r="BX245" s="36" t="str">
        <f t="shared" si="45"/>
        <v>No</v>
      </c>
      <c r="BY245" s="36" t="str">
        <f t="shared" si="46"/>
        <v>No</v>
      </c>
      <c r="BZ245" s="36" t="str">
        <f t="shared" si="47"/>
        <v>No</v>
      </c>
    </row>
    <row r="246" spans="64:78" x14ac:dyDescent="0.35">
      <c r="BL246" s="18"/>
      <c r="BO246" s="15" t="str">
        <f t="shared" si="36"/>
        <v xml:space="preserve">Areas Served: </v>
      </c>
      <c r="BP246" s="15" t="str">
        <f t="shared" si="37"/>
        <v>Certifications:</v>
      </c>
      <c r="BQ246" s="15" t="str">
        <f t="shared" si="38"/>
        <v>Certifications:</v>
      </c>
      <c r="BR246" s="15" t="str">
        <f t="shared" si="39"/>
        <v xml:space="preserve">Experience:  </v>
      </c>
      <c r="BS246" s="15" t="str">
        <f t="shared" si="40"/>
        <v xml:space="preserve">Experience:   </v>
      </c>
      <c r="BT246" s="15" t="str">
        <f t="shared" si="41"/>
        <v xml:space="preserve">Experience:   </v>
      </c>
      <c r="BU246" s="15" t="str">
        <f t="shared" si="42"/>
        <v>No</v>
      </c>
      <c r="BV246" s="15" t="str">
        <f t="shared" si="43"/>
        <v>No</v>
      </c>
      <c r="BW246" s="15" t="str">
        <f t="shared" si="44"/>
        <v>No</v>
      </c>
      <c r="BX246" s="36" t="str">
        <f t="shared" si="45"/>
        <v>No</v>
      </c>
      <c r="BY246" s="36" t="str">
        <f t="shared" si="46"/>
        <v>No</v>
      </c>
      <c r="BZ246" s="36" t="str">
        <f t="shared" si="47"/>
        <v>No</v>
      </c>
    </row>
    <row r="247" spans="64:78" x14ac:dyDescent="0.35">
      <c r="BL247" s="18"/>
      <c r="BO247" s="15" t="str">
        <f t="shared" si="36"/>
        <v xml:space="preserve">Areas Served: </v>
      </c>
      <c r="BP247" s="15" t="str">
        <f t="shared" si="37"/>
        <v>Certifications:</v>
      </c>
      <c r="BQ247" s="15" t="str">
        <f t="shared" si="38"/>
        <v>Certifications:</v>
      </c>
      <c r="BR247" s="15" t="str">
        <f t="shared" si="39"/>
        <v xml:space="preserve">Experience:  </v>
      </c>
      <c r="BS247" s="15" t="str">
        <f t="shared" si="40"/>
        <v xml:space="preserve">Experience:   </v>
      </c>
      <c r="BT247" s="15" t="str">
        <f t="shared" si="41"/>
        <v xml:space="preserve">Experience:   </v>
      </c>
      <c r="BU247" s="15" t="str">
        <f t="shared" si="42"/>
        <v>No</v>
      </c>
      <c r="BV247" s="15" t="str">
        <f t="shared" si="43"/>
        <v>No</v>
      </c>
      <c r="BW247" s="15" t="str">
        <f t="shared" si="44"/>
        <v>No</v>
      </c>
      <c r="BX247" s="36" t="str">
        <f t="shared" si="45"/>
        <v>No</v>
      </c>
      <c r="BY247" s="36" t="str">
        <f t="shared" si="46"/>
        <v>No</v>
      </c>
      <c r="BZ247" s="36" t="str">
        <f t="shared" si="47"/>
        <v>No</v>
      </c>
    </row>
    <row r="248" spans="64:78" x14ac:dyDescent="0.35">
      <c r="BL248" s="18"/>
      <c r="BO248" s="15" t="str">
        <f t="shared" si="36"/>
        <v xml:space="preserve">Areas Served: </v>
      </c>
      <c r="BP248" s="15" t="str">
        <f t="shared" si="37"/>
        <v>Certifications:</v>
      </c>
      <c r="BQ248" s="15" t="str">
        <f t="shared" si="38"/>
        <v>Certifications:</v>
      </c>
      <c r="BR248" s="15" t="str">
        <f t="shared" si="39"/>
        <v xml:space="preserve">Experience:  </v>
      </c>
      <c r="BS248" s="15" t="str">
        <f t="shared" si="40"/>
        <v xml:space="preserve">Experience:   </v>
      </c>
      <c r="BT248" s="15" t="str">
        <f t="shared" si="41"/>
        <v xml:space="preserve">Experience:   </v>
      </c>
      <c r="BU248" s="15" t="str">
        <f t="shared" si="42"/>
        <v>No</v>
      </c>
      <c r="BV248" s="15" t="str">
        <f t="shared" si="43"/>
        <v>No</v>
      </c>
      <c r="BW248" s="15" t="str">
        <f t="shared" si="44"/>
        <v>No</v>
      </c>
      <c r="BX248" s="36" t="str">
        <f t="shared" si="45"/>
        <v>No</v>
      </c>
      <c r="BY248" s="36" t="str">
        <f t="shared" si="46"/>
        <v>No</v>
      </c>
      <c r="BZ248" s="36" t="str">
        <f t="shared" si="47"/>
        <v>No</v>
      </c>
    </row>
    <row r="249" spans="64:78" x14ac:dyDescent="0.35">
      <c r="BL249" s="18"/>
      <c r="BO249" s="15" t="str">
        <f t="shared" si="36"/>
        <v xml:space="preserve">Areas Served: </v>
      </c>
      <c r="BP249" s="15" t="str">
        <f t="shared" si="37"/>
        <v>Certifications:</v>
      </c>
      <c r="BQ249" s="15" t="str">
        <f t="shared" si="38"/>
        <v>Certifications:</v>
      </c>
      <c r="BR249" s="15" t="str">
        <f t="shared" si="39"/>
        <v xml:space="preserve">Experience:  </v>
      </c>
      <c r="BS249" s="15" t="str">
        <f t="shared" si="40"/>
        <v xml:space="preserve">Experience:   </v>
      </c>
      <c r="BT249" s="15" t="str">
        <f t="shared" si="41"/>
        <v xml:space="preserve">Experience:   </v>
      </c>
      <c r="BU249" s="15" t="str">
        <f t="shared" si="42"/>
        <v>No</v>
      </c>
      <c r="BV249" s="15" t="str">
        <f t="shared" si="43"/>
        <v>No</v>
      </c>
      <c r="BW249" s="15" t="str">
        <f t="shared" si="44"/>
        <v>No</v>
      </c>
      <c r="BX249" s="36" t="str">
        <f t="shared" si="45"/>
        <v>No</v>
      </c>
      <c r="BY249" s="36" t="str">
        <f t="shared" si="46"/>
        <v>No</v>
      </c>
      <c r="BZ249" s="36" t="str">
        <f t="shared" si="47"/>
        <v>No</v>
      </c>
    </row>
    <row r="250" spans="64:78" x14ac:dyDescent="0.35">
      <c r="BL250" s="18"/>
      <c r="BO250" s="15" t="str">
        <f t="shared" si="36"/>
        <v xml:space="preserve">Areas Served: </v>
      </c>
      <c r="BP250" s="15" t="str">
        <f t="shared" si="37"/>
        <v>Certifications:</v>
      </c>
      <c r="BQ250" s="15" t="str">
        <f t="shared" si="38"/>
        <v>Certifications:</v>
      </c>
      <c r="BR250" s="15" t="str">
        <f t="shared" si="39"/>
        <v xml:space="preserve">Experience:  </v>
      </c>
      <c r="BS250" s="15" t="str">
        <f t="shared" si="40"/>
        <v xml:space="preserve">Experience:   </v>
      </c>
      <c r="BT250" s="15" t="str">
        <f t="shared" si="41"/>
        <v xml:space="preserve">Experience:   </v>
      </c>
      <c r="BU250" s="15" t="str">
        <f t="shared" si="42"/>
        <v>No</v>
      </c>
      <c r="BV250" s="15" t="str">
        <f t="shared" si="43"/>
        <v>No</v>
      </c>
      <c r="BW250" s="15" t="str">
        <f t="shared" si="44"/>
        <v>No</v>
      </c>
      <c r="BX250" s="36" t="str">
        <f t="shared" si="45"/>
        <v>No</v>
      </c>
      <c r="BY250" s="36" t="str">
        <f t="shared" si="46"/>
        <v>No</v>
      </c>
      <c r="BZ250" s="36" t="str">
        <f t="shared" si="47"/>
        <v>No</v>
      </c>
    </row>
    <row r="251" spans="64:78" x14ac:dyDescent="0.35">
      <c r="BL251" s="18"/>
      <c r="BO251" s="15" t="str">
        <f t="shared" si="36"/>
        <v xml:space="preserve">Areas Served: </v>
      </c>
      <c r="BP251" s="15" t="str">
        <f t="shared" si="37"/>
        <v>Certifications:</v>
      </c>
      <c r="BQ251" s="15" t="str">
        <f t="shared" si="38"/>
        <v>Certifications:</v>
      </c>
      <c r="BR251" s="15" t="str">
        <f t="shared" si="39"/>
        <v xml:space="preserve">Experience:  </v>
      </c>
      <c r="BS251" s="15" t="str">
        <f t="shared" si="40"/>
        <v xml:space="preserve">Experience:   </v>
      </c>
      <c r="BT251" s="15" t="str">
        <f t="shared" si="41"/>
        <v xml:space="preserve">Experience:   </v>
      </c>
      <c r="BU251" s="15" t="str">
        <f t="shared" si="42"/>
        <v>No</v>
      </c>
      <c r="BV251" s="15" t="str">
        <f t="shared" si="43"/>
        <v>No</v>
      </c>
      <c r="BW251" s="15" t="str">
        <f t="shared" si="44"/>
        <v>No</v>
      </c>
      <c r="BX251" s="36" t="str">
        <f t="shared" si="45"/>
        <v>No</v>
      </c>
      <c r="BY251" s="36" t="str">
        <f t="shared" si="46"/>
        <v>No</v>
      </c>
      <c r="BZ251" s="36" t="str">
        <f t="shared" si="47"/>
        <v>No</v>
      </c>
    </row>
    <row r="252" spans="64:78" x14ac:dyDescent="0.35">
      <c r="BL252" s="18"/>
      <c r="BO252" s="15" t="str">
        <f t="shared" si="36"/>
        <v xml:space="preserve">Areas Served: </v>
      </c>
      <c r="BP252" s="15" t="str">
        <f t="shared" si="37"/>
        <v>Certifications:</v>
      </c>
      <c r="BQ252" s="15" t="str">
        <f t="shared" si="38"/>
        <v>Certifications:</v>
      </c>
      <c r="BR252" s="15" t="str">
        <f t="shared" si="39"/>
        <v xml:space="preserve">Experience:  </v>
      </c>
      <c r="BS252" s="15" t="str">
        <f t="shared" si="40"/>
        <v xml:space="preserve">Experience:   </v>
      </c>
      <c r="BT252" s="15" t="str">
        <f t="shared" si="41"/>
        <v xml:space="preserve">Experience:   </v>
      </c>
      <c r="BU252" s="15" t="str">
        <f t="shared" si="42"/>
        <v>No</v>
      </c>
      <c r="BV252" s="15" t="str">
        <f t="shared" si="43"/>
        <v>No</v>
      </c>
      <c r="BW252" s="15" t="str">
        <f t="shared" si="44"/>
        <v>No</v>
      </c>
      <c r="BX252" s="36" t="str">
        <f t="shared" si="45"/>
        <v>No</v>
      </c>
      <c r="BY252" s="36" t="str">
        <f t="shared" si="46"/>
        <v>No</v>
      </c>
      <c r="BZ252" s="36" t="str">
        <f t="shared" si="47"/>
        <v>No</v>
      </c>
    </row>
    <row r="253" spans="64:78" x14ac:dyDescent="0.35">
      <c r="BL253" s="18"/>
      <c r="BO253" s="15" t="str">
        <f t="shared" si="36"/>
        <v xml:space="preserve">Areas Served: </v>
      </c>
      <c r="BP253" s="15" t="str">
        <f t="shared" si="37"/>
        <v>Certifications:</v>
      </c>
      <c r="BQ253" s="15" t="str">
        <f t="shared" si="38"/>
        <v>Certifications:</v>
      </c>
      <c r="BR253" s="15" t="str">
        <f t="shared" si="39"/>
        <v xml:space="preserve">Experience:  </v>
      </c>
      <c r="BS253" s="15" t="str">
        <f t="shared" si="40"/>
        <v xml:space="preserve">Experience:   </v>
      </c>
      <c r="BT253" s="15" t="str">
        <f t="shared" si="41"/>
        <v xml:space="preserve">Experience:   </v>
      </c>
      <c r="BU253" s="15" t="str">
        <f t="shared" si="42"/>
        <v>No</v>
      </c>
      <c r="BV253" s="15" t="str">
        <f t="shared" si="43"/>
        <v>No</v>
      </c>
      <c r="BW253" s="15" t="str">
        <f t="shared" si="44"/>
        <v>No</v>
      </c>
      <c r="BX253" s="36" t="str">
        <f t="shared" si="45"/>
        <v>No</v>
      </c>
      <c r="BY253" s="36" t="str">
        <f t="shared" si="46"/>
        <v>No</v>
      </c>
      <c r="BZ253" s="36" t="str">
        <f t="shared" si="47"/>
        <v>No</v>
      </c>
    </row>
    <row r="254" spans="64:78" x14ac:dyDescent="0.35">
      <c r="BL254" s="18"/>
      <c r="BO254" s="15" t="str">
        <f t="shared" si="36"/>
        <v xml:space="preserve">Areas Served: </v>
      </c>
      <c r="BP254" s="15" t="str">
        <f t="shared" si="37"/>
        <v>Certifications:</v>
      </c>
      <c r="BQ254" s="15" t="str">
        <f t="shared" si="38"/>
        <v>Certifications:</v>
      </c>
      <c r="BR254" s="15" t="str">
        <f t="shared" si="39"/>
        <v xml:space="preserve">Experience:  </v>
      </c>
      <c r="BS254" s="15" t="str">
        <f t="shared" si="40"/>
        <v xml:space="preserve">Experience:   </v>
      </c>
      <c r="BT254" s="15" t="str">
        <f t="shared" si="41"/>
        <v xml:space="preserve">Experience:   </v>
      </c>
      <c r="BU254" s="15" t="str">
        <f t="shared" si="42"/>
        <v>No</v>
      </c>
      <c r="BV254" s="15" t="str">
        <f t="shared" si="43"/>
        <v>No</v>
      </c>
      <c r="BW254" s="15" t="str">
        <f t="shared" si="44"/>
        <v>No</v>
      </c>
      <c r="BX254" s="36" t="str">
        <f t="shared" si="45"/>
        <v>No</v>
      </c>
      <c r="BY254" s="36" t="str">
        <f t="shared" si="46"/>
        <v>No</v>
      </c>
      <c r="BZ254" s="36" t="str">
        <f t="shared" si="47"/>
        <v>No</v>
      </c>
    </row>
    <row r="255" spans="64:78" x14ac:dyDescent="0.35">
      <c r="BL255" s="18"/>
      <c r="BO255" s="15" t="str">
        <f t="shared" si="36"/>
        <v xml:space="preserve">Areas Served: </v>
      </c>
      <c r="BP255" s="15" t="str">
        <f t="shared" si="37"/>
        <v>Certifications:</v>
      </c>
      <c r="BQ255" s="15" t="str">
        <f t="shared" si="38"/>
        <v>Certifications:</v>
      </c>
      <c r="BR255" s="15" t="str">
        <f t="shared" si="39"/>
        <v xml:space="preserve">Experience:  </v>
      </c>
      <c r="BS255" s="15" t="str">
        <f t="shared" si="40"/>
        <v xml:space="preserve">Experience:   </v>
      </c>
      <c r="BT255" s="15" t="str">
        <f t="shared" si="41"/>
        <v xml:space="preserve">Experience:   </v>
      </c>
      <c r="BU255" s="15" t="str">
        <f t="shared" si="42"/>
        <v>No</v>
      </c>
      <c r="BV255" s="15" t="str">
        <f t="shared" si="43"/>
        <v>No</v>
      </c>
      <c r="BW255" s="15" t="str">
        <f t="shared" si="44"/>
        <v>No</v>
      </c>
      <c r="BX255" s="36" t="str">
        <f t="shared" si="45"/>
        <v>No</v>
      </c>
      <c r="BY255" s="36" t="str">
        <f t="shared" si="46"/>
        <v>No</v>
      </c>
      <c r="BZ255" s="36" t="str">
        <f t="shared" si="47"/>
        <v>No</v>
      </c>
    </row>
    <row r="256" spans="64:78" x14ac:dyDescent="0.35">
      <c r="BL256" s="18"/>
      <c r="BO256" s="15" t="str">
        <f t="shared" si="36"/>
        <v xml:space="preserve">Areas Served: </v>
      </c>
      <c r="BP256" s="15" t="str">
        <f t="shared" si="37"/>
        <v>Certifications:</v>
      </c>
      <c r="BQ256" s="15" t="str">
        <f t="shared" si="38"/>
        <v>Certifications:</v>
      </c>
      <c r="BR256" s="15" t="str">
        <f t="shared" si="39"/>
        <v xml:space="preserve">Experience:  </v>
      </c>
      <c r="BS256" s="15" t="str">
        <f t="shared" si="40"/>
        <v xml:space="preserve">Experience:   </v>
      </c>
      <c r="BT256" s="15" t="str">
        <f t="shared" si="41"/>
        <v xml:space="preserve">Experience:   </v>
      </c>
      <c r="BU256" s="15" t="str">
        <f t="shared" si="42"/>
        <v>No</v>
      </c>
      <c r="BV256" s="15" t="str">
        <f t="shared" si="43"/>
        <v>No</v>
      </c>
      <c r="BW256" s="15" t="str">
        <f t="shared" si="44"/>
        <v>No</v>
      </c>
      <c r="BX256" s="36" t="str">
        <f t="shared" si="45"/>
        <v>No</v>
      </c>
      <c r="BY256" s="36" t="str">
        <f t="shared" si="46"/>
        <v>No</v>
      </c>
      <c r="BZ256" s="36" t="str">
        <f t="shared" si="47"/>
        <v>No</v>
      </c>
    </row>
    <row r="257" spans="64:78" x14ac:dyDescent="0.35">
      <c r="BL257" s="18"/>
      <c r="BO257" s="15" t="str">
        <f t="shared" si="36"/>
        <v xml:space="preserve">Areas Served: </v>
      </c>
      <c r="BP257" s="15" t="str">
        <f t="shared" si="37"/>
        <v>Certifications:</v>
      </c>
      <c r="BQ257" s="15" t="str">
        <f t="shared" si="38"/>
        <v>Certifications:</v>
      </c>
      <c r="BR257" s="15" t="str">
        <f t="shared" si="39"/>
        <v xml:space="preserve">Experience:  </v>
      </c>
      <c r="BS257" s="15" t="str">
        <f t="shared" si="40"/>
        <v xml:space="preserve">Experience:   </v>
      </c>
      <c r="BT257" s="15" t="str">
        <f t="shared" si="41"/>
        <v xml:space="preserve">Experience:   </v>
      </c>
      <c r="BU257" s="15" t="str">
        <f t="shared" si="42"/>
        <v>No</v>
      </c>
      <c r="BV257" s="15" t="str">
        <f t="shared" si="43"/>
        <v>No</v>
      </c>
      <c r="BW257" s="15" t="str">
        <f t="shared" si="44"/>
        <v>No</v>
      </c>
      <c r="BX257" s="36" t="str">
        <f t="shared" si="45"/>
        <v>No</v>
      </c>
      <c r="BY257" s="36" t="str">
        <f t="shared" si="46"/>
        <v>No</v>
      </c>
      <c r="BZ257" s="36" t="str">
        <f t="shared" si="47"/>
        <v>No</v>
      </c>
    </row>
    <row r="258" spans="64:78" x14ac:dyDescent="0.35">
      <c r="BL258" s="18"/>
      <c r="BO258" s="15" t="str">
        <f t="shared" si="36"/>
        <v xml:space="preserve">Areas Served: </v>
      </c>
      <c r="BP258" s="15" t="str">
        <f t="shared" si="37"/>
        <v>Certifications:</v>
      </c>
      <c r="BQ258" s="15" t="str">
        <f t="shared" si="38"/>
        <v>Certifications:</v>
      </c>
      <c r="BR258" s="15" t="str">
        <f t="shared" si="39"/>
        <v xml:space="preserve">Experience:  </v>
      </c>
      <c r="BS258" s="15" t="str">
        <f t="shared" si="40"/>
        <v xml:space="preserve">Experience:   </v>
      </c>
      <c r="BT258" s="15" t="str">
        <f t="shared" si="41"/>
        <v xml:space="preserve">Experience:   </v>
      </c>
      <c r="BU258" s="15" t="str">
        <f t="shared" si="42"/>
        <v>No</v>
      </c>
      <c r="BV258" s="15" t="str">
        <f t="shared" si="43"/>
        <v>No</v>
      </c>
      <c r="BW258" s="15" t="str">
        <f t="shared" si="44"/>
        <v>No</v>
      </c>
      <c r="BX258" s="36" t="str">
        <f t="shared" si="45"/>
        <v>No</v>
      </c>
      <c r="BY258" s="36" t="str">
        <f t="shared" si="46"/>
        <v>No</v>
      </c>
      <c r="BZ258" s="36" t="str">
        <f t="shared" si="47"/>
        <v>No</v>
      </c>
    </row>
    <row r="259" spans="64:78" x14ac:dyDescent="0.35">
      <c r="BL259" s="18"/>
      <c r="BO259" s="15" t="str">
        <f t="shared" si="36"/>
        <v xml:space="preserve">Areas Served: </v>
      </c>
      <c r="BP259" s="15" t="str">
        <f t="shared" si="37"/>
        <v>Certifications:</v>
      </c>
      <c r="BQ259" s="15" t="str">
        <f t="shared" si="38"/>
        <v>Certifications:</v>
      </c>
      <c r="BR259" s="15" t="str">
        <f t="shared" si="39"/>
        <v xml:space="preserve">Experience:  </v>
      </c>
      <c r="BS259" s="15" t="str">
        <f t="shared" si="40"/>
        <v xml:space="preserve">Experience:   </v>
      </c>
      <c r="BT259" s="15" t="str">
        <f t="shared" si="41"/>
        <v xml:space="preserve">Experience:   </v>
      </c>
      <c r="BU259" s="15" t="str">
        <f t="shared" si="42"/>
        <v>No</v>
      </c>
      <c r="BV259" s="15" t="str">
        <f t="shared" si="43"/>
        <v>No</v>
      </c>
      <c r="BW259" s="15" t="str">
        <f t="shared" si="44"/>
        <v>No</v>
      </c>
      <c r="BX259" s="36" t="str">
        <f t="shared" si="45"/>
        <v>No</v>
      </c>
      <c r="BY259" s="36" t="str">
        <f t="shared" si="46"/>
        <v>No</v>
      </c>
      <c r="BZ259" s="36" t="str">
        <f t="shared" si="47"/>
        <v>No</v>
      </c>
    </row>
    <row r="260" spans="64:78" x14ac:dyDescent="0.35">
      <c r="BL260" s="18"/>
      <c r="BO260" s="15" t="str">
        <f t="shared" ref="BO260:BO323" si="48">"Areas Served: "&amp;IF(K260="All","All of Oregon",IF(K260="Oregon","All of Oregon",K260))</f>
        <v xml:space="preserve">Areas Served: </v>
      </c>
      <c r="BP260" s="15" t="str">
        <f t="shared" ref="BP260:BP323" si="49">"Certifications:"&amp;IF(AE260&lt;&gt;""," [OR Arch Lic # "&amp;AE260&amp;"]","")&amp;IF(AG260&lt;&gt;""," [OR PE Lic # "&amp;AG260&amp;"]","")&amp;IF(AI260&lt;&gt;""," [AEE-CEM # "&amp;AI260&amp;"]","")&amp;IF(AK260&lt;&gt;""," [BOC-Level II # "&amp;AK260&amp;"]","")&amp;IF(AM260&lt;&gt;""," [EMA-EMP # "&amp;AM260&amp;"]","")&amp;IF(AR260&lt;&gt;""," [LCC-Building Controls]","")&amp;IF(AO260&lt;&gt;""," [Other-"&amp;AO260&amp;" # "&amp;AP260&amp;"]","")</f>
        <v>Certifications:</v>
      </c>
      <c r="BQ260" s="15" t="str">
        <f t="shared" ref="BQ260:BQ323" si="50">"Certifications:"&amp;IF(BC260&lt;&gt;""," [OR Arch Lic # "&amp;BC260&amp;"]","")&amp;IF(BE260&lt;&gt;""," [OR PE Lic # "&amp;BE260&amp;"]","")&amp;IF(BK260&lt;&gt;""," [AEE-CEM # "&amp;BK260&amp;"]","")&amp;IF(BI260&lt;&gt;""," [AEE-CEA # "&amp;BI260&amp;"]","")&amp;IF(BM260&lt;&gt;""," [EMA-EMP # "&amp;BM260&amp;"]","")&amp;IF(BG260&lt;&gt;""," [ASHRAE-BEAP # "&amp;BG260&amp;"]","")&amp;IF(AO260&lt;&gt;""," [Other-"&amp;AO260&amp;" # "&amp;AP260&amp;"]","")</f>
        <v>Certifications:</v>
      </c>
      <c r="BR260" s="15" t="str">
        <f t="shared" ref="BR260:BR323" si="51">"Experience:"&amp;IF(Q260&lt;&gt;""," "&amp;TEXT(O260,"mmm-yyyy")&amp;" to "&amp;TEXT(P260,"mmm-yyyy")&amp;" "&amp;Q260," ")&amp;IF(T260&lt;&gt;"","; "&amp;TEXT(R260,"mmm-yyyy")&amp;" to "&amp;TEXT(S260,"mmm-yyyy")&amp;" "&amp;T260," ")</f>
        <v xml:space="preserve">Experience:  </v>
      </c>
      <c r="BS260" s="15" t="str">
        <f t="shared" ref="BS260:BS323" si="52">"Experience:"&amp;IF(X260&lt;&gt;""," "&amp;TEXT(V260,"mmm-yyyy")&amp;" to "&amp;TEXT(W260,"mmm-yyyy")&amp;" "&amp;X260," ")&amp;IF(AA260&lt;&gt;"","; "&amp;TEXT(Y260,"mmm-yyyy")&amp;" to "&amp;TEXT(Z260,"mmm-yyyy")&amp;" "&amp;AA260," ")&amp;IF(AD260&lt;&gt;"","; "&amp;TEXT(AB260,"mmm-yyyy")&amp;" to "&amp;TEXT(AC260,"mmm-yyyy")&amp;" "&amp;AD260," ")</f>
        <v xml:space="preserve">Experience:   </v>
      </c>
      <c r="BT260" s="15" t="str">
        <f t="shared" ref="BT260:BT323" si="53">"Experience:"&amp;IF(AV260&lt;&gt;""," "&amp;TEXT(AT260,"mmm-yyyy")&amp;" to "&amp;TEXT(AU260,"mmm-yyyy")&amp;" "&amp;AV260," ")&amp;IF(AY260&lt;&gt;"","; "&amp;TEXT(AW260,"mmm-yyyy")&amp;" to "&amp;TEXT(AX260,"mmm-yyyy")&amp;" "&amp;AY260," ")&amp;IF(BB260&lt;&gt;"","; "&amp;TEXT(AZ260,"mmm-yyyy")&amp;" to "&amp;TEXT(BA260,"mmm-yyyy")&amp;" "&amp;BB260," ")</f>
        <v xml:space="preserve">Experience:   </v>
      </c>
      <c r="BU260" s="15" t="str">
        <f t="shared" ref="BU260:BU323" si="54">IF(Q260&amp;T260&lt;&gt;"","QEM","No")</f>
        <v>No</v>
      </c>
      <c r="BV260" s="15" t="str">
        <f t="shared" ref="BV260:BV323" si="55">IF(AE260&amp;AG260&amp;AI260&amp;AK260&amp;AM260&amp;AR260&lt;&gt;"","QP","No")</f>
        <v>No</v>
      </c>
      <c r="BW260" s="15" t="str">
        <f t="shared" ref="BW260:BW323" si="56">IF(BC260&amp;BE260&amp;BG260&amp;BI260&amp;BK260&amp;BM260&lt;&gt;"","QEA","No")</f>
        <v>No</v>
      </c>
      <c r="BX260" s="36" t="str">
        <f t="shared" ref="BX260:BX323" si="57">IF(AND($BU260="QEM",$J260="Yes"),"P QEM","No")</f>
        <v>No</v>
      </c>
      <c r="BY260" s="36" t="str">
        <f t="shared" ref="BY260:BY323" si="58">IF(AND($BV260="QP",$J260="Yes"),"P QP","No")</f>
        <v>No</v>
      </c>
      <c r="BZ260" s="36" t="str">
        <f t="shared" ref="BZ260:BZ323" si="59">IF(AND($BW260="QEA",$J260="Yes"),"P QEA","No")</f>
        <v>No</v>
      </c>
    </row>
    <row r="261" spans="64:78" x14ac:dyDescent="0.35">
      <c r="BL261" s="18"/>
      <c r="BO261" s="15" t="str">
        <f t="shared" si="48"/>
        <v xml:space="preserve">Areas Served: </v>
      </c>
      <c r="BP261" s="15" t="str">
        <f t="shared" si="49"/>
        <v>Certifications:</v>
      </c>
      <c r="BQ261" s="15" t="str">
        <f t="shared" si="50"/>
        <v>Certifications:</v>
      </c>
      <c r="BR261" s="15" t="str">
        <f t="shared" si="51"/>
        <v xml:space="preserve">Experience:  </v>
      </c>
      <c r="BS261" s="15" t="str">
        <f t="shared" si="52"/>
        <v xml:space="preserve">Experience:   </v>
      </c>
      <c r="BT261" s="15" t="str">
        <f t="shared" si="53"/>
        <v xml:space="preserve">Experience:   </v>
      </c>
      <c r="BU261" s="15" t="str">
        <f t="shared" si="54"/>
        <v>No</v>
      </c>
      <c r="BV261" s="15" t="str">
        <f t="shared" si="55"/>
        <v>No</v>
      </c>
      <c r="BW261" s="15" t="str">
        <f t="shared" si="56"/>
        <v>No</v>
      </c>
      <c r="BX261" s="36" t="str">
        <f t="shared" si="57"/>
        <v>No</v>
      </c>
      <c r="BY261" s="36" t="str">
        <f t="shared" si="58"/>
        <v>No</v>
      </c>
      <c r="BZ261" s="36" t="str">
        <f t="shared" si="59"/>
        <v>No</v>
      </c>
    </row>
    <row r="262" spans="64:78" x14ac:dyDescent="0.35">
      <c r="BL262" s="18"/>
      <c r="BO262" s="15" t="str">
        <f t="shared" si="48"/>
        <v xml:space="preserve">Areas Served: </v>
      </c>
      <c r="BP262" s="15" t="str">
        <f t="shared" si="49"/>
        <v>Certifications:</v>
      </c>
      <c r="BQ262" s="15" t="str">
        <f t="shared" si="50"/>
        <v>Certifications:</v>
      </c>
      <c r="BR262" s="15" t="str">
        <f t="shared" si="51"/>
        <v xml:space="preserve">Experience:  </v>
      </c>
      <c r="BS262" s="15" t="str">
        <f t="shared" si="52"/>
        <v xml:space="preserve">Experience:   </v>
      </c>
      <c r="BT262" s="15" t="str">
        <f t="shared" si="53"/>
        <v xml:space="preserve">Experience:   </v>
      </c>
      <c r="BU262" s="15" t="str">
        <f t="shared" si="54"/>
        <v>No</v>
      </c>
      <c r="BV262" s="15" t="str">
        <f t="shared" si="55"/>
        <v>No</v>
      </c>
      <c r="BW262" s="15" t="str">
        <f t="shared" si="56"/>
        <v>No</v>
      </c>
      <c r="BX262" s="36" t="str">
        <f t="shared" si="57"/>
        <v>No</v>
      </c>
      <c r="BY262" s="36" t="str">
        <f t="shared" si="58"/>
        <v>No</v>
      </c>
      <c r="BZ262" s="36" t="str">
        <f t="shared" si="59"/>
        <v>No</v>
      </c>
    </row>
    <row r="263" spans="64:78" x14ac:dyDescent="0.35">
      <c r="BL263" s="18"/>
      <c r="BO263" s="15" t="str">
        <f t="shared" si="48"/>
        <v xml:space="preserve">Areas Served: </v>
      </c>
      <c r="BP263" s="15" t="str">
        <f t="shared" si="49"/>
        <v>Certifications:</v>
      </c>
      <c r="BQ263" s="15" t="str">
        <f t="shared" si="50"/>
        <v>Certifications:</v>
      </c>
      <c r="BR263" s="15" t="str">
        <f t="shared" si="51"/>
        <v xml:space="preserve">Experience:  </v>
      </c>
      <c r="BS263" s="15" t="str">
        <f t="shared" si="52"/>
        <v xml:space="preserve">Experience:   </v>
      </c>
      <c r="BT263" s="15" t="str">
        <f t="shared" si="53"/>
        <v xml:space="preserve">Experience:   </v>
      </c>
      <c r="BU263" s="15" t="str">
        <f t="shared" si="54"/>
        <v>No</v>
      </c>
      <c r="BV263" s="15" t="str">
        <f t="shared" si="55"/>
        <v>No</v>
      </c>
      <c r="BW263" s="15" t="str">
        <f t="shared" si="56"/>
        <v>No</v>
      </c>
      <c r="BX263" s="36" t="str">
        <f t="shared" si="57"/>
        <v>No</v>
      </c>
      <c r="BY263" s="36" t="str">
        <f t="shared" si="58"/>
        <v>No</v>
      </c>
      <c r="BZ263" s="36" t="str">
        <f t="shared" si="59"/>
        <v>No</v>
      </c>
    </row>
    <row r="264" spans="64:78" x14ac:dyDescent="0.35">
      <c r="BL264" s="18"/>
      <c r="BO264" s="15" t="str">
        <f t="shared" si="48"/>
        <v xml:space="preserve">Areas Served: </v>
      </c>
      <c r="BP264" s="15" t="str">
        <f t="shared" si="49"/>
        <v>Certifications:</v>
      </c>
      <c r="BQ264" s="15" t="str">
        <f t="shared" si="50"/>
        <v>Certifications:</v>
      </c>
      <c r="BR264" s="15" t="str">
        <f t="shared" si="51"/>
        <v xml:space="preserve">Experience:  </v>
      </c>
      <c r="BS264" s="15" t="str">
        <f t="shared" si="52"/>
        <v xml:space="preserve">Experience:   </v>
      </c>
      <c r="BT264" s="15" t="str">
        <f t="shared" si="53"/>
        <v xml:space="preserve">Experience:   </v>
      </c>
      <c r="BU264" s="15" t="str">
        <f t="shared" si="54"/>
        <v>No</v>
      </c>
      <c r="BV264" s="15" t="str">
        <f t="shared" si="55"/>
        <v>No</v>
      </c>
      <c r="BW264" s="15" t="str">
        <f t="shared" si="56"/>
        <v>No</v>
      </c>
      <c r="BX264" s="36" t="str">
        <f t="shared" si="57"/>
        <v>No</v>
      </c>
      <c r="BY264" s="36" t="str">
        <f t="shared" si="58"/>
        <v>No</v>
      </c>
      <c r="BZ264" s="36" t="str">
        <f t="shared" si="59"/>
        <v>No</v>
      </c>
    </row>
    <row r="265" spans="64:78" x14ac:dyDescent="0.35">
      <c r="BL265" s="18"/>
      <c r="BO265" s="15" t="str">
        <f t="shared" si="48"/>
        <v xml:space="preserve">Areas Served: </v>
      </c>
      <c r="BP265" s="15" t="str">
        <f t="shared" si="49"/>
        <v>Certifications:</v>
      </c>
      <c r="BQ265" s="15" t="str">
        <f t="shared" si="50"/>
        <v>Certifications:</v>
      </c>
      <c r="BR265" s="15" t="str">
        <f t="shared" si="51"/>
        <v xml:space="preserve">Experience:  </v>
      </c>
      <c r="BS265" s="15" t="str">
        <f t="shared" si="52"/>
        <v xml:space="preserve">Experience:   </v>
      </c>
      <c r="BT265" s="15" t="str">
        <f t="shared" si="53"/>
        <v xml:space="preserve">Experience:   </v>
      </c>
      <c r="BU265" s="15" t="str">
        <f t="shared" si="54"/>
        <v>No</v>
      </c>
      <c r="BV265" s="15" t="str">
        <f t="shared" si="55"/>
        <v>No</v>
      </c>
      <c r="BW265" s="15" t="str">
        <f t="shared" si="56"/>
        <v>No</v>
      </c>
      <c r="BX265" s="36" t="str">
        <f t="shared" si="57"/>
        <v>No</v>
      </c>
      <c r="BY265" s="36" t="str">
        <f t="shared" si="58"/>
        <v>No</v>
      </c>
      <c r="BZ265" s="36" t="str">
        <f t="shared" si="59"/>
        <v>No</v>
      </c>
    </row>
    <row r="266" spans="64:78" x14ac:dyDescent="0.35">
      <c r="BL266" s="18"/>
      <c r="BO266" s="15" t="str">
        <f t="shared" si="48"/>
        <v xml:space="preserve">Areas Served: </v>
      </c>
      <c r="BP266" s="15" t="str">
        <f t="shared" si="49"/>
        <v>Certifications:</v>
      </c>
      <c r="BQ266" s="15" t="str">
        <f t="shared" si="50"/>
        <v>Certifications:</v>
      </c>
      <c r="BR266" s="15" t="str">
        <f t="shared" si="51"/>
        <v xml:space="preserve">Experience:  </v>
      </c>
      <c r="BS266" s="15" t="str">
        <f t="shared" si="52"/>
        <v xml:space="preserve">Experience:   </v>
      </c>
      <c r="BT266" s="15" t="str">
        <f t="shared" si="53"/>
        <v xml:space="preserve">Experience:   </v>
      </c>
      <c r="BU266" s="15" t="str">
        <f t="shared" si="54"/>
        <v>No</v>
      </c>
      <c r="BV266" s="15" t="str">
        <f t="shared" si="55"/>
        <v>No</v>
      </c>
      <c r="BW266" s="15" t="str">
        <f t="shared" si="56"/>
        <v>No</v>
      </c>
      <c r="BX266" s="36" t="str">
        <f t="shared" si="57"/>
        <v>No</v>
      </c>
      <c r="BY266" s="36" t="str">
        <f t="shared" si="58"/>
        <v>No</v>
      </c>
      <c r="BZ266" s="36" t="str">
        <f t="shared" si="59"/>
        <v>No</v>
      </c>
    </row>
    <row r="267" spans="64:78" x14ac:dyDescent="0.35">
      <c r="BL267" s="18"/>
      <c r="BO267" s="15" t="str">
        <f t="shared" si="48"/>
        <v xml:space="preserve">Areas Served: </v>
      </c>
      <c r="BP267" s="15" t="str">
        <f t="shared" si="49"/>
        <v>Certifications:</v>
      </c>
      <c r="BQ267" s="15" t="str">
        <f t="shared" si="50"/>
        <v>Certifications:</v>
      </c>
      <c r="BR267" s="15" t="str">
        <f t="shared" si="51"/>
        <v xml:space="preserve">Experience:  </v>
      </c>
      <c r="BS267" s="15" t="str">
        <f t="shared" si="52"/>
        <v xml:space="preserve">Experience:   </v>
      </c>
      <c r="BT267" s="15" t="str">
        <f t="shared" si="53"/>
        <v xml:space="preserve">Experience:   </v>
      </c>
      <c r="BU267" s="15" t="str">
        <f t="shared" si="54"/>
        <v>No</v>
      </c>
      <c r="BV267" s="15" t="str">
        <f t="shared" si="55"/>
        <v>No</v>
      </c>
      <c r="BW267" s="15" t="str">
        <f t="shared" si="56"/>
        <v>No</v>
      </c>
      <c r="BX267" s="36" t="str">
        <f t="shared" si="57"/>
        <v>No</v>
      </c>
      <c r="BY267" s="36" t="str">
        <f t="shared" si="58"/>
        <v>No</v>
      </c>
      <c r="BZ267" s="36" t="str">
        <f t="shared" si="59"/>
        <v>No</v>
      </c>
    </row>
    <row r="268" spans="64:78" x14ac:dyDescent="0.35">
      <c r="BL268" s="18"/>
      <c r="BO268" s="15" t="str">
        <f t="shared" si="48"/>
        <v xml:space="preserve">Areas Served: </v>
      </c>
      <c r="BP268" s="15" t="str">
        <f t="shared" si="49"/>
        <v>Certifications:</v>
      </c>
      <c r="BQ268" s="15" t="str">
        <f t="shared" si="50"/>
        <v>Certifications:</v>
      </c>
      <c r="BR268" s="15" t="str">
        <f t="shared" si="51"/>
        <v xml:space="preserve">Experience:  </v>
      </c>
      <c r="BS268" s="15" t="str">
        <f t="shared" si="52"/>
        <v xml:space="preserve">Experience:   </v>
      </c>
      <c r="BT268" s="15" t="str">
        <f t="shared" si="53"/>
        <v xml:space="preserve">Experience:   </v>
      </c>
      <c r="BU268" s="15" t="str">
        <f t="shared" si="54"/>
        <v>No</v>
      </c>
      <c r="BV268" s="15" t="str">
        <f t="shared" si="55"/>
        <v>No</v>
      </c>
      <c r="BW268" s="15" t="str">
        <f t="shared" si="56"/>
        <v>No</v>
      </c>
      <c r="BX268" s="36" t="str">
        <f t="shared" si="57"/>
        <v>No</v>
      </c>
      <c r="BY268" s="36" t="str">
        <f t="shared" si="58"/>
        <v>No</v>
      </c>
      <c r="BZ268" s="36" t="str">
        <f t="shared" si="59"/>
        <v>No</v>
      </c>
    </row>
    <row r="269" spans="64:78" x14ac:dyDescent="0.35">
      <c r="BL269" s="18"/>
      <c r="BO269" s="15" t="str">
        <f t="shared" si="48"/>
        <v xml:space="preserve">Areas Served: </v>
      </c>
      <c r="BP269" s="15" t="str">
        <f t="shared" si="49"/>
        <v>Certifications:</v>
      </c>
      <c r="BQ269" s="15" t="str">
        <f t="shared" si="50"/>
        <v>Certifications:</v>
      </c>
      <c r="BR269" s="15" t="str">
        <f t="shared" si="51"/>
        <v xml:space="preserve">Experience:  </v>
      </c>
      <c r="BS269" s="15" t="str">
        <f t="shared" si="52"/>
        <v xml:space="preserve">Experience:   </v>
      </c>
      <c r="BT269" s="15" t="str">
        <f t="shared" si="53"/>
        <v xml:space="preserve">Experience:   </v>
      </c>
      <c r="BU269" s="15" t="str">
        <f t="shared" si="54"/>
        <v>No</v>
      </c>
      <c r="BV269" s="15" t="str">
        <f t="shared" si="55"/>
        <v>No</v>
      </c>
      <c r="BW269" s="15" t="str">
        <f t="shared" si="56"/>
        <v>No</v>
      </c>
      <c r="BX269" s="36" t="str">
        <f t="shared" si="57"/>
        <v>No</v>
      </c>
      <c r="BY269" s="36" t="str">
        <f t="shared" si="58"/>
        <v>No</v>
      </c>
      <c r="BZ269" s="36" t="str">
        <f t="shared" si="59"/>
        <v>No</v>
      </c>
    </row>
    <row r="270" spans="64:78" x14ac:dyDescent="0.35">
      <c r="BL270" s="18"/>
      <c r="BO270" s="15" t="str">
        <f t="shared" si="48"/>
        <v xml:space="preserve">Areas Served: </v>
      </c>
      <c r="BP270" s="15" t="str">
        <f t="shared" si="49"/>
        <v>Certifications:</v>
      </c>
      <c r="BQ270" s="15" t="str">
        <f t="shared" si="50"/>
        <v>Certifications:</v>
      </c>
      <c r="BR270" s="15" t="str">
        <f t="shared" si="51"/>
        <v xml:space="preserve">Experience:  </v>
      </c>
      <c r="BS270" s="15" t="str">
        <f t="shared" si="52"/>
        <v xml:space="preserve">Experience:   </v>
      </c>
      <c r="BT270" s="15" t="str">
        <f t="shared" si="53"/>
        <v xml:space="preserve">Experience:   </v>
      </c>
      <c r="BU270" s="15" t="str">
        <f t="shared" si="54"/>
        <v>No</v>
      </c>
      <c r="BV270" s="15" t="str">
        <f t="shared" si="55"/>
        <v>No</v>
      </c>
      <c r="BW270" s="15" t="str">
        <f t="shared" si="56"/>
        <v>No</v>
      </c>
      <c r="BX270" s="36" t="str">
        <f t="shared" si="57"/>
        <v>No</v>
      </c>
      <c r="BY270" s="36" t="str">
        <f t="shared" si="58"/>
        <v>No</v>
      </c>
      <c r="BZ270" s="36" t="str">
        <f t="shared" si="59"/>
        <v>No</v>
      </c>
    </row>
    <row r="271" spans="64:78" x14ac:dyDescent="0.35">
      <c r="BL271" s="18"/>
      <c r="BO271" s="15" t="str">
        <f t="shared" si="48"/>
        <v xml:space="preserve">Areas Served: </v>
      </c>
      <c r="BP271" s="15" t="str">
        <f t="shared" si="49"/>
        <v>Certifications:</v>
      </c>
      <c r="BQ271" s="15" t="str">
        <f t="shared" si="50"/>
        <v>Certifications:</v>
      </c>
      <c r="BR271" s="15" t="str">
        <f t="shared" si="51"/>
        <v xml:space="preserve">Experience:  </v>
      </c>
      <c r="BS271" s="15" t="str">
        <f t="shared" si="52"/>
        <v xml:space="preserve">Experience:   </v>
      </c>
      <c r="BT271" s="15" t="str">
        <f t="shared" si="53"/>
        <v xml:space="preserve">Experience:   </v>
      </c>
      <c r="BU271" s="15" t="str">
        <f t="shared" si="54"/>
        <v>No</v>
      </c>
      <c r="BV271" s="15" t="str">
        <f t="shared" si="55"/>
        <v>No</v>
      </c>
      <c r="BW271" s="15" t="str">
        <f t="shared" si="56"/>
        <v>No</v>
      </c>
      <c r="BX271" s="36" t="str">
        <f t="shared" si="57"/>
        <v>No</v>
      </c>
      <c r="BY271" s="36" t="str">
        <f t="shared" si="58"/>
        <v>No</v>
      </c>
      <c r="BZ271" s="36" t="str">
        <f t="shared" si="59"/>
        <v>No</v>
      </c>
    </row>
    <row r="272" spans="64:78" x14ac:dyDescent="0.35">
      <c r="BL272" s="18"/>
      <c r="BO272" s="15" t="str">
        <f t="shared" si="48"/>
        <v xml:space="preserve">Areas Served: </v>
      </c>
      <c r="BP272" s="15" t="str">
        <f t="shared" si="49"/>
        <v>Certifications:</v>
      </c>
      <c r="BQ272" s="15" t="str">
        <f t="shared" si="50"/>
        <v>Certifications:</v>
      </c>
      <c r="BR272" s="15" t="str">
        <f t="shared" si="51"/>
        <v xml:space="preserve">Experience:  </v>
      </c>
      <c r="BS272" s="15" t="str">
        <f t="shared" si="52"/>
        <v xml:space="preserve">Experience:   </v>
      </c>
      <c r="BT272" s="15" t="str">
        <f t="shared" si="53"/>
        <v xml:space="preserve">Experience:   </v>
      </c>
      <c r="BU272" s="15" t="str">
        <f t="shared" si="54"/>
        <v>No</v>
      </c>
      <c r="BV272" s="15" t="str">
        <f t="shared" si="55"/>
        <v>No</v>
      </c>
      <c r="BW272" s="15" t="str">
        <f t="shared" si="56"/>
        <v>No</v>
      </c>
      <c r="BX272" s="36" t="str">
        <f t="shared" si="57"/>
        <v>No</v>
      </c>
      <c r="BY272" s="36" t="str">
        <f t="shared" si="58"/>
        <v>No</v>
      </c>
      <c r="BZ272" s="36" t="str">
        <f t="shared" si="59"/>
        <v>No</v>
      </c>
    </row>
    <row r="273" spans="64:78" x14ac:dyDescent="0.35">
      <c r="BL273" s="18"/>
      <c r="BO273" s="15" t="str">
        <f t="shared" si="48"/>
        <v xml:space="preserve">Areas Served: </v>
      </c>
      <c r="BP273" s="15" t="str">
        <f t="shared" si="49"/>
        <v>Certifications:</v>
      </c>
      <c r="BQ273" s="15" t="str">
        <f t="shared" si="50"/>
        <v>Certifications:</v>
      </c>
      <c r="BR273" s="15" t="str">
        <f t="shared" si="51"/>
        <v xml:space="preserve">Experience:  </v>
      </c>
      <c r="BS273" s="15" t="str">
        <f t="shared" si="52"/>
        <v xml:space="preserve">Experience:   </v>
      </c>
      <c r="BT273" s="15" t="str">
        <f t="shared" si="53"/>
        <v xml:space="preserve">Experience:   </v>
      </c>
      <c r="BU273" s="15" t="str">
        <f t="shared" si="54"/>
        <v>No</v>
      </c>
      <c r="BV273" s="15" t="str">
        <f t="shared" si="55"/>
        <v>No</v>
      </c>
      <c r="BW273" s="15" t="str">
        <f t="shared" si="56"/>
        <v>No</v>
      </c>
      <c r="BX273" s="36" t="str">
        <f t="shared" si="57"/>
        <v>No</v>
      </c>
      <c r="BY273" s="36" t="str">
        <f t="shared" si="58"/>
        <v>No</v>
      </c>
      <c r="BZ273" s="36" t="str">
        <f t="shared" si="59"/>
        <v>No</v>
      </c>
    </row>
    <row r="274" spans="64:78" x14ac:dyDescent="0.35">
      <c r="BL274" s="18"/>
      <c r="BO274" s="15" t="str">
        <f t="shared" si="48"/>
        <v xml:space="preserve">Areas Served: </v>
      </c>
      <c r="BP274" s="15" t="str">
        <f t="shared" si="49"/>
        <v>Certifications:</v>
      </c>
      <c r="BQ274" s="15" t="str">
        <f t="shared" si="50"/>
        <v>Certifications:</v>
      </c>
      <c r="BR274" s="15" t="str">
        <f t="shared" si="51"/>
        <v xml:space="preserve">Experience:  </v>
      </c>
      <c r="BS274" s="15" t="str">
        <f t="shared" si="52"/>
        <v xml:space="preserve">Experience:   </v>
      </c>
      <c r="BT274" s="15" t="str">
        <f t="shared" si="53"/>
        <v xml:space="preserve">Experience:   </v>
      </c>
      <c r="BU274" s="15" t="str">
        <f t="shared" si="54"/>
        <v>No</v>
      </c>
      <c r="BV274" s="15" t="str">
        <f t="shared" si="55"/>
        <v>No</v>
      </c>
      <c r="BW274" s="15" t="str">
        <f t="shared" si="56"/>
        <v>No</v>
      </c>
      <c r="BX274" s="36" t="str">
        <f t="shared" si="57"/>
        <v>No</v>
      </c>
      <c r="BY274" s="36" t="str">
        <f t="shared" si="58"/>
        <v>No</v>
      </c>
      <c r="BZ274" s="36" t="str">
        <f t="shared" si="59"/>
        <v>No</v>
      </c>
    </row>
    <row r="275" spans="64:78" x14ac:dyDescent="0.35">
      <c r="BL275" s="18"/>
      <c r="BO275" s="15" t="str">
        <f t="shared" si="48"/>
        <v xml:space="preserve">Areas Served: </v>
      </c>
      <c r="BP275" s="15" t="str">
        <f t="shared" si="49"/>
        <v>Certifications:</v>
      </c>
      <c r="BQ275" s="15" t="str">
        <f t="shared" si="50"/>
        <v>Certifications:</v>
      </c>
      <c r="BR275" s="15" t="str">
        <f t="shared" si="51"/>
        <v xml:space="preserve">Experience:  </v>
      </c>
      <c r="BS275" s="15" t="str">
        <f t="shared" si="52"/>
        <v xml:space="preserve">Experience:   </v>
      </c>
      <c r="BT275" s="15" t="str">
        <f t="shared" si="53"/>
        <v xml:space="preserve">Experience:   </v>
      </c>
      <c r="BU275" s="15" t="str">
        <f t="shared" si="54"/>
        <v>No</v>
      </c>
      <c r="BV275" s="15" t="str">
        <f t="shared" si="55"/>
        <v>No</v>
      </c>
      <c r="BW275" s="15" t="str">
        <f t="shared" si="56"/>
        <v>No</v>
      </c>
      <c r="BX275" s="36" t="str">
        <f t="shared" si="57"/>
        <v>No</v>
      </c>
      <c r="BY275" s="36" t="str">
        <f t="shared" si="58"/>
        <v>No</v>
      </c>
      <c r="BZ275" s="36" t="str">
        <f t="shared" si="59"/>
        <v>No</v>
      </c>
    </row>
    <row r="276" spans="64:78" x14ac:dyDescent="0.35">
      <c r="BL276" s="18"/>
      <c r="BO276" s="15" t="str">
        <f t="shared" si="48"/>
        <v xml:space="preserve">Areas Served: </v>
      </c>
      <c r="BP276" s="15" t="str">
        <f t="shared" si="49"/>
        <v>Certifications:</v>
      </c>
      <c r="BQ276" s="15" t="str">
        <f t="shared" si="50"/>
        <v>Certifications:</v>
      </c>
      <c r="BR276" s="15" t="str">
        <f t="shared" si="51"/>
        <v xml:space="preserve">Experience:  </v>
      </c>
      <c r="BS276" s="15" t="str">
        <f t="shared" si="52"/>
        <v xml:space="preserve">Experience:   </v>
      </c>
      <c r="BT276" s="15" t="str">
        <f t="shared" si="53"/>
        <v xml:space="preserve">Experience:   </v>
      </c>
      <c r="BU276" s="15" t="str">
        <f t="shared" si="54"/>
        <v>No</v>
      </c>
      <c r="BV276" s="15" t="str">
        <f t="shared" si="55"/>
        <v>No</v>
      </c>
      <c r="BW276" s="15" t="str">
        <f t="shared" si="56"/>
        <v>No</v>
      </c>
      <c r="BX276" s="36" t="str">
        <f t="shared" si="57"/>
        <v>No</v>
      </c>
      <c r="BY276" s="36" t="str">
        <f t="shared" si="58"/>
        <v>No</v>
      </c>
      <c r="BZ276" s="36" t="str">
        <f t="shared" si="59"/>
        <v>No</v>
      </c>
    </row>
    <row r="277" spans="64:78" x14ac:dyDescent="0.35">
      <c r="BL277" s="18"/>
      <c r="BO277" s="15" t="str">
        <f t="shared" si="48"/>
        <v xml:space="preserve">Areas Served: </v>
      </c>
      <c r="BP277" s="15" t="str">
        <f t="shared" si="49"/>
        <v>Certifications:</v>
      </c>
      <c r="BQ277" s="15" t="str">
        <f t="shared" si="50"/>
        <v>Certifications:</v>
      </c>
      <c r="BR277" s="15" t="str">
        <f t="shared" si="51"/>
        <v xml:space="preserve">Experience:  </v>
      </c>
      <c r="BS277" s="15" t="str">
        <f t="shared" si="52"/>
        <v xml:space="preserve">Experience:   </v>
      </c>
      <c r="BT277" s="15" t="str">
        <f t="shared" si="53"/>
        <v xml:space="preserve">Experience:   </v>
      </c>
      <c r="BU277" s="15" t="str">
        <f t="shared" si="54"/>
        <v>No</v>
      </c>
      <c r="BV277" s="15" t="str">
        <f t="shared" si="55"/>
        <v>No</v>
      </c>
      <c r="BW277" s="15" t="str">
        <f t="shared" si="56"/>
        <v>No</v>
      </c>
      <c r="BX277" s="36" t="str">
        <f t="shared" si="57"/>
        <v>No</v>
      </c>
      <c r="BY277" s="36" t="str">
        <f t="shared" si="58"/>
        <v>No</v>
      </c>
      <c r="BZ277" s="36" t="str">
        <f t="shared" si="59"/>
        <v>No</v>
      </c>
    </row>
    <row r="278" spans="64:78" x14ac:dyDescent="0.35">
      <c r="BL278" s="18"/>
      <c r="BO278" s="15" t="str">
        <f t="shared" si="48"/>
        <v xml:space="preserve">Areas Served: </v>
      </c>
      <c r="BP278" s="15" t="str">
        <f t="shared" si="49"/>
        <v>Certifications:</v>
      </c>
      <c r="BQ278" s="15" t="str">
        <f t="shared" si="50"/>
        <v>Certifications:</v>
      </c>
      <c r="BR278" s="15" t="str">
        <f t="shared" si="51"/>
        <v xml:space="preserve">Experience:  </v>
      </c>
      <c r="BS278" s="15" t="str">
        <f t="shared" si="52"/>
        <v xml:space="preserve">Experience:   </v>
      </c>
      <c r="BT278" s="15" t="str">
        <f t="shared" si="53"/>
        <v xml:space="preserve">Experience:   </v>
      </c>
      <c r="BU278" s="15" t="str">
        <f t="shared" si="54"/>
        <v>No</v>
      </c>
      <c r="BV278" s="15" t="str">
        <f t="shared" si="55"/>
        <v>No</v>
      </c>
      <c r="BW278" s="15" t="str">
        <f t="shared" si="56"/>
        <v>No</v>
      </c>
      <c r="BX278" s="36" t="str">
        <f t="shared" si="57"/>
        <v>No</v>
      </c>
      <c r="BY278" s="36" t="str">
        <f t="shared" si="58"/>
        <v>No</v>
      </c>
      <c r="BZ278" s="36" t="str">
        <f t="shared" si="59"/>
        <v>No</v>
      </c>
    </row>
    <row r="279" spans="64:78" x14ac:dyDescent="0.35">
      <c r="BL279" s="18"/>
      <c r="BO279" s="15" t="str">
        <f t="shared" si="48"/>
        <v xml:space="preserve">Areas Served: </v>
      </c>
      <c r="BP279" s="15" t="str">
        <f t="shared" si="49"/>
        <v>Certifications:</v>
      </c>
      <c r="BQ279" s="15" t="str">
        <f t="shared" si="50"/>
        <v>Certifications:</v>
      </c>
      <c r="BR279" s="15" t="str">
        <f t="shared" si="51"/>
        <v xml:space="preserve">Experience:  </v>
      </c>
      <c r="BS279" s="15" t="str">
        <f t="shared" si="52"/>
        <v xml:space="preserve">Experience:   </v>
      </c>
      <c r="BT279" s="15" t="str">
        <f t="shared" si="53"/>
        <v xml:space="preserve">Experience:   </v>
      </c>
      <c r="BU279" s="15" t="str">
        <f t="shared" si="54"/>
        <v>No</v>
      </c>
      <c r="BV279" s="15" t="str">
        <f t="shared" si="55"/>
        <v>No</v>
      </c>
      <c r="BW279" s="15" t="str">
        <f t="shared" si="56"/>
        <v>No</v>
      </c>
      <c r="BX279" s="36" t="str">
        <f t="shared" si="57"/>
        <v>No</v>
      </c>
      <c r="BY279" s="36" t="str">
        <f t="shared" si="58"/>
        <v>No</v>
      </c>
      <c r="BZ279" s="36" t="str">
        <f t="shared" si="59"/>
        <v>No</v>
      </c>
    </row>
    <row r="280" spans="64:78" x14ac:dyDescent="0.35">
      <c r="BL280" s="18"/>
      <c r="BO280" s="15" t="str">
        <f t="shared" si="48"/>
        <v xml:space="preserve">Areas Served: </v>
      </c>
      <c r="BP280" s="15" t="str">
        <f t="shared" si="49"/>
        <v>Certifications:</v>
      </c>
      <c r="BQ280" s="15" t="str">
        <f t="shared" si="50"/>
        <v>Certifications:</v>
      </c>
      <c r="BR280" s="15" t="str">
        <f t="shared" si="51"/>
        <v xml:space="preserve">Experience:  </v>
      </c>
      <c r="BS280" s="15" t="str">
        <f t="shared" si="52"/>
        <v xml:space="preserve">Experience:   </v>
      </c>
      <c r="BT280" s="15" t="str">
        <f t="shared" si="53"/>
        <v xml:space="preserve">Experience:   </v>
      </c>
      <c r="BU280" s="15" t="str">
        <f t="shared" si="54"/>
        <v>No</v>
      </c>
      <c r="BV280" s="15" t="str">
        <f t="shared" si="55"/>
        <v>No</v>
      </c>
      <c r="BW280" s="15" t="str">
        <f t="shared" si="56"/>
        <v>No</v>
      </c>
      <c r="BX280" s="36" t="str">
        <f t="shared" si="57"/>
        <v>No</v>
      </c>
      <c r="BY280" s="36" t="str">
        <f t="shared" si="58"/>
        <v>No</v>
      </c>
      <c r="BZ280" s="36" t="str">
        <f t="shared" si="59"/>
        <v>No</v>
      </c>
    </row>
    <row r="281" spans="64:78" x14ac:dyDescent="0.35">
      <c r="BL281" s="18"/>
      <c r="BO281" s="15" t="str">
        <f t="shared" si="48"/>
        <v xml:space="preserve">Areas Served: </v>
      </c>
      <c r="BP281" s="15" t="str">
        <f t="shared" si="49"/>
        <v>Certifications:</v>
      </c>
      <c r="BQ281" s="15" t="str">
        <f t="shared" si="50"/>
        <v>Certifications:</v>
      </c>
      <c r="BR281" s="15" t="str">
        <f t="shared" si="51"/>
        <v xml:space="preserve">Experience:  </v>
      </c>
      <c r="BS281" s="15" t="str">
        <f t="shared" si="52"/>
        <v xml:space="preserve">Experience:   </v>
      </c>
      <c r="BT281" s="15" t="str">
        <f t="shared" si="53"/>
        <v xml:space="preserve">Experience:   </v>
      </c>
      <c r="BU281" s="15" t="str">
        <f t="shared" si="54"/>
        <v>No</v>
      </c>
      <c r="BV281" s="15" t="str">
        <f t="shared" si="55"/>
        <v>No</v>
      </c>
      <c r="BW281" s="15" t="str">
        <f t="shared" si="56"/>
        <v>No</v>
      </c>
      <c r="BX281" s="36" t="str">
        <f t="shared" si="57"/>
        <v>No</v>
      </c>
      <c r="BY281" s="36" t="str">
        <f t="shared" si="58"/>
        <v>No</v>
      </c>
      <c r="BZ281" s="36" t="str">
        <f t="shared" si="59"/>
        <v>No</v>
      </c>
    </row>
    <row r="282" spans="64:78" x14ac:dyDescent="0.35">
      <c r="BL282" s="18"/>
      <c r="BO282" s="15" t="str">
        <f t="shared" si="48"/>
        <v xml:space="preserve">Areas Served: </v>
      </c>
      <c r="BP282" s="15" t="str">
        <f t="shared" si="49"/>
        <v>Certifications:</v>
      </c>
      <c r="BQ282" s="15" t="str">
        <f t="shared" si="50"/>
        <v>Certifications:</v>
      </c>
      <c r="BR282" s="15" t="str">
        <f t="shared" si="51"/>
        <v xml:space="preserve">Experience:  </v>
      </c>
      <c r="BS282" s="15" t="str">
        <f t="shared" si="52"/>
        <v xml:space="preserve">Experience:   </v>
      </c>
      <c r="BT282" s="15" t="str">
        <f t="shared" si="53"/>
        <v xml:space="preserve">Experience:   </v>
      </c>
      <c r="BU282" s="15" t="str">
        <f t="shared" si="54"/>
        <v>No</v>
      </c>
      <c r="BV282" s="15" t="str">
        <f t="shared" si="55"/>
        <v>No</v>
      </c>
      <c r="BW282" s="15" t="str">
        <f t="shared" si="56"/>
        <v>No</v>
      </c>
      <c r="BX282" s="36" t="str">
        <f t="shared" si="57"/>
        <v>No</v>
      </c>
      <c r="BY282" s="36" t="str">
        <f t="shared" si="58"/>
        <v>No</v>
      </c>
      <c r="BZ282" s="36" t="str">
        <f t="shared" si="59"/>
        <v>No</v>
      </c>
    </row>
    <row r="283" spans="64:78" x14ac:dyDescent="0.35">
      <c r="BL283" s="18"/>
      <c r="BO283" s="15" t="str">
        <f t="shared" si="48"/>
        <v xml:space="preserve">Areas Served: </v>
      </c>
      <c r="BP283" s="15" t="str">
        <f t="shared" si="49"/>
        <v>Certifications:</v>
      </c>
      <c r="BQ283" s="15" t="str">
        <f t="shared" si="50"/>
        <v>Certifications:</v>
      </c>
      <c r="BR283" s="15" t="str">
        <f t="shared" si="51"/>
        <v xml:space="preserve">Experience:  </v>
      </c>
      <c r="BS283" s="15" t="str">
        <f t="shared" si="52"/>
        <v xml:space="preserve">Experience:   </v>
      </c>
      <c r="BT283" s="15" t="str">
        <f t="shared" si="53"/>
        <v xml:space="preserve">Experience:   </v>
      </c>
      <c r="BU283" s="15" t="str">
        <f t="shared" si="54"/>
        <v>No</v>
      </c>
      <c r="BV283" s="15" t="str">
        <f t="shared" si="55"/>
        <v>No</v>
      </c>
      <c r="BW283" s="15" t="str">
        <f t="shared" si="56"/>
        <v>No</v>
      </c>
      <c r="BX283" s="36" t="str">
        <f t="shared" si="57"/>
        <v>No</v>
      </c>
      <c r="BY283" s="36" t="str">
        <f t="shared" si="58"/>
        <v>No</v>
      </c>
      <c r="BZ283" s="36" t="str">
        <f t="shared" si="59"/>
        <v>No</v>
      </c>
    </row>
    <row r="284" spans="64:78" x14ac:dyDescent="0.35">
      <c r="BL284" s="18"/>
      <c r="BO284" s="15" t="str">
        <f t="shared" si="48"/>
        <v xml:space="preserve">Areas Served: </v>
      </c>
      <c r="BP284" s="15" t="str">
        <f t="shared" si="49"/>
        <v>Certifications:</v>
      </c>
      <c r="BQ284" s="15" t="str">
        <f t="shared" si="50"/>
        <v>Certifications:</v>
      </c>
      <c r="BR284" s="15" t="str">
        <f t="shared" si="51"/>
        <v xml:space="preserve">Experience:  </v>
      </c>
      <c r="BS284" s="15" t="str">
        <f t="shared" si="52"/>
        <v xml:space="preserve">Experience:   </v>
      </c>
      <c r="BT284" s="15" t="str">
        <f t="shared" si="53"/>
        <v xml:space="preserve">Experience:   </v>
      </c>
      <c r="BU284" s="15" t="str">
        <f t="shared" si="54"/>
        <v>No</v>
      </c>
      <c r="BV284" s="15" t="str">
        <f t="shared" si="55"/>
        <v>No</v>
      </c>
      <c r="BW284" s="15" t="str">
        <f t="shared" si="56"/>
        <v>No</v>
      </c>
      <c r="BX284" s="36" t="str">
        <f t="shared" si="57"/>
        <v>No</v>
      </c>
      <c r="BY284" s="36" t="str">
        <f t="shared" si="58"/>
        <v>No</v>
      </c>
      <c r="BZ284" s="36" t="str">
        <f t="shared" si="59"/>
        <v>No</v>
      </c>
    </row>
    <row r="285" spans="64:78" x14ac:dyDescent="0.35">
      <c r="BL285" s="18"/>
      <c r="BO285" s="15" t="str">
        <f t="shared" si="48"/>
        <v xml:space="preserve">Areas Served: </v>
      </c>
      <c r="BP285" s="15" t="str">
        <f t="shared" si="49"/>
        <v>Certifications:</v>
      </c>
      <c r="BQ285" s="15" t="str">
        <f t="shared" si="50"/>
        <v>Certifications:</v>
      </c>
      <c r="BR285" s="15" t="str">
        <f t="shared" si="51"/>
        <v xml:space="preserve">Experience:  </v>
      </c>
      <c r="BS285" s="15" t="str">
        <f t="shared" si="52"/>
        <v xml:space="preserve">Experience:   </v>
      </c>
      <c r="BT285" s="15" t="str">
        <f t="shared" si="53"/>
        <v xml:space="preserve">Experience:   </v>
      </c>
      <c r="BU285" s="15" t="str">
        <f t="shared" si="54"/>
        <v>No</v>
      </c>
      <c r="BV285" s="15" t="str">
        <f t="shared" si="55"/>
        <v>No</v>
      </c>
      <c r="BW285" s="15" t="str">
        <f t="shared" si="56"/>
        <v>No</v>
      </c>
      <c r="BX285" s="36" t="str">
        <f t="shared" si="57"/>
        <v>No</v>
      </c>
      <c r="BY285" s="36" t="str">
        <f t="shared" si="58"/>
        <v>No</v>
      </c>
      <c r="BZ285" s="36" t="str">
        <f t="shared" si="59"/>
        <v>No</v>
      </c>
    </row>
    <row r="286" spans="64:78" x14ac:dyDescent="0.35">
      <c r="BL286" s="18"/>
      <c r="BO286" s="15" t="str">
        <f t="shared" si="48"/>
        <v xml:space="preserve">Areas Served: </v>
      </c>
      <c r="BP286" s="15" t="str">
        <f t="shared" si="49"/>
        <v>Certifications:</v>
      </c>
      <c r="BQ286" s="15" t="str">
        <f t="shared" si="50"/>
        <v>Certifications:</v>
      </c>
      <c r="BR286" s="15" t="str">
        <f t="shared" si="51"/>
        <v xml:space="preserve">Experience:  </v>
      </c>
      <c r="BS286" s="15" t="str">
        <f t="shared" si="52"/>
        <v xml:space="preserve">Experience:   </v>
      </c>
      <c r="BT286" s="15" t="str">
        <f t="shared" si="53"/>
        <v xml:space="preserve">Experience:   </v>
      </c>
      <c r="BU286" s="15" t="str">
        <f t="shared" si="54"/>
        <v>No</v>
      </c>
      <c r="BV286" s="15" t="str">
        <f t="shared" si="55"/>
        <v>No</v>
      </c>
      <c r="BW286" s="15" t="str">
        <f t="shared" si="56"/>
        <v>No</v>
      </c>
      <c r="BX286" s="36" t="str">
        <f t="shared" si="57"/>
        <v>No</v>
      </c>
      <c r="BY286" s="36" t="str">
        <f t="shared" si="58"/>
        <v>No</v>
      </c>
      <c r="BZ286" s="36" t="str">
        <f t="shared" si="59"/>
        <v>No</v>
      </c>
    </row>
    <row r="287" spans="64:78" x14ac:dyDescent="0.35">
      <c r="BL287" s="18"/>
      <c r="BO287" s="15" t="str">
        <f t="shared" si="48"/>
        <v xml:space="preserve">Areas Served: </v>
      </c>
      <c r="BP287" s="15" t="str">
        <f t="shared" si="49"/>
        <v>Certifications:</v>
      </c>
      <c r="BQ287" s="15" t="str">
        <f t="shared" si="50"/>
        <v>Certifications:</v>
      </c>
      <c r="BR287" s="15" t="str">
        <f t="shared" si="51"/>
        <v xml:space="preserve">Experience:  </v>
      </c>
      <c r="BS287" s="15" t="str">
        <f t="shared" si="52"/>
        <v xml:space="preserve">Experience:   </v>
      </c>
      <c r="BT287" s="15" t="str">
        <f t="shared" si="53"/>
        <v xml:space="preserve">Experience:   </v>
      </c>
      <c r="BU287" s="15" t="str">
        <f t="shared" si="54"/>
        <v>No</v>
      </c>
      <c r="BV287" s="15" t="str">
        <f t="shared" si="55"/>
        <v>No</v>
      </c>
      <c r="BW287" s="15" t="str">
        <f t="shared" si="56"/>
        <v>No</v>
      </c>
      <c r="BX287" s="36" t="str">
        <f t="shared" si="57"/>
        <v>No</v>
      </c>
      <c r="BY287" s="36" t="str">
        <f t="shared" si="58"/>
        <v>No</v>
      </c>
      <c r="BZ287" s="36" t="str">
        <f t="shared" si="59"/>
        <v>No</v>
      </c>
    </row>
    <row r="288" spans="64:78" x14ac:dyDescent="0.35">
      <c r="BL288" s="18"/>
      <c r="BO288" s="15" t="str">
        <f t="shared" si="48"/>
        <v xml:space="preserve">Areas Served: </v>
      </c>
      <c r="BP288" s="15" t="str">
        <f t="shared" si="49"/>
        <v>Certifications:</v>
      </c>
      <c r="BQ288" s="15" t="str">
        <f t="shared" si="50"/>
        <v>Certifications:</v>
      </c>
      <c r="BR288" s="15" t="str">
        <f t="shared" si="51"/>
        <v xml:space="preserve">Experience:  </v>
      </c>
      <c r="BS288" s="15" t="str">
        <f t="shared" si="52"/>
        <v xml:space="preserve">Experience:   </v>
      </c>
      <c r="BT288" s="15" t="str">
        <f t="shared" si="53"/>
        <v xml:space="preserve">Experience:   </v>
      </c>
      <c r="BU288" s="15" t="str">
        <f t="shared" si="54"/>
        <v>No</v>
      </c>
      <c r="BV288" s="15" t="str">
        <f t="shared" si="55"/>
        <v>No</v>
      </c>
      <c r="BW288" s="15" t="str">
        <f t="shared" si="56"/>
        <v>No</v>
      </c>
      <c r="BX288" s="36" t="str">
        <f t="shared" si="57"/>
        <v>No</v>
      </c>
      <c r="BY288" s="36" t="str">
        <f t="shared" si="58"/>
        <v>No</v>
      </c>
      <c r="BZ288" s="36" t="str">
        <f t="shared" si="59"/>
        <v>No</v>
      </c>
    </row>
    <row r="289" spans="64:78" x14ac:dyDescent="0.35">
      <c r="BL289" s="18"/>
      <c r="BO289" s="15" t="str">
        <f t="shared" si="48"/>
        <v xml:space="preserve">Areas Served: </v>
      </c>
      <c r="BP289" s="15" t="str">
        <f t="shared" si="49"/>
        <v>Certifications:</v>
      </c>
      <c r="BQ289" s="15" t="str">
        <f t="shared" si="50"/>
        <v>Certifications:</v>
      </c>
      <c r="BR289" s="15" t="str">
        <f t="shared" si="51"/>
        <v xml:space="preserve">Experience:  </v>
      </c>
      <c r="BS289" s="15" t="str">
        <f t="shared" si="52"/>
        <v xml:space="preserve">Experience:   </v>
      </c>
      <c r="BT289" s="15" t="str">
        <f t="shared" si="53"/>
        <v xml:space="preserve">Experience:   </v>
      </c>
      <c r="BU289" s="15" t="str">
        <f t="shared" si="54"/>
        <v>No</v>
      </c>
      <c r="BV289" s="15" t="str">
        <f t="shared" si="55"/>
        <v>No</v>
      </c>
      <c r="BW289" s="15" t="str">
        <f t="shared" si="56"/>
        <v>No</v>
      </c>
      <c r="BX289" s="36" t="str">
        <f t="shared" si="57"/>
        <v>No</v>
      </c>
      <c r="BY289" s="36" t="str">
        <f t="shared" si="58"/>
        <v>No</v>
      </c>
      <c r="BZ289" s="36" t="str">
        <f t="shared" si="59"/>
        <v>No</v>
      </c>
    </row>
    <row r="290" spans="64:78" x14ac:dyDescent="0.35">
      <c r="BL290" s="18"/>
      <c r="BO290" s="15" t="str">
        <f t="shared" si="48"/>
        <v xml:space="preserve">Areas Served: </v>
      </c>
      <c r="BP290" s="15" t="str">
        <f t="shared" si="49"/>
        <v>Certifications:</v>
      </c>
      <c r="BQ290" s="15" t="str">
        <f t="shared" si="50"/>
        <v>Certifications:</v>
      </c>
      <c r="BR290" s="15" t="str">
        <f t="shared" si="51"/>
        <v xml:space="preserve">Experience:  </v>
      </c>
      <c r="BS290" s="15" t="str">
        <f t="shared" si="52"/>
        <v xml:space="preserve">Experience:   </v>
      </c>
      <c r="BT290" s="15" t="str">
        <f t="shared" si="53"/>
        <v xml:space="preserve">Experience:   </v>
      </c>
      <c r="BU290" s="15" t="str">
        <f t="shared" si="54"/>
        <v>No</v>
      </c>
      <c r="BV290" s="15" t="str">
        <f t="shared" si="55"/>
        <v>No</v>
      </c>
      <c r="BW290" s="15" t="str">
        <f t="shared" si="56"/>
        <v>No</v>
      </c>
      <c r="BX290" s="36" t="str">
        <f t="shared" si="57"/>
        <v>No</v>
      </c>
      <c r="BY290" s="36" t="str">
        <f t="shared" si="58"/>
        <v>No</v>
      </c>
      <c r="BZ290" s="36" t="str">
        <f t="shared" si="59"/>
        <v>No</v>
      </c>
    </row>
    <row r="291" spans="64:78" x14ac:dyDescent="0.35">
      <c r="BL291" s="18"/>
      <c r="BO291" s="15" t="str">
        <f t="shared" si="48"/>
        <v xml:space="preserve">Areas Served: </v>
      </c>
      <c r="BP291" s="15" t="str">
        <f t="shared" si="49"/>
        <v>Certifications:</v>
      </c>
      <c r="BQ291" s="15" t="str">
        <f t="shared" si="50"/>
        <v>Certifications:</v>
      </c>
      <c r="BR291" s="15" t="str">
        <f t="shared" si="51"/>
        <v xml:space="preserve">Experience:  </v>
      </c>
      <c r="BS291" s="15" t="str">
        <f t="shared" si="52"/>
        <v xml:space="preserve">Experience:   </v>
      </c>
      <c r="BT291" s="15" t="str">
        <f t="shared" si="53"/>
        <v xml:space="preserve">Experience:   </v>
      </c>
      <c r="BU291" s="15" t="str">
        <f t="shared" si="54"/>
        <v>No</v>
      </c>
      <c r="BV291" s="15" t="str">
        <f t="shared" si="55"/>
        <v>No</v>
      </c>
      <c r="BW291" s="15" t="str">
        <f t="shared" si="56"/>
        <v>No</v>
      </c>
      <c r="BX291" s="36" t="str">
        <f t="shared" si="57"/>
        <v>No</v>
      </c>
      <c r="BY291" s="36" t="str">
        <f t="shared" si="58"/>
        <v>No</v>
      </c>
      <c r="BZ291" s="36" t="str">
        <f t="shared" si="59"/>
        <v>No</v>
      </c>
    </row>
    <row r="292" spans="64:78" x14ac:dyDescent="0.35">
      <c r="BL292" s="18"/>
      <c r="BO292" s="15" t="str">
        <f t="shared" si="48"/>
        <v xml:space="preserve">Areas Served: </v>
      </c>
      <c r="BP292" s="15" t="str">
        <f t="shared" si="49"/>
        <v>Certifications:</v>
      </c>
      <c r="BQ292" s="15" t="str">
        <f t="shared" si="50"/>
        <v>Certifications:</v>
      </c>
      <c r="BR292" s="15" t="str">
        <f t="shared" si="51"/>
        <v xml:space="preserve">Experience:  </v>
      </c>
      <c r="BS292" s="15" t="str">
        <f t="shared" si="52"/>
        <v xml:space="preserve">Experience:   </v>
      </c>
      <c r="BT292" s="15" t="str">
        <f t="shared" si="53"/>
        <v xml:space="preserve">Experience:   </v>
      </c>
      <c r="BU292" s="15" t="str">
        <f t="shared" si="54"/>
        <v>No</v>
      </c>
      <c r="BV292" s="15" t="str">
        <f t="shared" si="55"/>
        <v>No</v>
      </c>
      <c r="BW292" s="15" t="str">
        <f t="shared" si="56"/>
        <v>No</v>
      </c>
      <c r="BX292" s="36" t="str">
        <f t="shared" si="57"/>
        <v>No</v>
      </c>
      <c r="BY292" s="36" t="str">
        <f t="shared" si="58"/>
        <v>No</v>
      </c>
      <c r="BZ292" s="36" t="str">
        <f t="shared" si="59"/>
        <v>No</v>
      </c>
    </row>
    <row r="293" spans="64:78" x14ac:dyDescent="0.35">
      <c r="BL293" s="18"/>
      <c r="BO293" s="15" t="str">
        <f t="shared" si="48"/>
        <v xml:space="preserve">Areas Served: </v>
      </c>
      <c r="BP293" s="15" t="str">
        <f t="shared" si="49"/>
        <v>Certifications:</v>
      </c>
      <c r="BQ293" s="15" t="str">
        <f t="shared" si="50"/>
        <v>Certifications:</v>
      </c>
      <c r="BR293" s="15" t="str">
        <f t="shared" si="51"/>
        <v xml:space="preserve">Experience:  </v>
      </c>
      <c r="BS293" s="15" t="str">
        <f t="shared" si="52"/>
        <v xml:space="preserve">Experience:   </v>
      </c>
      <c r="BT293" s="15" t="str">
        <f t="shared" si="53"/>
        <v xml:space="preserve">Experience:   </v>
      </c>
      <c r="BU293" s="15" t="str">
        <f t="shared" si="54"/>
        <v>No</v>
      </c>
      <c r="BV293" s="15" t="str">
        <f t="shared" si="55"/>
        <v>No</v>
      </c>
      <c r="BW293" s="15" t="str">
        <f t="shared" si="56"/>
        <v>No</v>
      </c>
      <c r="BX293" s="36" t="str">
        <f t="shared" si="57"/>
        <v>No</v>
      </c>
      <c r="BY293" s="36" t="str">
        <f t="shared" si="58"/>
        <v>No</v>
      </c>
      <c r="BZ293" s="36" t="str">
        <f t="shared" si="59"/>
        <v>No</v>
      </c>
    </row>
    <row r="294" spans="64:78" x14ac:dyDescent="0.35">
      <c r="BL294" s="18"/>
      <c r="BO294" s="15" t="str">
        <f t="shared" si="48"/>
        <v xml:space="preserve">Areas Served: </v>
      </c>
      <c r="BP294" s="15" t="str">
        <f t="shared" si="49"/>
        <v>Certifications:</v>
      </c>
      <c r="BQ294" s="15" t="str">
        <f t="shared" si="50"/>
        <v>Certifications:</v>
      </c>
      <c r="BR294" s="15" t="str">
        <f t="shared" si="51"/>
        <v xml:space="preserve">Experience:  </v>
      </c>
      <c r="BS294" s="15" t="str">
        <f t="shared" si="52"/>
        <v xml:space="preserve">Experience:   </v>
      </c>
      <c r="BT294" s="15" t="str">
        <f t="shared" si="53"/>
        <v xml:space="preserve">Experience:   </v>
      </c>
      <c r="BU294" s="15" t="str">
        <f t="shared" si="54"/>
        <v>No</v>
      </c>
      <c r="BV294" s="15" t="str">
        <f t="shared" si="55"/>
        <v>No</v>
      </c>
      <c r="BW294" s="15" t="str">
        <f t="shared" si="56"/>
        <v>No</v>
      </c>
      <c r="BX294" s="36" t="str">
        <f t="shared" si="57"/>
        <v>No</v>
      </c>
      <c r="BY294" s="36" t="str">
        <f t="shared" si="58"/>
        <v>No</v>
      </c>
      <c r="BZ294" s="36" t="str">
        <f t="shared" si="59"/>
        <v>No</v>
      </c>
    </row>
    <row r="295" spans="64:78" x14ac:dyDescent="0.35">
      <c r="BL295" s="18"/>
      <c r="BO295" s="15" t="str">
        <f t="shared" si="48"/>
        <v xml:space="preserve">Areas Served: </v>
      </c>
      <c r="BP295" s="15" t="str">
        <f t="shared" si="49"/>
        <v>Certifications:</v>
      </c>
      <c r="BQ295" s="15" t="str">
        <f t="shared" si="50"/>
        <v>Certifications:</v>
      </c>
      <c r="BR295" s="15" t="str">
        <f t="shared" si="51"/>
        <v xml:space="preserve">Experience:  </v>
      </c>
      <c r="BS295" s="15" t="str">
        <f t="shared" si="52"/>
        <v xml:space="preserve">Experience:   </v>
      </c>
      <c r="BT295" s="15" t="str">
        <f t="shared" si="53"/>
        <v xml:space="preserve">Experience:   </v>
      </c>
      <c r="BU295" s="15" t="str">
        <f t="shared" si="54"/>
        <v>No</v>
      </c>
      <c r="BV295" s="15" t="str">
        <f t="shared" si="55"/>
        <v>No</v>
      </c>
      <c r="BW295" s="15" t="str">
        <f t="shared" si="56"/>
        <v>No</v>
      </c>
      <c r="BX295" s="36" t="str">
        <f t="shared" si="57"/>
        <v>No</v>
      </c>
      <c r="BY295" s="36" t="str">
        <f t="shared" si="58"/>
        <v>No</v>
      </c>
      <c r="BZ295" s="36" t="str">
        <f t="shared" si="59"/>
        <v>No</v>
      </c>
    </row>
    <row r="296" spans="64:78" x14ac:dyDescent="0.35">
      <c r="BL296" s="18"/>
      <c r="BO296" s="15" t="str">
        <f t="shared" si="48"/>
        <v xml:space="preserve">Areas Served: </v>
      </c>
      <c r="BP296" s="15" t="str">
        <f t="shared" si="49"/>
        <v>Certifications:</v>
      </c>
      <c r="BQ296" s="15" t="str">
        <f t="shared" si="50"/>
        <v>Certifications:</v>
      </c>
      <c r="BR296" s="15" t="str">
        <f t="shared" si="51"/>
        <v xml:space="preserve">Experience:  </v>
      </c>
      <c r="BS296" s="15" t="str">
        <f t="shared" si="52"/>
        <v xml:space="preserve">Experience:   </v>
      </c>
      <c r="BT296" s="15" t="str">
        <f t="shared" si="53"/>
        <v xml:space="preserve">Experience:   </v>
      </c>
      <c r="BU296" s="15" t="str">
        <f t="shared" si="54"/>
        <v>No</v>
      </c>
      <c r="BV296" s="15" t="str">
        <f t="shared" si="55"/>
        <v>No</v>
      </c>
      <c r="BW296" s="15" t="str">
        <f t="shared" si="56"/>
        <v>No</v>
      </c>
      <c r="BX296" s="36" t="str">
        <f t="shared" si="57"/>
        <v>No</v>
      </c>
      <c r="BY296" s="36" t="str">
        <f t="shared" si="58"/>
        <v>No</v>
      </c>
      <c r="BZ296" s="36" t="str">
        <f t="shared" si="59"/>
        <v>No</v>
      </c>
    </row>
    <row r="297" spans="64:78" x14ac:dyDescent="0.35">
      <c r="BL297" s="18"/>
      <c r="BO297" s="15" t="str">
        <f t="shared" si="48"/>
        <v xml:space="preserve">Areas Served: </v>
      </c>
      <c r="BP297" s="15" t="str">
        <f t="shared" si="49"/>
        <v>Certifications:</v>
      </c>
      <c r="BQ297" s="15" t="str">
        <f t="shared" si="50"/>
        <v>Certifications:</v>
      </c>
      <c r="BR297" s="15" t="str">
        <f t="shared" si="51"/>
        <v xml:space="preserve">Experience:  </v>
      </c>
      <c r="BS297" s="15" t="str">
        <f t="shared" si="52"/>
        <v xml:space="preserve">Experience:   </v>
      </c>
      <c r="BT297" s="15" t="str">
        <f t="shared" si="53"/>
        <v xml:space="preserve">Experience:   </v>
      </c>
      <c r="BU297" s="15" t="str">
        <f t="shared" si="54"/>
        <v>No</v>
      </c>
      <c r="BV297" s="15" t="str">
        <f t="shared" si="55"/>
        <v>No</v>
      </c>
      <c r="BW297" s="15" t="str">
        <f t="shared" si="56"/>
        <v>No</v>
      </c>
      <c r="BX297" s="36" t="str">
        <f t="shared" si="57"/>
        <v>No</v>
      </c>
      <c r="BY297" s="36" t="str">
        <f t="shared" si="58"/>
        <v>No</v>
      </c>
      <c r="BZ297" s="36" t="str">
        <f t="shared" si="59"/>
        <v>No</v>
      </c>
    </row>
    <row r="298" spans="64:78" x14ac:dyDescent="0.35">
      <c r="BL298" s="18"/>
      <c r="BO298" s="15" t="str">
        <f t="shared" si="48"/>
        <v xml:space="preserve">Areas Served: </v>
      </c>
      <c r="BP298" s="15" t="str">
        <f t="shared" si="49"/>
        <v>Certifications:</v>
      </c>
      <c r="BQ298" s="15" t="str">
        <f t="shared" si="50"/>
        <v>Certifications:</v>
      </c>
      <c r="BR298" s="15" t="str">
        <f t="shared" si="51"/>
        <v xml:space="preserve">Experience:  </v>
      </c>
      <c r="BS298" s="15" t="str">
        <f t="shared" si="52"/>
        <v xml:space="preserve">Experience:   </v>
      </c>
      <c r="BT298" s="15" t="str">
        <f t="shared" si="53"/>
        <v xml:space="preserve">Experience:   </v>
      </c>
      <c r="BU298" s="15" t="str">
        <f t="shared" si="54"/>
        <v>No</v>
      </c>
      <c r="BV298" s="15" t="str">
        <f t="shared" si="55"/>
        <v>No</v>
      </c>
      <c r="BW298" s="15" t="str">
        <f t="shared" si="56"/>
        <v>No</v>
      </c>
      <c r="BX298" s="36" t="str">
        <f t="shared" si="57"/>
        <v>No</v>
      </c>
      <c r="BY298" s="36" t="str">
        <f t="shared" si="58"/>
        <v>No</v>
      </c>
      <c r="BZ298" s="36" t="str">
        <f t="shared" si="59"/>
        <v>No</v>
      </c>
    </row>
    <row r="299" spans="64:78" x14ac:dyDescent="0.35">
      <c r="BL299" s="18"/>
      <c r="BO299" s="15" t="str">
        <f t="shared" si="48"/>
        <v xml:space="preserve">Areas Served: </v>
      </c>
      <c r="BP299" s="15" t="str">
        <f t="shared" si="49"/>
        <v>Certifications:</v>
      </c>
      <c r="BQ299" s="15" t="str">
        <f t="shared" si="50"/>
        <v>Certifications:</v>
      </c>
      <c r="BR299" s="15" t="str">
        <f t="shared" si="51"/>
        <v xml:space="preserve">Experience:  </v>
      </c>
      <c r="BS299" s="15" t="str">
        <f t="shared" si="52"/>
        <v xml:space="preserve">Experience:   </v>
      </c>
      <c r="BT299" s="15" t="str">
        <f t="shared" si="53"/>
        <v xml:space="preserve">Experience:   </v>
      </c>
      <c r="BU299" s="15" t="str">
        <f t="shared" si="54"/>
        <v>No</v>
      </c>
      <c r="BV299" s="15" t="str">
        <f t="shared" si="55"/>
        <v>No</v>
      </c>
      <c r="BW299" s="15" t="str">
        <f t="shared" si="56"/>
        <v>No</v>
      </c>
      <c r="BX299" s="36" t="str">
        <f t="shared" si="57"/>
        <v>No</v>
      </c>
      <c r="BY299" s="36" t="str">
        <f t="shared" si="58"/>
        <v>No</v>
      </c>
      <c r="BZ299" s="36" t="str">
        <f t="shared" si="59"/>
        <v>No</v>
      </c>
    </row>
    <row r="300" spans="64:78" x14ac:dyDescent="0.35">
      <c r="BL300" s="18"/>
      <c r="BO300" s="15" t="str">
        <f t="shared" si="48"/>
        <v xml:space="preserve">Areas Served: </v>
      </c>
      <c r="BP300" s="15" t="str">
        <f t="shared" si="49"/>
        <v>Certifications:</v>
      </c>
      <c r="BQ300" s="15" t="str">
        <f t="shared" si="50"/>
        <v>Certifications:</v>
      </c>
      <c r="BR300" s="15" t="str">
        <f t="shared" si="51"/>
        <v xml:space="preserve">Experience:  </v>
      </c>
      <c r="BS300" s="15" t="str">
        <f t="shared" si="52"/>
        <v xml:space="preserve">Experience:   </v>
      </c>
      <c r="BT300" s="15" t="str">
        <f t="shared" si="53"/>
        <v xml:space="preserve">Experience:   </v>
      </c>
      <c r="BU300" s="15" t="str">
        <f t="shared" si="54"/>
        <v>No</v>
      </c>
      <c r="BV300" s="15" t="str">
        <f t="shared" si="55"/>
        <v>No</v>
      </c>
      <c r="BW300" s="15" t="str">
        <f t="shared" si="56"/>
        <v>No</v>
      </c>
      <c r="BX300" s="36" t="str">
        <f t="shared" si="57"/>
        <v>No</v>
      </c>
      <c r="BY300" s="36" t="str">
        <f t="shared" si="58"/>
        <v>No</v>
      </c>
      <c r="BZ300" s="36" t="str">
        <f t="shared" si="59"/>
        <v>No</v>
      </c>
    </row>
    <row r="301" spans="64:78" x14ac:dyDescent="0.35">
      <c r="BL301" s="18"/>
      <c r="BO301" s="15" t="str">
        <f t="shared" si="48"/>
        <v xml:space="preserve">Areas Served: </v>
      </c>
      <c r="BP301" s="15" t="str">
        <f t="shared" si="49"/>
        <v>Certifications:</v>
      </c>
      <c r="BQ301" s="15" t="str">
        <f t="shared" si="50"/>
        <v>Certifications:</v>
      </c>
      <c r="BR301" s="15" t="str">
        <f t="shared" si="51"/>
        <v xml:space="preserve">Experience:  </v>
      </c>
      <c r="BS301" s="15" t="str">
        <f t="shared" si="52"/>
        <v xml:space="preserve">Experience:   </v>
      </c>
      <c r="BT301" s="15" t="str">
        <f t="shared" si="53"/>
        <v xml:space="preserve">Experience:   </v>
      </c>
      <c r="BU301" s="15" t="str">
        <f t="shared" si="54"/>
        <v>No</v>
      </c>
      <c r="BV301" s="15" t="str">
        <f t="shared" si="55"/>
        <v>No</v>
      </c>
      <c r="BW301" s="15" t="str">
        <f t="shared" si="56"/>
        <v>No</v>
      </c>
      <c r="BX301" s="36" t="str">
        <f t="shared" si="57"/>
        <v>No</v>
      </c>
      <c r="BY301" s="36" t="str">
        <f t="shared" si="58"/>
        <v>No</v>
      </c>
      <c r="BZ301" s="36" t="str">
        <f t="shared" si="59"/>
        <v>No</v>
      </c>
    </row>
    <row r="302" spans="64:78" x14ac:dyDescent="0.35">
      <c r="BL302" s="18"/>
      <c r="BO302" s="15" t="str">
        <f t="shared" si="48"/>
        <v xml:space="preserve">Areas Served: </v>
      </c>
      <c r="BP302" s="15" t="str">
        <f t="shared" si="49"/>
        <v>Certifications:</v>
      </c>
      <c r="BQ302" s="15" t="str">
        <f t="shared" si="50"/>
        <v>Certifications:</v>
      </c>
      <c r="BR302" s="15" t="str">
        <f t="shared" si="51"/>
        <v xml:space="preserve">Experience:  </v>
      </c>
      <c r="BS302" s="15" t="str">
        <f t="shared" si="52"/>
        <v xml:space="preserve">Experience:   </v>
      </c>
      <c r="BT302" s="15" t="str">
        <f t="shared" si="53"/>
        <v xml:space="preserve">Experience:   </v>
      </c>
      <c r="BU302" s="15" t="str">
        <f t="shared" si="54"/>
        <v>No</v>
      </c>
      <c r="BV302" s="15" t="str">
        <f t="shared" si="55"/>
        <v>No</v>
      </c>
      <c r="BW302" s="15" t="str">
        <f t="shared" si="56"/>
        <v>No</v>
      </c>
      <c r="BX302" s="36" t="str">
        <f t="shared" si="57"/>
        <v>No</v>
      </c>
      <c r="BY302" s="36" t="str">
        <f t="shared" si="58"/>
        <v>No</v>
      </c>
      <c r="BZ302" s="36" t="str">
        <f t="shared" si="59"/>
        <v>No</v>
      </c>
    </row>
    <row r="303" spans="64:78" x14ac:dyDescent="0.35">
      <c r="BL303" s="18"/>
      <c r="BO303" s="15" t="str">
        <f t="shared" si="48"/>
        <v xml:space="preserve">Areas Served: </v>
      </c>
      <c r="BP303" s="15" t="str">
        <f t="shared" si="49"/>
        <v>Certifications:</v>
      </c>
      <c r="BQ303" s="15" t="str">
        <f t="shared" si="50"/>
        <v>Certifications:</v>
      </c>
      <c r="BR303" s="15" t="str">
        <f t="shared" si="51"/>
        <v xml:space="preserve">Experience:  </v>
      </c>
      <c r="BS303" s="15" t="str">
        <f t="shared" si="52"/>
        <v xml:space="preserve">Experience:   </v>
      </c>
      <c r="BT303" s="15" t="str">
        <f t="shared" si="53"/>
        <v xml:space="preserve">Experience:   </v>
      </c>
      <c r="BU303" s="15" t="str">
        <f t="shared" si="54"/>
        <v>No</v>
      </c>
      <c r="BV303" s="15" t="str">
        <f t="shared" si="55"/>
        <v>No</v>
      </c>
      <c r="BW303" s="15" t="str">
        <f t="shared" si="56"/>
        <v>No</v>
      </c>
      <c r="BX303" s="36" t="str">
        <f t="shared" si="57"/>
        <v>No</v>
      </c>
      <c r="BY303" s="36" t="str">
        <f t="shared" si="58"/>
        <v>No</v>
      </c>
      <c r="BZ303" s="36" t="str">
        <f t="shared" si="59"/>
        <v>No</v>
      </c>
    </row>
    <row r="304" spans="64:78" x14ac:dyDescent="0.35">
      <c r="BL304" s="18"/>
      <c r="BO304" s="15" t="str">
        <f t="shared" si="48"/>
        <v xml:space="preserve">Areas Served: </v>
      </c>
      <c r="BP304" s="15" t="str">
        <f t="shared" si="49"/>
        <v>Certifications:</v>
      </c>
      <c r="BQ304" s="15" t="str">
        <f t="shared" si="50"/>
        <v>Certifications:</v>
      </c>
      <c r="BR304" s="15" t="str">
        <f t="shared" si="51"/>
        <v xml:space="preserve">Experience:  </v>
      </c>
      <c r="BS304" s="15" t="str">
        <f t="shared" si="52"/>
        <v xml:space="preserve">Experience:   </v>
      </c>
      <c r="BT304" s="15" t="str">
        <f t="shared" si="53"/>
        <v xml:space="preserve">Experience:   </v>
      </c>
      <c r="BU304" s="15" t="str">
        <f t="shared" si="54"/>
        <v>No</v>
      </c>
      <c r="BV304" s="15" t="str">
        <f t="shared" si="55"/>
        <v>No</v>
      </c>
      <c r="BW304" s="15" t="str">
        <f t="shared" si="56"/>
        <v>No</v>
      </c>
      <c r="BX304" s="36" t="str">
        <f t="shared" si="57"/>
        <v>No</v>
      </c>
      <c r="BY304" s="36" t="str">
        <f t="shared" si="58"/>
        <v>No</v>
      </c>
      <c r="BZ304" s="36" t="str">
        <f t="shared" si="59"/>
        <v>No</v>
      </c>
    </row>
    <row r="305" spans="64:78" x14ac:dyDescent="0.35">
      <c r="BL305" s="18"/>
      <c r="BO305" s="15" t="str">
        <f t="shared" si="48"/>
        <v xml:space="preserve">Areas Served: </v>
      </c>
      <c r="BP305" s="15" t="str">
        <f t="shared" si="49"/>
        <v>Certifications:</v>
      </c>
      <c r="BQ305" s="15" t="str">
        <f t="shared" si="50"/>
        <v>Certifications:</v>
      </c>
      <c r="BR305" s="15" t="str">
        <f t="shared" si="51"/>
        <v xml:space="preserve">Experience:  </v>
      </c>
      <c r="BS305" s="15" t="str">
        <f t="shared" si="52"/>
        <v xml:space="preserve">Experience:   </v>
      </c>
      <c r="BT305" s="15" t="str">
        <f t="shared" si="53"/>
        <v xml:space="preserve">Experience:   </v>
      </c>
      <c r="BU305" s="15" t="str">
        <f t="shared" si="54"/>
        <v>No</v>
      </c>
      <c r="BV305" s="15" t="str">
        <f t="shared" si="55"/>
        <v>No</v>
      </c>
      <c r="BW305" s="15" t="str">
        <f t="shared" si="56"/>
        <v>No</v>
      </c>
      <c r="BX305" s="36" t="str">
        <f t="shared" si="57"/>
        <v>No</v>
      </c>
      <c r="BY305" s="36" t="str">
        <f t="shared" si="58"/>
        <v>No</v>
      </c>
      <c r="BZ305" s="36" t="str">
        <f t="shared" si="59"/>
        <v>No</v>
      </c>
    </row>
    <row r="306" spans="64:78" x14ac:dyDescent="0.35">
      <c r="BL306" s="18"/>
      <c r="BO306" s="15" t="str">
        <f t="shared" si="48"/>
        <v xml:space="preserve">Areas Served: </v>
      </c>
      <c r="BP306" s="15" t="str">
        <f t="shared" si="49"/>
        <v>Certifications:</v>
      </c>
      <c r="BQ306" s="15" t="str">
        <f t="shared" si="50"/>
        <v>Certifications:</v>
      </c>
      <c r="BR306" s="15" t="str">
        <f t="shared" si="51"/>
        <v xml:space="preserve">Experience:  </v>
      </c>
      <c r="BS306" s="15" t="str">
        <f t="shared" si="52"/>
        <v xml:space="preserve">Experience:   </v>
      </c>
      <c r="BT306" s="15" t="str">
        <f t="shared" si="53"/>
        <v xml:space="preserve">Experience:   </v>
      </c>
      <c r="BU306" s="15" t="str">
        <f t="shared" si="54"/>
        <v>No</v>
      </c>
      <c r="BV306" s="15" t="str">
        <f t="shared" si="55"/>
        <v>No</v>
      </c>
      <c r="BW306" s="15" t="str">
        <f t="shared" si="56"/>
        <v>No</v>
      </c>
      <c r="BX306" s="36" t="str">
        <f t="shared" si="57"/>
        <v>No</v>
      </c>
      <c r="BY306" s="36" t="str">
        <f t="shared" si="58"/>
        <v>No</v>
      </c>
      <c r="BZ306" s="36" t="str">
        <f t="shared" si="59"/>
        <v>No</v>
      </c>
    </row>
    <row r="307" spans="64:78" x14ac:dyDescent="0.35">
      <c r="BL307" s="18"/>
      <c r="BO307" s="15" t="str">
        <f t="shared" si="48"/>
        <v xml:space="preserve">Areas Served: </v>
      </c>
      <c r="BP307" s="15" t="str">
        <f t="shared" si="49"/>
        <v>Certifications:</v>
      </c>
      <c r="BQ307" s="15" t="str">
        <f t="shared" si="50"/>
        <v>Certifications:</v>
      </c>
      <c r="BR307" s="15" t="str">
        <f t="shared" si="51"/>
        <v xml:space="preserve">Experience:  </v>
      </c>
      <c r="BS307" s="15" t="str">
        <f t="shared" si="52"/>
        <v xml:space="preserve">Experience:   </v>
      </c>
      <c r="BT307" s="15" t="str">
        <f t="shared" si="53"/>
        <v xml:space="preserve">Experience:   </v>
      </c>
      <c r="BU307" s="15" t="str">
        <f t="shared" si="54"/>
        <v>No</v>
      </c>
      <c r="BV307" s="15" t="str">
        <f t="shared" si="55"/>
        <v>No</v>
      </c>
      <c r="BW307" s="15" t="str">
        <f t="shared" si="56"/>
        <v>No</v>
      </c>
      <c r="BX307" s="36" t="str">
        <f t="shared" si="57"/>
        <v>No</v>
      </c>
      <c r="BY307" s="36" t="str">
        <f t="shared" si="58"/>
        <v>No</v>
      </c>
      <c r="BZ307" s="36" t="str">
        <f t="shared" si="59"/>
        <v>No</v>
      </c>
    </row>
    <row r="308" spans="64:78" x14ac:dyDescent="0.35">
      <c r="BL308" s="18"/>
      <c r="BO308" s="15" t="str">
        <f t="shared" si="48"/>
        <v xml:space="preserve">Areas Served: </v>
      </c>
      <c r="BP308" s="15" t="str">
        <f t="shared" si="49"/>
        <v>Certifications:</v>
      </c>
      <c r="BQ308" s="15" t="str">
        <f t="shared" si="50"/>
        <v>Certifications:</v>
      </c>
      <c r="BR308" s="15" t="str">
        <f t="shared" si="51"/>
        <v xml:space="preserve">Experience:  </v>
      </c>
      <c r="BS308" s="15" t="str">
        <f t="shared" si="52"/>
        <v xml:space="preserve">Experience:   </v>
      </c>
      <c r="BT308" s="15" t="str">
        <f t="shared" si="53"/>
        <v xml:space="preserve">Experience:   </v>
      </c>
      <c r="BU308" s="15" t="str">
        <f t="shared" si="54"/>
        <v>No</v>
      </c>
      <c r="BV308" s="15" t="str">
        <f t="shared" si="55"/>
        <v>No</v>
      </c>
      <c r="BW308" s="15" t="str">
        <f t="shared" si="56"/>
        <v>No</v>
      </c>
      <c r="BX308" s="36" t="str">
        <f t="shared" si="57"/>
        <v>No</v>
      </c>
      <c r="BY308" s="36" t="str">
        <f t="shared" si="58"/>
        <v>No</v>
      </c>
      <c r="BZ308" s="36" t="str">
        <f t="shared" si="59"/>
        <v>No</v>
      </c>
    </row>
    <row r="309" spans="64:78" x14ac:dyDescent="0.35">
      <c r="BL309" s="18"/>
      <c r="BO309" s="15" t="str">
        <f t="shared" si="48"/>
        <v xml:space="preserve">Areas Served: </v>
      </c>
      <c r="BP309" s="15" t="str">
        <f t="shared" si="49"/>
        <v>Certifications:</v>
      </c>
      <c r="BQ309" s="15" t="str">
        <f t="shared" si="50"/>
        <v>Certifications:</v>
      </c>
      <c r="BR309" s="15" t="str">
        <f t="shared" si="51"/>
        <v xml:space="preserve">Experience:  </v>
      </c>
      <c r="BS309" s="15" t="str">
        <f t="shared" si="52"/>
        <v xml:space="preserve">Experience:   </v>
      </c>
      <c r="BT309" s="15" t="str">
        <f t="shared" si="53"/>
        <v xml:space="preserve">Experience:   </v>
      </c>
      <c r="BU309" s="15" t="str">
        <f t="shared" si="54"/>
        <v>No</v>
      </c>
      <c r="BV309" s="15" t="str">
        <f t="shared" si="55"/>
        <v>No</v>
      </c>
      <c r="BW309" s="15" t="str">
        <f t="shared" si="56"/>
        <v>No</v>
      </c>
      <c r="BX309" s="36" t="str">
        <f t="shared" si="57"/>
        <v>No</v>
      </c>
      <c r="BY309" s="36" t="str">
        <f t="shared" si="58"/>
        <v>No</v>
      </c>
      <c r="BZ309" s="36" t="str">
        <f t="shared" si="59"/>
        <v>No</v>
      </c>
    </row>
    <row r="310" spans="64:78" x14ac:dyDescent="0.35">
      <c r="BL310" s="18"/>
      <c r="BO310" s="15" t="str">
        <f t="shared" si="48"/>
        <v xml:space="preserve">Areas Served: </v>
      </c>
      <c r="BP310" s="15" t="str">
        <f t="shared" si="49"/>
        <v>Certifications:</v>
      </c>
      <c r="BQ310" s="15" t="str">
        <f t="shared" si="50"/>
        <v>Certifications:</v>
      </c>
      <c r="BR310" s="15" t="str">
        <f t="shared" si="51"/>
        <v xml:space="preserve">Experience:  </v>
      </c>
      <c r="BS310" s="15" t="str">
        <f t="shared" si="52"/>
        <v xml:space="preserve">Experience:   </v>
      </c>
      <c r="BT310" s="15" t="str">
        <f t="shared" si="53"/>
        <v xml:space="preserve">Experience:   </v>
      </c>
      <c r="BU310" s="15" t="str">
        <f t="shared" si="54"/>
        <v>No</v>
      </c>
      <c r="BV310" s="15" t="str">
        <f t="shared" si="55"/>
        <v>No</v>
      </c>
      <c r="BW310" s="15" t="str">
        <f t="shared" si="56"/>
        <v>No</v>
      </c>
      <c r="BX310" s="36" t="str">
        <f t="shared" si="57"/>
        <v>No</v>
      </c>
      <c r="BY310" s="36" t="str">
        <f t="shared" si="58"/>
        <v>No</v>
      </c>
      <c r="BZ310" s="36" t="str">
        <f t="shared" si="59"/>
        <v>No</v>
      </c>
    </row>
    <row r="311" spans="64:78" x14ac:dyDescent="0.35">
      <c r="BL311" s="18"/>
      <c r="BO311" s="15" t="str">
        <f t="shared" si="48"/>
        <v xml:space="preserve">Areas Served: </v>
      </c>
      <c r="BP311" s="15" t="str">
        <f t="shared" si="49"/>
        <v>Certifications:</v>
      </c>
      <c r="BQ311" s="15" t="str">
        <f t="shared" si="50"/>
        <v>Certifications:</v>
      </c>
      <c r="BR311" s="15" t="str">
        <f t="shared" si="51"/>
        <v xml:space="preserve">Experience:  </v>
      </c>
      <c r="BS311" s="15" t="str">
        <f t="shared" si="52"/>
        <v xml:space="preserve">Experience:   </v>
      </c>
      <c r="BT311" s="15" t="str">
        <f t="shared" si="53"/>
        <v xml:space="preserve">Experience:   </v>
      </c>
      <c r="BU311" s="15" t="str">
        <f t="shared" si="54"/>
        <v>No</v>
      </c>
      <c r="BV311" s="15" t="str">
        <f t="shared" si="55"/>
        <v>No</v>
      </c>
      <c r="BW311" s="15" t="str">
        <f t="shared" si="56"/>
        <v>No</v>
      </c>
      <c r="BX311" s="36" t="str">
        <f t="shared" si="57"/>
        <v>No</v>
      </c>
      <c r="BY311" s="36" t="str">
        <f t="shared" si="58"/>
        <v>No</v>
      </c>
      <c r="BZ311" s="36" t="str">
        <f t="shared" si="59"/>
        <v>No</v>
      </c>
    </row>
    <row r="312" spans="64:78" x14ac:dyDescent="0.35">
      <c r="BL312" s="18"/>
      <c r="BO312" s="15" t="str">
        <f t="shared" si="48"/>
        <v xml:space="preserve">Areas Served: </v>
      </c>
      <c r="BP312" s="15" t="str">
        <f t="shared" si="49"/>
        <v>Certifications:</v>
      </c>
      <c r="BQ312" s="15" t="str">
        <f t="shared" si="50"/>
        <v>Certifications:</v>
      </c>
      <c r="BR312" s="15" t="str">
        <f t="shared" si="51"/>
        <v xml:space="preserve">Experience:  </v>
      </c>
      <c r="BS312" s="15" t="str">
        <f t="shared" si="52"/>
        <v xml:space="preserve">Experience:   </v>
      </c>
      <c r="BT312" s="15" t="str">
        <f t="shared" si="53"/>
        <v xml:space="preserve">Experience:   </v>
      </c>
      <c r="BU312" s="15" t="str">
        <f t="shared" si="54"/>
        <v>No</v>
      </c>
      <c r="BV312" s="15" t="str">
        <f t="shared" si="55"/>
        <v>No</v>
      </c>
      <c r="BW312" s="15" t="str">
        <f t="shared" si="56"/>
        <v>No</v>
      </c>
      <c r="BX312" s="36" t="str">
        <f t="shared" si="57"/>
        <v>No</v>
      </c>
      <c r="BY312" s="36" t="str">
        <f t="shared" si="58"/>
        <v>No</v>
      </c>
      <c r="BZ312" s="36" t="str">
        <f t="shared" si="59"/>
        <v>No</v>
      </c>
    </row>
    <row r="313" spans="64:78" x14ac:dyDescent="0.35">
      <c r="BL313" s="18"/>
      <c r="BO313" s="15" t="str">
        <f t="shared" si="48"/>
        <v xml:space="preserve">Areas Served: </v>
      </c>
      <c r="BP313" s="15" t="str">
        <f t="shared" si="49"/>
        <v>Certifications:</v>
      </c>
      <c r="BQ313" s="15" t="str">
        <f t="shared" si="50"/>
        <v>Certifications:</v>
      </c>
      <c r="BR313" s="15" t="str">
        <f t="shared" si="51"/>
        <v xml:space="preserve">Experience:  </v>
      </c>
      <c r="BS313" s="15" t="str">
        <f t="shared" si="52"/>
        <v xml:space="preserve">Experience:   </v>
      </c>
      <c r="BT313" s="15" t="str">
        <f t="shared" si="53"/>
        <v xml:space="preserve">Experience:   </v>
      </c>
      <c r="BU313" s="15" t="str">
        <f t="shared" si="54"/>
        <v>No</v>
      </c>
      <c r="BV313" s="15" t="str">
        <f t="shared" si="55"/>
        <v>No</v>
      </c>
      <c r="BW313" s="15" t="str">
        <f t="shared" si="56"/>
        <v>No</v>
      </c>
      <c r="BX313" s="36" t="str">
        <f t="shared" si="57"/>
        <v>No</v>
      </c>
      <c r="BY313" s="36" t="str">
        <f t="shared" si="58"/>
        <v>No</v>
      </c>
      <c r="BZ313" s="36" t="str">
        <f t="shared" si="59"/>
        <v>No</v>
      </c>
    </row>
    <row r="314" spans="64:78" x14ac:dyDescent="0.35">
      <c r="BL314" s="18"/>
      <c r="BO314" s="15" t="str">
        <f t="shared" si="48"/>
        <v xml:space="preserve">Areas Served: </v>
      </c>
      <c r="BP314" s="15" t="str">
        <f t="shared" si="49"/>
        <v>Certifications:</v>
      </c>
      <c r="BQ314" s="15" t="str">
        <f t="shared" si="50"/>
        <v>Certifications:</v>
      </c>
      <c r="BR314" s="15" t="str">
        <f t="shared" si="51"/>
        <v xml:space="preserve">Experience:  </v>
      </c>
      <c r="BS314" s="15" t="str">
        <f t="shared" si="52"/>
        <v xml:space="preserve">Experience:   </v>
      </c>
      <c r="BT314" s="15" t="str">
        <f t="shared" si="53"/>
        <v xml:space="preserve">Experience:   </v>
      </c>
      <c r="BU314" s="15" t="str">
        <f t="shared" si="54"/>
        <v>No</v>
      </c>
      <c r="BV314" s="15" t="str">
        <f t="shared" si="55"/>
        <v>No</v>
      </c>
      <c r="BW314" s="15" t="str">
        <f t="shared" si="56"/>
        <v>No</v>
      </c>
      <c r="BX314" s="36" t="str">
        <f t="shared" si="57"/>
        <v>No</v>
      </c>
      <c r="BY314" s="36" t="str">
        <f t="shared" si="58"/>
        <v>No</v>
      </c>
      <c r="BZ314" s="36" t="str">
        <f t="shared" si="59"/>
        <v>No</v>
      </c>
    </row>
    <row r="315" spans="64:78" x14ac:dyDescent="0.35">
      <c r="BL315" s="18"/>
      <c r="BO315" s="15" t="str">
        <f t="shared" si="48"/>
        <v xml:space="preserve">Areas Served: </v>
      </c>
      <c r="BP315" s="15" t="str">
        <f t="shared" si="49"/>
        <v>Certifications:</v>
      </c>
      <c r="BQ315" s="15" t="str">
        <f t="shared" si="50"/>
        <v>Certifications:</v>
      </c>
      <c r="BR315" s="15" t="str">
        <f t="shared" si="51"/>
        <v xml:space="preserve">Experience:  </v>
      </c>
      <c r="BS315" s="15" t="str">
        <f t="shared" si="52"/>
        <v xml:space="preserve">Experience:   </v>
      </c>
      <c r="BT315" s="15" t="str">
        <f t="shared" si="53"/>
        <v xml:space="preserve">Experience:   </v>
      </c>
      <c r="BU315" s="15" t="str">
        <f t="shared" si="54"/>
        <v>No</v>
      </c>
      <c r="BV315" s="15" t="str">
        <f t="shared" si="55"/>
        <v>No</v>
      </c>
      <c r="BW315" s="15" t="str">
        <f t="shared" si="56"/>
        <v>No</v>
      </c>
      <c r="BX315" s="36" t="str">
        <f t="shared" si="57"/>
        <v>No</v>
      </c>
      <c r="BY315" s="36" t="str">
        <f t="shared" si="58"/>
        <v>No</v>
      </c>
      <c r="BZ315" s="36" t="str">
        <f t="shared" si="59"/>
        <v>No</v>
      </c>
    </row>
    <row r="316" spans="64:78" x14ac:dyDescent="0.35">
      <c r="BL316" s="18"/>
      <c r="BO316" s="15" t="str">
        <f t="shared" si="48"/>
        <v xml:space="preserve">Areas Served: </v>
      </c>
      <c r="BP316" s="15" t="str">
        <f t="shared" si="49"/>
        <v>Certifications:</v>
      </c>
      <c r="BQ316" s="15" t="str">
        <f t="shared" si="50"/>
        <v>Certifications:</v>
      </c>
      <c r="BR316" s="15" t="str">
        <f t="shared" si="51"/>
        <v xml:space="preserve">Experience:  </v>
      </c>
      <c r="BS316" s="15" t="str">
        <f t="shared" si="52"/>
        <v xml:space="preserve">Experience:   </v>
      </c>
      <c r="BT316" s="15" t="str">
        <f t="shared" si="53"/>
        <v xml:space="preserve">Experience:   </v>
      </c>
      <c r="BU316" s="15" t="str">
        <f t="shared" si="54"/>
        <v>No</v>
      </c>
      <c r="BV316" s="15" t="str">
        <f t="shared" si="55"/>
        <v>No</v>
      </c>
      <c r="BW316" s="15" t="str">
        <f t="shared" si="56"/>
        <v>No</v>
      </c>
      <c r="BX316" s="36" t="str">
        <f t="shared" si="57"/>
        <v>No</v>
      </c>
      <c r="BY316" s="36" t="str">
        <f t="shared" si="58"/>
        <v>No</v>
      </c>
      <c r="BZ316" s="36" t="str">
        <f t="shared" si="59"/>
        <v>No</v>
      </c>
    </row>
    <row r="317" spans="64:78" x14ac:dyDescent="0.35">
      <c r="BL317" s="18"/>
      <c r="BO317" s="15" t="str">
        <f t="shared" si="48"/>
        <v xml:space="preserve">Areas Served: </v>
      </c>
      <c r="BP317" s="15" t="str">
        <f t="shared" si="49"/>
        <v>Certifications:</v>
      </c>
      <c r="BQ317" s="15" t="str">
        <f t="shared" si="50"/>
        <v>Certifications:</v>
      </c>
      <c r="BR317" s="15" t="str">
        <f t="shared" si="51"/>
        <v xml:space="preserve">Experience:  </v>
      </c>
      <c r="BS317" s="15" t="str">
        <f t="shared" si="52"/>
        <v xml:space="preserve">Experience:   </v>
      </c>
      <c r="BT317" s="15" t="str">
        <f t="shared" si="53"/>
        <v xml:space="preserve">Experience:   </v>
      </c>
      <c r="BU317" s="15" t="str">
        <f t="shared" si="54"/>
        <v>No</v>
      </c>
      <c r="BV317" s="15" t="str">
        <f t="shared" si="55"/>
        <v>No</v>
      </c>
      <c r="BW317" s="15" t="str">
        <f t="shared" si="56"/>
        <v>No</v>
      </c>
      <c r="BX317" s="36" t="str">
        <f t="shared" si="57"/>
        <v>No</v>
      </c>
      <c r="BY317" s="36" t="str">
        <f t="shared" si="58"/>
        <v>No</v>
      </c>
      <c r="BZ317" s="36" t="str">
        <f t="shared" si="59"/>
        <v>No</v>
      </c>
    </row>
    <row r="318" spans="64:78" x14ac:dyDescent="0.35">
      <c r="BL318" s="18"/>
      <c r="BO318" s="15" t="str">
        <f t="shared" si="48"/>
        <v xml:space="preserve">Areas Served: </v>
      </c>
      <c r="BP318" s="15" t="str">
        <f t="shared" si="49"/>
        <v>Certifications:</v>
      </c>
      <c r="BQ318" s="15" t="str">
        <f t="shared" si="50"/>
        <v>Certifications:</v>
      </c>
      <c r="BR318" s="15" t="str">
        <f t="shared" si="51"/>
        <v xml:space="preserve">Experience:  </v>
      </c>
      <c r="BS318" s="15" t="str">
        <f t="shared" si="52"/>
        <v xml:space="preserve">Experience:   </v>
      </c>
      <c r="BT318" s="15" t="str">
        <f t="shared" si="53"/>
        <v xml:space="preserve">Experience:   </v>
      </c>
      <c r="BU318" s="15" t="str">
        <f t="shared" si="54"/>
        <v>No</v>
      </c>
      <c r="BV318" s="15" t="str">
        <f t="shared" si="55"/>
        <v>No</v>
      </c>
      <c r="BW318" s="15" t="str">
        <f t="shared" si="56"/>
        <v>No</v>
      </c>
      <c r="BX318" s="36" t="str">
        <f t="shared" si="57"/>
        <v>No</v>
      </c>
      <c r="BY318" s="36" t="str">
        <f t="shared" si="58"/>
        <v>No</v>
      </c>
      <c r="BZ318" s="36" t="str">
        <f t="shared" si="59"/>
        <v>No</v>
      </c>
    </row>
    <row r="319" spans="64:78" x14ac:dyDescent="0.35">
      <c r="BL319" s="18"/>
      <c r="BO319" s="15" t="str">
        <f t="shared" si="48"/>
        <v xml:space="preserve">Areas Served: </v>
      </c>
      <c r="BP319" s="15" t="str">
        <f t="shared" si="49"/>
        <v>Certifications:</v>
      </c>
      <c r="BQ319" s="15" t="str">
        <f t="shared" si="50"/>
        <v>Certifications:</v>
      </c>
      <c r="BR319" s="15" t="str">
        <f t="shared" si="51"/>
        <v xml:space="preserve">Experience:  </v>
      </c>
      <c r="BS319" s="15" t="str">
        <f t="shared" si="52"/>
        <v xml:space="preserve">Experience:   </v>
      </c>
      <c r="BT319" s="15" t="str">
        <f t="shared" si="53"/>
        <v xml:space="preserve">Experience:   </v>
      </c>
      <c r="BU319" s="15" t="str">
        <f t="shared" si="54"/>
        <v>No</v>
      </c>
      <c r="BV319" s="15" t="str">
        <f t="shared" si="55"/>
        <v>No</v>
      </c>
      <c r="BW319" s="15" t="str">
        <f t="shared" si="56"/>
        <v>No</v>
      </c>
      <c r="BX319" s="36" t="str">
        <f t="shared" si="57"/>
        <v>No</v>
      </c>
      <c r="BY319" s="36" t="str">
        <f t="shared" si="58"/>
        <v>No</v>
      </c>
      <c r="BZ319" s="36" t="str">
        <f t="shared" si="59"/>
        <v>No</v>
      </c>
    </row>
    <row r="320" spans="64:78" x14ac:dyDescent="0.35">
      <c r="BL320" s="18"/>
      <c r="BO320" s="15" t="str">
        <f t="shared" si="48"/>
        <v xml:space="preserve">Areas Served: </v>
      </c>
      <c r="BP320" s="15" t="str">
        <f t="shared" si="49"/>
        <v>Certifications:</v>
      </c>
      <c r="BQ320" s="15" t="str">
        <f t="shared" si="50"/>
        <v>Certifications:</v>
      </c>
      <c r="BR320" s="15" t="str">
        <f t="shared" si="51"/>
        <v xml:space="preserve">Experience:  </v>
      </c>
      <c r="BS320" s="15" t="str">
        <f t="shared" si="52"/>
        <v xml:space="preserve">Experience:   </v>
      </c>
      <c r="BT320" s="15" t="str">
        <f t="shared" si="53"/>
        <v xml:space="preserve">Experience:   </v>
      </c>
      <c r="BU320" s="15" t="str">
        <f t="shared" si="54"/>
        <v>No</v>
      </c>
      <c r="BV320" s="15" t="str">
        <f t="shared" si="55"/>
        <v>No</v>
      </c>
      <c r="BW320" s="15" t="str">
        <f t="shared" si="56"/>
        <v>No</v>
      </c>
      <c r="BX320" s="36" t="str">
        <f t="shared" si="57"/>
        <v>No</v>
      </c>
      <c r="BY320" s="36" t="str">
        <f t="shared" si="58"/>
        <v>No</v>
      </c>
      <c r="BZ320" s="36" t="str">
        <f t="shared" si="59"/>
        <v>No</v>
      </c>
    </row>
    <row r="321" spans="64:78" x14ac:dyDescent="0.35">
      <c r="BL321" s="18"/>
      <c r="BO321" s="15" t="str">
        <f t="shared" si="48"/>
        <v xml:space="preserve">Areas Served: </v>
      </c>
      <c r="BP321" s="15" t="str">
        <f t="shared" si="49"/>
        <v>Certifications:</v>
      </c>
      <c r="BQ321" s="15" t="str">
        <f t="shared" si="50"/>
        <v>Certifications:</v>
      </c>
      <c r="BR321" s="15" t="str">
        <f t="shared" si="51"/>
        <v xml:space="preserve">Experience:  </v>
      </c>
      <c r="BS321" s="15" t="str">
        <f t="shared" si="52"/>
        <v xml:space="preserve">Experience:   </v>
      </c>
      <c r="BT321" s="15" t="str">
        <f t="shared" si="53"/>
        <v xml:space="preserve">Experience:   </v>
      </c>
      <c r="BU321" s="15" t="str">
        <f t="shared" si="54"/>
        <v>No</v>
      </c>
      <c r="BV321" s="15" t="str">
        <f t="shared" si="55"/>
        <v>No</v>
      </c>
      <c r="BW321" s="15" t="str">
        <f t="shared" si="56"/>
        <v>No</v>
      </c>
      <c r="BX321" s="36" t="str">
        <f t="shared" si="57"/>
        <v>No</v>
      </c>
      <c r="BY321" s="36" t="str">
        <f t="shared" si="58"/>
        <v>No</v>
      </c>
      <c r="BZ321" s="36" t="str">
        <f t="shared" si="59"/>
        <v>No</v>
      </c>
    </row>
    <row r="322" spans="64:78" x14ac:dyDescent="0.35">
      <c r="BL322" s="18"/>
      <c r="BO322" s="15" t="str">
        <f t="shared" si="48"/>
        <v xml:space="preserve">Areas Served: </v>
      </c>
      <c r="BP322" s="15" t="str">
        <f t="shared" si="49"/>
        <v>Certifications:</v>
      </c>
      <c r="BQ322" s="15" t="str">
        <f t="shared" si="50"/>
        <v>Certifications:</v>
      </c>
      <c r="BR322" s="15" t="str">
        <f t="shared" si="51"/>
        <v xml:space="preserve">Experience:  </v>
      </c>
      <c r="BS322" s="15" t="str">
        <f t="shared" si="52"/>
        <v xml:space="preserve">Experience:   </v>
      </c>
      <c r="BT322" s="15" t="str">
        <f t="shared" si="53"/>
        <v xml:space="preserve">Experience:   </v>
      </c>
      <c r="BU322" s="15" t="str">
        <f t="shared" si="54"/>
        <v>No</v>
      </c>
      <c r="BV322" s="15" t="str">
        <f t="shared" si="55"/>
        <v>No</v>
      </c>
      <c r="BW322" s="15" t="str">
        <f t="shared" si="56"/>
        <v>No</v>
      </c>
      <c r="BX322" s="36" t="str">
        <f t="shared" si="57"/>
        <v>No</v>
      </c>
      <c r="BY322" s="36" t="str">
        <f t="shared" si="58"/>
        <v>No</v>
      </c>
      <c r="BZ322" s="36" t="str">
        <f t="shared" si="59"/>
        <v>No</v>
      </c>
    </row>
    <row r="323" spans="64:78" x14ac:dyDescent="0.35">
      <c r="BL323" s="18"/>
      <c r="BO323" s="15" t="str">
        <f t="shared" si="48"/>
        <v xml:space="preserve">Areas Served: </v>
      </c>
      <c r="BP323" s="15" t="str">
        <f t="shared" si="49"/>
        <v>Certifications:</v>
      </c>
      <c r="BQ323" s="15" t="str">
        <f t="shared" si="50"/>
        <v>Certifications:</v>
      </c>
      <c r="BR323" s="15" t="str">
        <f t="shared" si="51"/>
        <v xml:space="preserve">Experience:  </v>
      </c>
      <c r="BS323" s="15" t="str">
        <f t="shared" si="52"/>
        <v xml:space="preserve">Experience:   </v>
      </c>
      <c r="BT323" s="15" t="str">
        <f t="shared" si="53"/>
        <v xml:space="preserve">Experience:   </v>
      </c>
      <c r="BU323" s="15" t="str">
        <f t="shared" si="54"/>
        <v>No</v>
      </c>
      <c r="BV323" s="15" t="str">
        <f t="shared" si="55"/>
        <v>No</v>
      </c>
      <c r="BW323" s="15" t="str">
        <f t="shared" si="56"/>
        <v>No</v>
      </c>
      <c r="BX323" s="36" t="str">
        <f t="shared" si="57"/>
        <v>No</v>
      </c>
      <c r="BY323" s="36" t="str">
        <f t="shared" si="58"/>
        <v>No</v>
      </c>
      <c r="BZ323" s="36" t="str">
        <f t="shared" si="59"/>
        <v>No</v>
      </c>
    </row>
    <row r="324" spans="64:78" x14ac:dyDescent="0.35">
      <c r="BL324" s="18"/>
      <c r="BO324" s="15" t="str">
        <f t="shared" ref="BO324:BO387" si="60">"Areas Served: "&amp;IF(K324="All","All of Oregon",IF(K324="Oregon","All of Oregon",K324))</f>
        <v xml:space="preserve">Areas Served: </v>
      </c>
      <c r="BP324" s="15" t="str">
        <f t="shared" ref="BP324:BP387" si="61">"Certifications:"&amp;IF(AE324&lt;&gt;""," [OR Arch Lic # "&amp;AE324&amp;"]","")&amp;IF(AG324&lt;&gt;""," [OR PE Lic # "&amp;AG324&amp;"]","")&amp;IF(AI324&lt;&gt;""," [AEE-CEM # "&amp;AI324&amp;"]","")&amp;IF(AK324&lt;&gt;""," [BOC-Level II # "&amp;AK324&amp;"]","")&amp;IF(AM324&lt;&gt;""," [EMA-EMP # "&amp;AM324&amp;"]","")&amp;IF(AR324&lt;&gt;""," [LCC-Building Controls]","")&amp;IF(AO324&lt;&gt;""," [Other-"&amp;AO324&amp;" # "&amp;AP324&amp;"]","")</f>
        <v>Certifications:</v>
      </c>
      <c r="BQ324" s="15" t="str">
        <f t="shared" ref="BQ324:BQ387" si="62">"Certifications:"&amp;IF(BC324&lt;&gt;""," [OR Arch Lic # "&amp;BC324&amp;"]","")&amp;IF(BE324&lt;&gt;""," [OR PE Lic # "&amp;BE324&amp;"]","")&amp;IF(BK324&lt;&gt;""," [AEE-CEM # "&amp;BK324&amp;"]","")&amp;IF(BI324&lt;&gt;""," [AEE-CEA # "&amp;BI324&amp;"]","")&amp;IF(BM324&lt;&gt;""," [EMA-EMP # "&amp;BM324&amp;"]","")&amp;IF(BG324&lt;&gt;""," [ASHRAE-BEAP # "&amp;BG324&amp;"]","")&amp;IF(AO324&lt;&gt;""," [Other-"&amp;AO324&amp;" # "&amp;AP324&amp;"]","")</f>
        <v>Certifications:</v>
      </c>
      <c r="BR324" s="15" t="str">
        <f t="shared" ref="BR324:BR387" si="63">"Experience:"&amp;IF(Q324&lt;&gt;""," "&amp;TEXT(O324,"mmm-yyyy")&amp;" to "&amp;TEXT(P324,"mmm-yyyy")&amp;" "&amp;Q324," ")&amp;IF(T324&lt;&gt;"","; "&amp;TEXT(R324,"mmm-yyyy")&amp;" to "&amp;TEXT(S324,"mmm-yyyy")&amp;" "&amp;T324," ")</f>
        <v xml:space="preserve">Experience:  </v>
      </c>
      <c r="BS324" s="15" t="str">
        <f t="shared" ref="BS324:BS387" si="64">"Experience:"&amp;IF(X324&lt;&gt;""," "&amp;TEXT(V324,"mmm-yyyy")&amp;" to "&amp;TEXT(W324,"mmm-yyyy")&amp;" "&amp;X324," ")&amp;IF(AA324&lt;&gt;"","; "&amp;TEXT(Y324,"mmm-yyyy")&amp;" to "&amp;TEXT(Z324,"mmm-yyyy")&amp;" "&amp;AA324," ")&amp;IF(AD324&lt;&gt;"","; "&amp;TEXT(AB324,"mmm-yyyy")&amp;" to "&amp;TEXT(AC324,"mmm-yyyy")&amp;" "&amp;AD324," ")</f>
        <v xml:space="preserve">Experience:   </v>
      </c>
      <c r="BT324" s="15" t="str">
        <f t="shared" ref="BT324:BT387" si="65">"Experience:"&amp;IF(AV324&lt;&gt;""," "&amp;TEXT(AT324,"mmm-yyyy")&amp;" to "&amp;TEXT(AU324,"mmm-yyyy")&amp;" "&amp;AV324," ")&amp;IF(AY324&lt;&gt;"","; "&amp;TEXT(AW324,"mmm-yyyy")&amp;" to "&amp;TEXT(AX324,"mmm-yyyy")&amp;" "&amp;AY324," ")&amp;IF(BB324&lt;&gt;"","; "&amp;TEXT(AZ324,"mmm-yyyy")&amp;" to "&amp;TEXT(BA324,"mmm-yyyy")&amp;" "&amp;BB324," ")</f>
        <v xml:space="preserve">Experience:   </v>
      </c>
      <c r="BU324" s="15" t="str">
        <f t="shared" ref="BU324:BU387" si="66">IF(Q324&amp;T324&lt;&gt;"","QEM","No")</f>
        <v>No</v>
      </c>
      <c r="BV324" s="15" t="str">
        <f t="shared" ref="BV324:BV387" si="67">IF(AE324&amp;AG324&amp;AI324&amp;AK324&amp;AM324&amp;AR324&lt;&gt;"","QP","No")</f>
        <v>No</v>
      </c>
      <c r="BW324" s="15" t="str">
        <f t="shared" ref="BW324:BW387" si="68">IF(BC324&amp;BE324&amp;BG324&amp;BI324&amp;BK324&amp;BM324&lt;&gt;"","QEA","No")</f>
        <v>No</v>
      </c>
      <c r="BX324" s="36" t="str">
        <f t="shared" ref="BX324:BX387" si="69">IF(AND($BU324="QEM",$J324="Yes"),"P QEM","No")</f>
        <v>No</v>
      </c>
      <c r="BY324" s="36" t="str">
        <f t="shared" ref="BY324:BY387" si="70">IF(AND($BV324="QP",$J324="Yes"),"P QP","No")</f>
        <v>No</v>
      </c>
      <c r="BZ324" s="36" t="str">
        <f t="shared" ref="BZ324:BZ387" si="71">IF(AND($BW324="QEA",$J324="Yes"),"P QEA","No")</f>
        <v>No</v>
      </c>
    </row>
    <row r="325" spans="64:78" x14ac:dyDescent="0.35">
      <c r="BL325" s="18"/>
      <c r="BO325" s="15" t="str">
        <f t="shared" si="60"/>
        <v xml:space="preserve">Areas Served: </v>
      </c>
      <c r="BP325" s="15" t="str">
        <f t="shared" si="61"/>
        <v>Certifications:</v>
      </c>
      <c r="BQ325" s="15" t="str">
        <f t="shared" si="62"/>
        <v>Certifications:</v>
      </c>
      <c r="BR325" s="15" t="str">
        <f t="shared" si="63"/>
        <v xml:space="preserve">Experience:  </v>
      </c>
      <c r="BS325" s="15" t="str">
        <f t="shared" si="64"/>
        <v xml:space="preserve">Experience:   </v>
      </c>
      <c r="BT325" s="15" t="str">
        <f t="shared" si="65"/>
        <v xml:space="preserve">Experience:   </v>
      </c>
      <c r="BU325" s="15" t="str">
        <f t="shared" si="66"/>
        <v>No</v>
      </c>
      <c r="BV325" s="15" t="str">
        <f t="shared" si="67"/>
        <v>No</v>
      </c>
      <c r="BW325" s="15" t="str">
        <f t="shared" si="68"/>
        <v>No</v>
      </c>
      <c r="BX325" s="36" t="str">
        <f t="shared" si="69"/>
        <v>No</v>
      </c>
      <c r="BY325" s="36" t="str">
        <f t="shared" si="70"/>
        <v>No</v>
      </c>
      <c r="BZ325" s="36" t="str">
        <f t="shared" si="71"/>
        <v>No</v>
      </c>
    </row>
    <row r="326" spans="64:78" x14ac:dyDescent="0.35">
      <c r="BL326" s="18"/>
      <c r="BO326" s="15" t="str">
        <f t="shared" si="60"/>
        <v xml:space="preserve">Areas Served: </v>
      </c>
      <c r="BP326" s="15" t="str">
        <f t="shared" si="61"/>
        <v>Certifications:</v>
      </c>
      <c r="BQ326" s="15" t="str">
        <f t="shared" si="62"/>
        <v>Certifications:</v>
      </c>
      <c r="BR326" s="15" t="str">
        <f t="shared" si="63"/>
        <v xml:space="preserve">Experience:  </v>
      </c>
      <c r="BS326" s="15" t="str">
        <f t="shared" si="64"/>
        <v xml:space="preserve">Experience:   </v>
      </c>
      <c r="BT326" s="15" t="str">
        <f t="shared" si="65"/>
        <v xml:space="preserve">Experience:   </v>
      </c>
      <c r="BU326" s="15" t="str">
        <f t="shared" si="66"/>
        <v>No</v>
      </c>
      <c r="BV326" s="15" t="str">
        <f t="shared" si="67"/>
        <v>No</v>
      </c>
      <c r="BW326" s="15" t="str">
        <f t="shared" si="68"/>
        <v>No</v>
      </c>
      <c r="BX326" s="36" t="str">
        <f t="shared" si="69"/>
        <v>No</v>
      </c>
      <c r="BY326" s="36" t="str">
        <f t="shared" si="70"/>
        <v>No</v>
      </c>
      <c r="BZ326" s="36" t="str">
        <f t="shared" si="71"/>
        <v>No</v>
      </c>
    </row>
    <row r="327" spans="64:78" x14ac:dyDescent="0.35">
      <c r="BL327" s="18"/>
      <c r="BO327" s="15" t="str">
        <f t="shared" si="60"/>
        <v xml:space="preserve">Areas Served: </v>
      </c>
      <c r="BP327" s="15" t="str">
        <f t="shared" si="61"/>
        <v>Certifications:</v>
      </c>
      <c r="BQ327" s="15" t="str">
        <f t="shared" si="62"/>
        <v>Certifications:</v>
      </c>
      <c r="BR327" s="15" t="str">
        <f t="shared" si="63"/>
        <v xml:space="preserve">Experience:  </v>
      </c>
      <c r="BS327" s="15" t="str">
        <f t="shared" si="64"/>
        <v xml:space="preserve">Experience:   </v>
      </c>
      <c r="BT327" s="15" t="str">
        <f t="shared" si="65"/>
        <v xml:space="preserve">Experience:   </v>
      </c>
      <c r="BU327" s="15" t="str">
        <f t="shared" si="66"/>
        <v>No</v>
      </c>
      <c r="BV327" s="15" t="str">
        <f t="shared" si="67"/>
        <v>No</v>
      </c>
      <c r="BW327" s="15" t="str">
        <f t="shared" si="68"/>
        <v>No</v>
      </c>
      <c r="BX327" s="36" t="str">
        <f t="shared" si="69"/>
        <v>No</v>
      </c>
      <c r="BY327" s="36" t="str">
        <f t="shared" si="70"/>
        <v>No</v>
      </c>
      <c r="BZ327" s="36" t="str">
        <f t="shared" si="71"/>
        <v>No</v>
      </c>
    </row>
    <row r="328" spans="64:78" x14ac:dyDescent="0.35">
      <c r="BL328" s="18"/>
      <c r="BO328" s="15" t="str">
        <f t="shared" si="60"/>
        <v xml:space="preserve">Areas Served: </v>
      </c>
      <c r="BP328" s="15" t="str">
        <f t="shared" si="61"/>
        <v>Certifications:</v>
      </c>
      <c r="BQ328" s="15" t="str">
        <f t="shared" si="62"/>
        <v>Certifications:</v>
      </c>
      <c r="BR328" s="15" t="str">
        <f t="shared" si="63"/>
        <v xml:space="preserve">Experience:  </v>
      </c>
      <c r="BS328" s="15" t="str">
        <f t="shared" si="64"/>
        <v xml:space="preserve">Experience:   </v>
      </c>
      <c r="BT328" s="15" t="str">
        <f t="shared" si="65"/>
        <v xml:space="preserve">Experience:   </v>
      </c>
      <c r="BU328" s="15" t="str">
        <f t="shared" si="66"/>
        <v>No</v>
      </c>
      <c r="BV328" s="15" t="str">
        <f t="shared" si="67"/>
        <v>No</v>
      </c>
      <c r="BW328" s="15" t="str">
        <f t="shared" si="68"/>
        <v>No</v>
      </c>
      <c r="BX328" s="36" t="str">
        <f t="shared" si="69"/>
        <v>No</v>
      </c>
      <c r="BY328" s="36" t="str">
        <f t="shared" si="70"/>
        <v>No</v>
      </c>
      <c r="BZ328" s="36" t="str">
        <f t="shared" si="71"/>
        <v>No</v>
      </c>
    </row>
    <row r="329" spans="64:78" x14ac:dyDescent="0.35">
      <c r="BL329" s="18"/>
      <c r="BO329" s="15" t="str">
        <f t="shared" si="60"/>
        <v xml:space="preserve">Areas Served: </v>
      </c>
      <c r="BP329" s="15" t="str">
        <f t="shared" si="61"/>
        <v>Certifications:</v>
      </c>
      <c r="BQ329" s="15" t="str">
        <f t="shared" si="62"/>
        <v>Certifications:</v>
      </c>
      <c r="BR329" s="15" t="str">
        <f t="shared" si="63"/>
        <v xml:space="preserve">Experience:  </v>
      </c>
      <c r="BS329" s="15" t="str">
        <f t="shared" si="64"/>
        <v xml:space="preserve">Experience:   </v>
      </c>
      <c r="BT329" s="15" t="str">
        <f t="shared" si="65"/>
        <v xml:space="preserve">Experience:   </v>
      </c>
      <c r="BU329" s="15" t="str">
        <f t="shared" si="66"/>
        <v>No</v>
      </c>
      <c r="BV329" s="15" t="str">
        <f t="shared" si="67"/>
        <v>No</v>
      </c>
      <c r="BW329" s="15" t="str">
        <f t="shared" si="68"/>
        <v>No</v>
      </c>
      <c r="BX329" s="36" t="str">
        <f t="shared" si="69"/>
        <v>No</v>
      </c>
      <c r="BY329" s="36" t="str">
        <f t="shared" si="70"/>
        <v>No</v>
      </c>
      <c r="BZ329" s="36" t="str">
        <f t="shared" si="71"/>
        <v>No</v>
      </c>
    </row>
    <row r="330" spans="64:78" x14ac:dyDescent="0.35">
      <c r="BL330" s="18"/>
      <c r="BO330" s="15" t="str">
        <f t="shared" si="60"/>
        <v xml:space="preserve">Areas Served: </v>
      </c>
      <c r="BP330" s="15" t="str">
        <f t="shared" si="61"/>
        <v>Certifications:</v>
      </c>
      <c r="BQ330" s="15" t="str">
        <f t="shared" si="62"/>
        <v>Certifications:</v>
      </c>
      <c r="BR330" s="15" t="str">
        <f t="shared" si="63"/>
        <v xml:space="preserve">Experience:  </v>
      </c>
      <c r="BS330" s="15" t="str">
        <f t="shared" si="64"/>
        <v xml:space="preserve">Experience:   </v>
      </c>
      <c r="BT330" s="15" t="str">
        <f t="shared" si="65"/>
        <v xml:space="preserve">Experience:   </v>
      </c>
      <c r="BU330" s="15" t="str">
        <f t="shared" si="66"/>
        <v>No</v>
      </c>
      <c r="BV330" s="15" t="str">
        <f t="shared" si="67"/>
        <v>No</v>
      </c>
      <c r="BW330" s="15" t="str">
        <f t="shared" si="68"/>
        <v>No</v>
      </c>
      <c r="BX330" s="36" t="str">
        <f t="shared" si="69"/>
        <v>No</v>
      </c>
      <c r="BY330" s="36" t="str">
        <f t="shared" si="70"/>
        <v>No</v>
      </c>
      <c r="BZ330" s="36" t="str">
        <f t="shared" si="71"/>
        <v>No</v>
      </c>
    </row>
    <row r="331" spans="64:78" x14ac:dyDescent="0.35">
      <c r="BL331" s="18"/>
      <c r="BO331" s="15" t="str">
        <f t="shared" si="60"/>
        <v xml:space="preserve">Areas Served: </v>
      </c>
      <c r="BP331" s="15" t="str">
        <f t="shared" si="61"/>
        <v>Certifications:</v>
      </c>
      <c r="BQ331" s="15" t="str">
        <f t="shared" si="62"/>
        <v>Certifications:</v>
      </c>
      <c r="BR331" s="15" t="str">
        <f t="shared" si="63"/>
        <v xml:space="preserve">Experience:  </v>
      </c>
      <c r="BS331" s="15" t="str">
        <f t="shared" si="64"/>
        <v xml:space="preserve">Experience:   </v>
      </c>
      <c r="BT331" s="15" t="str">
        <f t="shared" si="65"/>
        <v xml:space="preserve">Experience:   </v>
      </c>
      <c r="BU331" s="15" t="str">
        <f t="shared" si="66"/>
        <v>No</v>
      </c>
      <c r="BV331" s="15" t="str">
        <f t="shared" si="67"/>
        <v>No</v>
      </c>
      <c r="BW331" s="15" t="str">
        <f t="shared" si="68"/>
        <v>No</v>
      </c>
      <c r="BX331" s="36" t="str">
        <f t="shared" si="69"/>
        <v>No</v>
      </c>
      <c r="BY331" s="36" t="str">
        <f t="shared" si="70"/>
        <v>No</v>
      </c>
      <c r="BZ331" s="36" t="str">
        <f t="shared" si="71"/>
        <v>No</v>
      </c>
    </row>
    <row r="332" spans="64:78" x14ac:dyDescent="0.35">
      <c r="BL332" s="18"/>
      <c r="BO332" s="15" t="str">
        <f t="shared" si="60"/>
        <v xml:space="preserve">Areas Served: </v>
      </c>
      <c r="BP332" s="15" t="str">
        <f t="shared" si="61"/>
        <v>Certifications:</v>
      </c>
      <c r="BQ332" s="15" t="str">
        <f t="shared" si="62"/>
        <v>Certifications:</v>
      </c>
      <c r="BR332" s="15" t="str">
        <f t="shared" si="63"/>
        <v xml:space="preserve">Experience:  </v>
      </c>
      <c r="BS332" s="15" t="str">
        <f t="shared" si="64"/>
        <v xml:space="preserve">Experience:   </v>
      </c>
      <c r="BT332" s="15" t="str">
        <f t="shared" si="65"/>
        <v xml:space="preserve">Experience:   </v>
      </c>
      <c r="BU332" s="15" t="str">
        <f t="shared" si="66"/>
        <v>No</v>
      </c>
      <c r="BV332" s="15" t="str">
        <f t="shared" si="67"/>
        <v>No</v>
      </c>
      <c r="BW332" s="15" t="str">
        <f t="shared" si="68"/>
        <v>No</v>
      </c>
      <c r="BX332" s="36" t="str">
        <f t="shared" si="69"/>
        <v>No</v>
      </c>
      <c r="BY332" s="36" t="str">
        <f t="shared" si="70"/>
        <v>No</v>
      </c>
      <c r="BZ332" s="36" t="str">
        <f t="shared" si="71"/>
        <v>No</v>
      </c>
    </row>
    <row r="333" spans="64:78" x14ac:dyDescent="0.35">
      <c r="BL333" s="18"/>
      <c r="BO333" s="15" t="str">
        <f t="shared" si="60"/>
        <v xml:space="preserve">Areas Served: </v>
      </c>
      <c r="BP333" s="15" t="str">
        <f t="shared" si="61"/>
        <v>Certifications:</v>
      </c>
      <c r="BQ333" s="15" t="str">
        <f t="shared" si="62"/>
        <v>Certifications:</v>
      </c>
      <c r="BR333" s="15" t="str">
        <f t="shared" si="63"/>
        <v xml:space="preserve">Experience:  </v>
      </c>
      <c r="BS333" s="15" t="str">
        <f t="shared" si="64"/>
        <v xml:space="preserve">Experience:   </v>
      </c>
      <c r="BT333" s="15" t="str">
        <f t="shared" si="65"/>
        <v xml:space="preserve">Experience:   </v>
      </c>
      <c r="BU333" s="15" t="str">
        <f t="shared" si="66"/>
        <v>No</v>
      </c>
      <c r="BV333" s="15" t="str">
        <f t="shared" si="67"/>
        <v>No</v>
      </c>
      <c r="BW333" s="15" t="str">
        <f t="shared" si="68"/>
        <v>No</v>
      </c>
      <c r="BX333" s="36" t="str">
        <f t="shared" si="69"/>
        <v>No</v>
      </c>
      <c r="BY333" s="36" t="str">
        <f t="shared" si="70"/>
        <v>No</v>
      </c>
      <c r="BZ333" s="36" t="str">
        <f t="shared" si="71"/>
        <v>No</v>
      </c>
    </row>
    <row r="334" spans="64:78" x14ac:dyDescent="0.35">
      <c r="BL334" s="18"/>
      <c r="BO334" s="15" t="str">
        <f t="shared" si="60"/>
        <v xml:space="preserve">Areas Served: </v>
      </c>
      <c r="BP334" s="15" t="str">
        <f t="shared" si="61"/>
        <v>Certifications:</v>
      </c>
      <c r="BQ334" s="15" t="str">
        <f t="shared" si="62"/>
        <v>Certifications:</v>
      </c>
      <c r="BR334" s="15" t="str">
        <f t="shared" si="63"/>
        <v xml:space="preserve">Experience:  </v>
      </c>
      <c r="BS334" s="15" t="str">
        <f t="shared" si="64"/>
        <v xml:space="preserve">Experience:   </v>
      </c>
      <c r="BT334" s="15" t="str">
        <f t="shared" si="65"/>
        <v xml:space="preserve">Experience:   </v>
      </c>
      <c r="BU334" s="15" t="str">
        <f t="shared" si="66"/>
        <v>No</v>
      </c>
      <c r="BV334" s="15" t="str">
        <f t="shared" si="67"/>
        <v>No</v>
      </c>
      <c r="BW334" s="15" t="str">
        <f t="shared" si="68"/>
        <v>No</v>
      </c>
      <c r="BX334" s="36" t="str">
        <f t="shared" si="69"/>
        <v>No</v>
      </c>
      <c r="BY334" s="36" t="str">
        <f t="shared" si="70"/>
        <v>No</v>
      </c>
      <c r="BZ334" s="36" t="str">
        <f t="shared" si="71"/>
        <v>No</v>
      </c>
    </row>
    <row r="335" spans="64:78" x14ac:dyDescent="0.35">
      <c r="BL335" s="18"/>
      <c r="BO335" s="15" t="str">
        <f t="shared" si="60"/>
        <v xml:space="preserve">Areas Served: </v>
      </c>
      <c r="BP335" s="15" t="str">
        <f t="shared" si="61"/>
        <v>Certifications:</v>
      </c>
      <c r="BQ335" s="15" t="str">
        <f t="shared" si="62"/>
        <v>Certifications:</v>
      </c>
      <c r="BR335" s="15" t="str">
        <f t="shared" si="63"/>
        <v xml:space="preserve">Experience:  </v>
      </c>
      <c r="BS335" s="15" t="str">
        <f t="shared" si="64"/>
        <v xml:space="preserve">Experience:   </v>
      </c>
      <c r="BT335" s="15" t="str">
        <f t="shared" si="65"/>
        <v xml:space="preserve">Experience:   </v>
      </c>
      <c r="BU335" s="15" t="str">
        <f t="shared" si="66"/>
        <v>No</v>
      </c>
      <c r="BV335" s="15" t="str">
        <f t="shared" si="67"/>
        <v>No</v>
      </c>
      <c r="BW335" s="15" t="str">
        <f t="shared" si="68"/>
        <v>No</v>
      </c>
      <c r="BX335" s="36" t="str">
        <f t="shared" si="69"/>
        <v>No</v>
      </c>
      <c r="BY335" s="36" t="str">
        <f t="shared" si="70"/>
        <v>No</v>
      </c>
      <c r="BZ335" s="36" t="str">
        <f t="shared" si="71"/>
        <v>No</v>
      </c>
    </row>
    <row r="336" spans="64:78" x14ac:dyDescent="0.35">
      <c r="BL336" s="18"/>
      <c r="BO336" s="15" t="str">
        <f t="shared" si="60"/>
        <v xml:space="preserve">Areas Served: </v>
      </c>
      <c r="BP336" s="15" t="str">
        <f t="shared" si="61"/>
        <v>Certifications:</v>
      </c>
      <c r="BQ336" s="15" t="str">
        <f t="shared" si="62"/>
        <v>Certifications:</v>
      </c>
      <c r="BR336" s="15" t="str">
        <f t="shared" si="63"/>
        <v xml:space="preserve">Experience:  </v>
      </c>
      <c r="BS336" s="15" t="str">
        <f t="shared" si="64"/>
        <v xml:space="preserve">Experience:   </v>
      </c>
      <c r="BT336" s="15" t="str">
        <f t="shared" si="65"/>
        <v xml:space="preserve">Experience:   </v>
      </c>
      <c r="BU336" s="15" t="str">
        <f t="shared" si="66"/>
        <v>No</v>
      </c>
      <c r="BV336" s="15" t="str">
        <f t="shared" si="67"/>
        <v>No</v>
      </c>
      <c r="BW336" s="15" t="str">
        <f t="shared" si="68"/>
        <v>No</v>
      </c>
      <c r="BX336" s="36" t="str">
        <f t="shared" si="69"/>
        <v>No</v>
      </c>
      <c r="BY336" s="36" t="str">
        <f t="shared" si="70"/>
        <v>No</v>
      </c>
      <c r="BZ336" s="36" t="str">
        <f t="shared" si="71"/>
        <v>No</v>
      </c>
    </row>
    <row r="337" spans="64:78" x14ac:dyDescent="0.35">
      <c r="BL337" s="18"/>
      <c r="BO337" s="15" t="str">
        <f t="shared" si="60"/>
        <v xml:space="preserve">Areas Served: </v>
      </c>
      <c r="BP337" s="15" t="str">
        <f t="shared" si="61"/>
        <v>Certifications:</v>
      </c>
      <c r="BQ337" s="15" t="str">
        <f t="shared" si="62"/>
        <v>Certifications:</v>
      </c>
      <c r="BR337" s="15" t="str">
        <f t="shared" si="63"/>
        <v xml:space="preserve">Experience:  </v>
      </c>
      <c r="BS337" s="15" t="str">
        <f t="shared" si="64"/>
        <v xml:space="preserve">Experience:   </v>
      </c>
      <c r="BT337" s="15" t="str">
        <f t="shared" si="65"/>
        <v xml:space="preserve">Experience:   </v>
      </c>
      <c r="BU337" s="15" t="str">
        <f t="shared" si="66"/>
        <v>No</v>
      </c>
      <c r="BV337" s="15" t="str">
        <f t="shared" si="67"/>
        <v>No</v>
      </c>
      <c r="BW337" s="15" t="str">
        <f t="shared" si="68"/>
        <v>No</v>
      </c>
      <c r="BX337" s="36" t="str">
        <f t="shared" si="69"/>
        <v>No</v>
      </c>
      <c r="BY337" s="36" t="str">
        <f t="shared" si="70"/>
        <v>No</v>
      </c>
      <c r="BZ337" s="36" t="str">
        <f t="shared" si="71"/>
        <v>No</v>
      </c>
    </row>
    <row r="338" spans="64:78" x14ac:dyDescent="0.35">
      <c r="BL338" s="18"/>
      <c r="BO338" s="15" t="str">
        <f t="shared" si="60"/>
        <v xml:space="preserve">Areas Served: </v>
      </c>
      <c r="BP338" s="15" t="str">
        <f t="shared" si="61"/>
        <v>Certifications:</v>
      </c>
      <c r="BQ338" s="15" t="str">
        <f t="shared" si="62"/>
        <v>Certifications:</v>
      </c>
      <c r="BR338" s="15" t="str">
        <f t="shared" si="63"/>
        <v xml:space="preserve">Experience:  </v>
      </c>
      <c r="BS338" s="15" t="str">
        <f t="shared" si="64"/>
        <v xml:space="preserve">Experience:   </v>
      </c>
      <c r="BT338" s="15" t="str">
        <f t="shared" si="65"/>
        <v xml:space="preserve">Experience:   </v>
      </c>
      <c r="BU338" s="15" t="str">
        <f t="shared" si="66"/>
        <v>No</v>
      </c>
      <c r="BV338" s="15" t="str">
        <f t="shared" si="67"/>
        <v>No</v>
      </c>
      <c r="BW338" s="15" t="str">
        <f t="shared" si="68"/>
        <v>No</v>
      </c>
      <c r="BX338" s="36" t="str">
        <f t="shared" si="69"/>
        <v>No</v>
      </c>
      <c r="BY338" s="36" t="str">
        <f t="shared" si="70"/>
        <v>No</v>
      </c>
      <c r="BZ338" s="36" t="str">
        <f t="shared" si="71"/>
        <v>No</v>
      </c>
    </row>
    <row r="339" spans="64:78" x14ac:dyDescent="0.35">
      <c r="BL339" s="18"/>
      <c r="BO339" s="15" t="str">
        <f t="shared" si="60"/>
        <v xml:space="preserve">Areas Served: </v>
      </c>
      <c r="BP339" s="15" t="str">
        <f t="shared" si="61"/>
        <v>Certifications:</v>
      </c>
      <c r="BQ339" s="15" t="str">
        <f t="shared" si="62"/>
        <v>Certifications:</v>
      </c>
      <c r="BR339" s="15" t="str">
        <f t="shared" si="63"/>
        <v xml:space="preserve">Experience:  </v>
      </c>
      <c r="BS339" s="15" t="str">
        <f t="shared" si="64"/>
        <v xml:space="preserve">Experience:   </v>
      </c>
      <c r="BT339" s="15" t="str">
        <f t="shared" si="65"/>
        <v xml:space="preserve">Experience:   </v>
      </c>
      <c r="BU339" s="15" t="str">
        <f t="shared" si="66"/>
        <v>No</v>
      </c>
      <c r="BV339" s="15" t="str">
        <f t="shared" si="67"/>
        <v>No</v>
      </c>
      <c r="BW339" s="15" t="str">
        <f t="shared" si="68"/>
        <v>No</v>
      </c>
      <c r="BX339" s="36" t="str">
        <f t="shared" si="69"/>
        <v>No</v>
      </c>
      <c r="BY339" s="36" t="str">
        <f t="shared" si="70"/>
        <v>No</v>
      </c>
      <c r="BZ339" s="36" t="str">
        <f t="shared" si="71"/>
        <v>No</v>
      </c>
    </row>
    <row r="340" spans="64:78" x14ac:dyDescent="0.35">
      <c r="BL340" s="18"/>
      <c r="BO340" s="15" t="str">
        <f t="shared" si="60"/>
        <v xml:space="preserve">Areas Served: </v>
      </c>
      <c r="BP340" s="15" t="str">
        <f t="shared" si="61"/>
        <v>Certifications:</v>
      </c>
      <c r="BQ340" s="15" t="str">
        <f t="shared" si="62"/>
        <v>Certifications:</v>
      </c>
      <c r="BR340" s="15" t="str">
        <f t="shared" si="63"/>
        <v xml:space="preserve">Experience:  </v>
      </c>
      <c r="BS340" s="15" t="str">
        <f t="shared" si="64"/>
        <v xml:space="preserve">Experience:   </v>
      </c>
      <c r="BT340" s="15" t="str">
        <f t="shared" si="65"/>
        <v xml:space="preserve">Experience:   </v>
      </c>
      <c r="BU340" s="15" t="str">
        <f t="shared" si="66"/>
        <v>No</v>
      </c>
      <c r="BV340" s="15" t="str">
        <f t="shared" si="67"/>
        <v>No</v>
      </c>
      <c r="BW340" s="15" t="str">
        <f t="shared" si="68"/>
        <v>No</v>
      </c>
      <c r="BX340" s="36" t="str">
        <f t="shared" si="69"/>
        <v>No</v>
      </c>
      <c r="BY340" s="36" t="str">
        <f t="shared" si="70"/>
        <v>No</v>
      </c>
      <c r="BZ340" s="36" t="str">
        <f t="shared" si="71"/>
        <v>No</v>
      </c>
    </row>
    <row r="341" spans="64:78" x14ac:dyDescent="0.35">
      <c r="BL341" s="18"/>
      <c r="BO341" s="15" t="str">
        <f t="shared" si="60"/>
        <v xml:space="preserve">Areas Served: </v>
      </c>
      <c r="BP341" s="15" t="str">
        <f t="shared" si="61"/>
        <v>Certifications:</v>
      </c>
      <c r="BQ341" s="15" t="str">
        <f t="shared" si="62"/>
        <v>Certifications:</v>
      </c>
      <c r="BR341" s="15" t="str">
        <f t="shared" si="63"/>
        <v xml:space="preserve">Experience:  </v>
      </c>
      <c r="BS341" s="15" t="str">
        <f t="shared" si="64"/>
        <v xml:space="preserve">Experience:   </v>
      </c>
      <c r="BT341" s="15" t="str">
        <f t="shared" si="65"/>
        <v xml:space="preserve">Experience:   </v>
      </c>
      <c r="BU341" s="15" t="str">
        <f t="shared" si="66"/>
        <v>No</v>
      </c>
      <c r="BV341" s="15" t="str">
        <f t="shared" si="67"/>
        <v>No</v>
      </c>
      <c r="BW341" s="15" t="str">
        <f t="shared" si="68"/>
        <v>No</v>
      </c>
      <c r="BX341" s="36" t="str">
        <f t="shared" si="69"/>
        <v>No</v>
      </c>
      <c r="BY341" s="36" t="str">
        <f t="shared" si="70"/>
        <v>No</v>
      </c>
      <c r="BZ341" s="36" t="str">
        <f t="shared" si="71"/>
        <v>No</v>
      </c>
    </row>
    <row r="342" spans="64:78" x14ac:dyDescent="0.35">
      <c r="BL342" s="18"/>
      <c r="BO342" s="15" t="str">
        <f t="shared" si="60"/>
        <v xml:space="preserve">Areas Served: </v>
      </c>
      <c r="BP342" s="15" t="str">
        <f t="shared" si="61"/>
        <v>Certifications:</v>
      </c>
      <c r="BQ342" s="15" t="str">
        <f t="shared" si="62"/>
        <v>Certifications:</v>
      </c>
      <c r="BR342" s="15" t="str">
        <f t="shared" si="63"/>
        <v xml:space="preserve">Experience:  </v>
      </c>
      <c r="BS342" s="15" t="str">
        <f t="shared" si="64"/>
        <v xml:space="preserve">Experience:   </v>
      </c>
      <c r="BT342" s="15" t="str">
        <f t="shared" si="65"/>
        <v xml:space="preserve">Experience:   </v>
      </c>
      <c r="BU342" s="15" t="str">
        <f t="shared" si="66"/>
        <v>No</v>
      </c>
      <c r="BV342" s="15" t="str">
        <f t="shared" si="67"/>
        <v>No</v>
      </c>
      <c r="BW342" s="15" t="str">
        <f t="shared" si="68"/>
        <v>No</v>
      </c>
      <c r="BX342" s="36" t="str">
        <f t="shared" si="69"/>
        <v>No</v>
      </c>
      <c r="BY342" s="36" t="str">
        <f t="shared" si="70"/>
        <v>No</v>
      </c>
      <c r="BZ342" s="36" t="str">
        <f t="shared" si="71"/>
        <v>No</v>
      </c>
    </row>
    <row r="343" spans="64:78" x14ac:dyDescent="0.35">
      <c r="BL343" s="18"/>
      <c r="BO343" s="15" t="str">
        <f t="shared" si="60"/>
        <v xml:space="preserve">Areas Served: </v>
      </c>
      <c r="BP343" s="15" t="str">
        <f t="shared" si="61"/>
        <v>Certifications:</v>
      </c>
      <c r="BQ343" s="15" t="str">
        <f t="shared" si="62"/>
        <v>Certifications:</v>
      </c>
      <c r="BR343" s="15" t="str">
        <f t="shared" si="63"/>
        <v xml:space="preserve">Experience:  </v>
      </c>
      <c r="BS343" s="15" t="str">
        <f t="shared" si="64"/>
        <v xml:space="preserve">Experience:   </v>
      </c>
      <c r="BT343" s="15" t="str">
        <f t="shared" si="65"/>
        <v xml:space="preserve">Experience:   </v>
      </c>
      <c r="BU343" s="15" t="str">
        <f t="shared" si="66"/>
        <v>No</v>
      </c>
      <c r="BV343" s="15" t="str">
        <f t="shared" si="67"/>
        <v>No</v>
      </c>
      <c r="BW343" s="15" t="str">
        <f t="shared" si="68"/>
        <v>No</v>
      </c>
      <c r="BX343" s="36" t="str">
        <f t="shared" si="69"/>
        <v>No</v>
      </c>
      <c r="BY343" s="36" t="str">
        <f t="shared" si="70"/>
        <v>No</v>
      </c>
      <c r="BZ343" s="36" t="str">
        <f t="shared" si="71"/>
        <v>No</v>
      </c>
    </row>
    <row r="344" spans="64:78" x14ac:dyDescent="0.35">
      <c r="BL344" s="18"/>
      <c r="BO344" s="15" t="str">
        <f t="shared" si="60"/>
        <v xml:space="preserve">Areas Served: </v>
      </c>
      <c r="BP344" s="15" t="str">
        <f t="shared" si="61"/>
        <v>Certifications:</v>
      </c>
      <c r="BQ344" s="15" t="str">
        <f t="shared" si="62"/>
        <v>Certifications:</v>
      </c>
      <c r="BR344" s="15" t="str">
        <f t="shared" si="63"/>
        <v xml:space="preserve">Experience:  </v>
      </c>
      <c r="BS344" s="15" t="str">
        <f t="shared" si="64"/>
        <v xml:space="preserve">Experience:   </v>
      </c>
      <c r="BT344" s="15" t="str">
        <f t="shared" si="65"/>
        <v xml:space="preserve">Experience:   </v>
      </c>
      <c r="BU344" s="15" t="str">
        <f t="shared" si="66"/>
        <v>No</v>
      </c>
      <c r="BV344" s="15" t="str">
        <f t="shared" si="67"/>
        <v>No</v>
      </c>
      <c r="BW344" s="15" t="str">
        <f t="shared" si="68"/>
        <v>No</v>
      </c>
      <c r="BX344" s="36" t="str">
        <f t="shared" si="69"/>
        <v>No</v>
      </c>
      <c r="BY344" s="36" t="str">
        <f t="shared" si="70"/>
        <v>No</v>
      </c>
      <c r="BZ344" s="36" t="str">
        <f t="shared" si="71"/>
        <v>No</v>
      </c>
    </row>
    <row r="345" spans="64:78" x14ac:dyDescent="0.35">
      <c r="BL345" s="18"/>
      <c r="BO345" s="15" t="str">
        <f t="shared" si="60"/>
        <v xml:space="preserve">Areas Served: </v>
      </c>
      <c r="BP345" s="15" t="str">
        <f t="shared" si="61"/>
        <v>Certifications:</v>
      </c>
      <c r="BQ345" s="15" t="str">
        <f t="shared" si="62"/>
        <v>Certifications:</v>
      </c>
      <c r="BR345" s="15" t="str">
        <f t="shared" si="63"/>
        <v xml:space="preserve">Experience:  </v>
      </c>
      <c r="BS345" s="15" t="str">
        <f t="shared" si="64"/>
        <v xml:space="preserve">Experience:   </v>
      </c>
      <c r="BT345" s="15" t="str">
        <f t="shared" si="65"/>
        <v xml:space="preserve">Experience:   </v>
      </c>
      <c r="BU345" s="15" t="str">
        <f t="shared" si="66"/>
        <v>No</v>
      </c>
      <c r="BV345" s="15" t="str">
        <f t="shared" si="67"/>
        <v>No</v>
      </c>
      <c r="BW345" s="15" t="str">
        <f t="shared" si="68"/>
        <v>No</v>
      </c>
      <c r="BX345" s="36" t="str">
        <f t="shared" si="69"/>
        <v>No</v>
      </c>
      <c r="BY345" s="36" t="str">
        <f t="shared" si="70"/>
        <v>No</v>
      </c>
      <c r="BZ345" s="36" t="str">
        <f t="shared" si="71"/>
        <v>No</v>
      </c>
    </row>
    <row r="346" spans="64:78" x14ac:dyDescent="0.35">
      <c r="BL346" s="18"/>
      <c r="BO346" s="15" t="str">
        <f t="shared" si="60"/>
        <v xml:space="preserve">Areas Served: </v>
      </c>
      <c r="BP346" s="15" t="str">
        <f t="shared" si="61"/>
        <v>Certifications:</v>
      </c>
      <c r="BQ346" s="15" t="str">
        <f t="shared" si="62"/>
        <v>Certifications:</v>
      </c>
      <c r="BR346" s="15" t="str">
        <f t="shared" si="63"/>
        <v xml:space="preserve">Experience:  </v>
      </c>
      <c r="BS346" s="15" t="str">
        <f t="shared" si="64"/>
        <v xml:space="preserve">Experience:   </v>
      </c>
      <c r="BT346" s="15" t="str">
        <f t="shared" si="65"/>
        <v xml:space="preserve">Experience:   </v>
      </c>
      <c r="BU346" s="15" t="str">
        <f t="shared" si="66"/>
        <v>No</v>
      </c>
      <c r="BV346" s="15" t="str">
        <f t="shared" si="67"/>
        <v>No</v>
      </c>
      <c r="BW346" s="15" t="str">
        <f t="shared" si="68"/>
        <v>No</v>
      </c>
      <c r="BX346" s="36" t="str">
        <f t="shared" si="69"/>
        <v>No</v>
      </c>
      <c r="BY346" s="36" t="str">
        <f t="shared" si="70"/>
        <v>No</v>
      </c>
      <c r="BZ346" s="36" t="str">
        <f t="shared" si="71"/>
        <v>No</v>
      </c>
    </row>
    <row r="347" spans="64:78" x14ac:dyDescent="0.35">
      <c r="BL347" s="18"/>
      <c r="BO347" s="15" t="str">
        <f t="shared" si="60"/>
        <v xml:space="preserve">Areas Served: </v>
      </c>
      <c r="BP347" s="15" t="str">
        <f t="shared" si="61"/>
        <v>Certifications:</v>
      </c>
      <c r="BQ347" s="15" t="str">
        <f t="shared" si="62"/>
        <v>Certifications:</v>
      </c>
      <c r="BR347" s="15" t="str">
        <f t="shared" si="63"/>
        <v xml:space="preserve">Experience:  </v>
      </c>
      <c r="BS347" s="15" t="str">
        <f t="shared" si="64"/>
        <v xml:space="preserve">Experience:   </v>
      </c>
      <c r="BT347" s="15" t="str">
        <f t="shared" si="65"/>
        <v xml:space="preserve">Experience:   </v>
      </c>
      <c r="BU347" s="15" t="str">
        <f t="shared" si="66"/>
        <v>No</v>
      </c>
      <c r="BV347" s="15" t="str">
        <f t="shared" si="67"/>
        <v>No</v>
      </c>
      <c r="BW347" s="15" t="str">
        <f t="shared" si="68"/>
        <v>No</v>
      </c>
      <c r="BX347" s="36" t="str">
        <f t="shared" si="69"/>
        <v>No</v>
      </c>
      <c r="BY347" s="36" t="str">
        <f t="shared" si="70"/>
        <v>No</v>
      </c>
      <c r="BZ347" s="36" t="str">
        <f t="shared" si="71"/>
        <v>No</v>
      </c>
    </row>
    <row r="348" spans="64:78" x14ac:dyDescent="0.35">
      <c r="BL348" s="18"/>
      <c r="BO348" s="15" t="str">
        <f t="shared" si="60"/>
        <v xml:space="preserve">Areas Served: </v>
      </c>
      <c r="BP348" s="15" t="str">
        <f t="shared" si="61"/>
        <v>Certifications:</v>
      </c>
      <c r="BQ348" s="15" t="str">
        <f t="shared" si="62"/>
        <v>Certifications:</v>
      </c>
      <c r="BR348" s="15" t="str">
        <f t="shared" si="63"/>
        <v xml:space="preserve">Experience:  </v>
      </c>
      <c r="BS348" s="15" t="str">
        <f t="shared" si="64"/>
        <v xml:space="preserve">Experience:   </v>
      </c>
      <c r="BT348" s="15" t="str">
        <f t="shared" si="65"/>
        <v xml:space="preserve">Experience:   </v>
      </c>
      <c r="BU348" s="15" t="str">
        <f t="shared" si="66"/>
        <v>No</v>
      </c>
      <c r="BV348" s="15" t="str">
        <f t="shared" si="67"/>
        <v>No</v>
      </c>
      <c r="BW348" s="15" t="str">
        <f t="shared" si="68"/>
        <v>No</v>
      </c>
      <c r="BX348" s="36" t="str">
        <f t="shared" si="69"/>
        <v>No</v>
      </c>
      <c r="BY348" s="36" t="str">
        <f t="shared" si="70"/>
        <v>No</v>
      </c>
      <c r="BZ348" s="36" t="str">
        <f t="shared" si="71"/>
        <v>No</v>
      </c>
    </row>
    <row r="349" spans="64:78" x14ac:dyDescent="0.35">
      <c r="BL349" s="18"/>
      <c r="BO349" s="15" t="str">
        <f t="shared" si="60"/>
        <v xml:space="preserve">Areas Served: </v>
      </c>
      <c r="BP349" s="15" t="str">
        <f t="shared" si="61"/>
        <v>Certifications:</v>
      </c>
      <c r="BQ349" s="15" t="str">
        <f t="shared" si="62"/>
        <v>Certifications:</v>
      </c>
      <c r="BR349" s="15" t="str">
        <f t="shared" si="63"/>
        <v xml:space="preserve">Experience:  </v>
      </c>
      <c r="BS349" s="15" t="str">
        <f t="shared" si="64"/>
        <v xml:space="preserve">Experience:   </v>
      </c>
      <c r="BT349" s="15" t="str">
        <f t="shared" si="65"/>
        <v xml:space="preserve">Experience:   </v>
      </c>
      <c r="BU349" s="15" t="str">
        <f t="shared" si="66"/>
        <v>No</v>
      </c>
      <c r="BV349" s="15" t="str">
        <f t="shared" si="67"/>
        <v>No</v>
      </c>
      <c r="BW349" s="15" t="str">
        <f t="shared" si="68"/>
        <v>No</v>
      </c>
      <c r="BX349" s="36" t="str">
        <f t="shared" si="69"/>
        <v>No</v>
      </c>
      <c r="BY349" s="36" t="str">
        <f t="shared" si="70"/>
        <v>No</v>
      </c>
      <c r="BZ349" s="36" t="str">
        <f t="shared" si="71"/>
        <v>No</v>
      </c>
    </row>
    <row r="350" spans="64:78" x14ac:dyDescent="0.35">
      <c r="BL350" s="18"/>
      <c r="BO350" s="15" t="str">
        <f t="shared" si="60"/>
        <v xml:space="preserve">Areas Served: </v>
      </c>
      <c r="BP350" s="15" t="str">
        <f t="shared" si="61"/>
        <v>Certifications:</v>
      </c>
      <c r="BQ350" s="15" t="str">
        <f t="shared" si="62"/>
        <v>Certifications:</v>
      </c>
      <c r="BR350" s="15" t="str">
        <f t="shared" si="63"/>
        <v xml:space="preserve">Experience:  </v>
      </c>
      <c r="BS350" s="15" t="str">
        <f t="shared" si="64"/>
        <v xml:space="preserve">Experience:   </v>
      </c>
      <c r="BT350" s="15" t="str">
        <f t="shared" si="65"/>
        <v xml:space="preserve">Experience:   </v>
      </c>
      <c r="BU350" s="15" t="str">
        <f t="shared" si="66"/>
        <v>No</v>
      </c>
      <c r="BV350" s="15" t="str">
        <f t="shared" si="67"/>
        <v>No</v>
      </c>
      <c r="BW350" s="15" t="str">
        <f t="shared" si="68"/>
        <v>No</v>
      </c>
      <c r="BX350" s="36" t="str">
        <f t="shared" si="69"/>
        <v>No</v>
      </c>
      <c r="BY350" s="36" t="str">
        <f t="shared" si="70"/>
        <v>No</v>
      </c>
      <c r="BZ350" s="36" t="str">
        <f t="shared" si="71"/>
        <v>No</v>
      </c>
    </row>
    <row r="351" spans="64:78" x14ac:dyDescent="0.35">
      <c r="BL351" s="18"/>
      <c r="BO351" s="15" t="str">
        <f t="shared" si="60"/>
        <v xml:space="preserve">Areas Served: </v>
      </c>
      <c r="BP351" s="15" t="str">
        <f t="shared" si="61"/>
        <v>Certifications:</v>
      </c>
      <c r="BQ351" s="15" t="str">
        <f t="shared" si="62"/>
        <v>Certifications:</v>
      </c>
      <c r="BR351" s="15" t="str">
        <f t="shared" si="63"/>
        <v xml:space="preserve">Experience:  </v>
      </c>
      <c r="BS351" s="15" t="str">
        <f t="shared" si="64"/>
        <v xml:space="preserve">Experience:   </v>
      </c>
      <c r="BT351" s="15" t="str">
        <f t="shared" si="65"/>
        <v xml:space="preserve">Experience:   </v>
      </c>
      <c r="BU351" s="15" t="str">
        <f t="shared" si="66"/>
        <v>No</v>
      </c>
      <c r="BV351" s="15" t="str">
        <f t="shared" si="67"/>
        <v>No</v>
      </c>
      <c r="BW351" s="15" t="str">
        <f t="shared" si="68"/>
        <v>No</v>
      </c>
      <c r="BX351" s="36" t="str">
        <f t="shared" si="69"/>
        <v>No</v>
      </c>
      <c r="BY351" s="36" t="str">
        <f t="shared" si="70"/>
        <v>No</v>
      </c>
      <c r="BZ351" s="36" t="str">
        <f t="shared" si="71"/>
        <v>No</v>
      </c>
    </row>
    <row r="352" spans="64:78" x14ac:dyDescent="0.35">
      <c r="BL352" s="18"/>
      <c r="BO352" s="15" t="str">
        <f t="shared" si="60"/>
        <v xml:space="preserve">Areas Served: </v>
      </c>
      <c r="BP352" s="15" t="str">
        <f t="shared" si="61"/>
        <v>Certifications:</v>
      </c>
      <c r="BQ352" s="15" t="str">
        <f t="shared" si="62"/>
        <v>Certifications:</v>
      </c>
      <c r="BR352" s="15" t="str">
        <f t="shared" si="63"/>
        <v xml:space="preserve">Experience:  </v>
      </c>
      <c r="BS352" s="15" t="str">
        <f t="shared" si="64"/>
        <v xml:space="preserve">Experience:   </v>
      </c>
      <c r="BT352" s="15" t="str">
        <f t="shared" si="65"/>
        <v xml:space="preserve">Experience:   </v>
      </c>
      <c r="BU352" s="15" t="str">
        <f t="shared" si="66"/>
        <v>No</v>
      </c>
      <c r="BV352" s="15" t="str">
        <f t="shared" si="67"/>
        <v>No</v>
      </c>
      <c r="BW352" s="15" t="str">
        <f t="shared" si="68"/>
        <v>No</v>
      </c>
      <c r="BX352" s="36" t="str">
        <f t="shared" si="69"/>
        <v>No</v>
      </c>
      <c r="BY352" s="36" t="str">
        <f t="shared" si="70"/>
        <v>No</v>
      </c>
      <c r="BZ352" s="36" t="str">
        <f t="shared" si="71"/>
        <v>No</v>
      </c>
    </row>
    <row r="353" spans="64:78" x14ac:dyDescent="0.35">
      <c r="BL353" s="18"/>
      <c r="BO353" s="15" t="str">
        <f t="shared" si="60"/>
        <v xml:space="preserve">Areas Served: </v>
      </c>
      <c r="BP353" s="15" t="str">
        <f t="shared" si="61"/>
        <v>Certifications:</v>
      </c>
      <c r="BQ353" s="15" t="str">
        <f t="shared" si="62"/>
        <v>Certifications:</v>
      </c>
      <c r="BR353" s="15" t="str">
        <f t="shared" si="63"/>
        <v xml:space="preserve">Experience:  </v>
      </c>
      <c r="BS353" s="15" t="str">
        <f t="shared" si="64"/>
        <v xml:space="preserve">Experience:   </v>
      </c>
      <c r="BT353" s="15" t="str">
        <f t="shared" si="65"/>
        <v xml:space="preserve">Experience:   </v>
      </c>
      <c r="BU353" s="15" t="str">
        <f t="shared" si="66"/>
        <v>No</v>
      </c>
      <c r="BV353" s="15" t="str">
        <f t="shared" si="67"/>
        <v>No</v>
      </c>
      <c r="BW353" s="15" t="str">
        <f t="shared" si="68"/>
        <v>No</v>
      </c>
      <c r="BX353" s="36" t="str">
        <f t="shared" si="69"/>
        <v>No</v>
      </c>
      <c r="BY353" s="36" t="str">
        <f t="shared" si="70"/>
        <v>No</v>
      </c>
      <c r="BZ353" s="36" t="str">
        <f t="shared" si="71"/>
        <v>No</v>
      </c>
    </row>
    <row r="354" spans="64:78" x14ac:dyDescent="0.35">
      <c r="BL354" s="18"/>
      <c r="BO354" s="15" t="str">
        <f t="shared" si="60"/>
        <v xml:space="preserve">Areas Served: </v>
      </c>
      <c r="BP354" s="15" t="str">
        <f t="shared" si="61"/>
        <v>Certifications:</v>
      </c>
      <c r="BQ354" s="15" t="str">
        <f t="shared" si="62"/>
        <v>Certifications:</v>
      </c>
      <c r="BR354" s="15" t="str">
        <f t="shared" si="63"/>
        <v xml:space="preserve">Experience:  </v>
      </c>
      <c r="BS354" s="15" t="str">
        <f t="shared" si="64"/>
        <v xml:space="preserve">Experience:   </v>
      </c>
      <c r="BT354" s="15" t="str">
        <f t="shared" si="65"/>
        <v xml:space="preserve">Experience:   </v>
      </c>
      <c r="BU354" s="15" t="str">
        <f t="shared" si="66"/>
        <v>No</v>
      </c>
      <c r="BV354" s="15" t="str">
        <f t="shared" si="67"/>
        <v>No</v>
      </c>
      <c r="BW354" s="15" t="str">
        <f t="shared" si="68"/>
        <v>No</v>
      </c>
      <c r="BX354" s="36" t="str">
        <f t="shared" si="69"/>
        <v>No</v>
      </c>
      <c r="BY354" s="36" t="str">
        <f t="shared" si="70"/>
        <v>No</v>
      </c>
      <c r="BZ354" s="36" t="str">
        <f t="shared" si="71"/>
        <v>No</v>
      </c>
    </row>
    <row r="355" spans="64:78" x14ac:dyDescent="0.35">
      <c r="BL355" s="18"/>
      <c r="BO355" s="15" t="str">
        <f t="shared" si="60"/>
        <v xml:space="preserve">Areas Served: </v>
      </c>
      <c r="BP355" s="15" t="str">
        <f t="shared" si="61"/>
        <v>Certifications:</v>
      </c>
      <c r="BQ355" s="15" t="str">
        <f t="shared" si="62"/>
        <v>Certifications:</v>
      </c>
      <c r="BR355" s="15" t="str">
        <f t="shared" si="63"/>
        <v xml:space="preserve">Experience:  </v>
      </c>
      <c r="BS355" s="15" t="str">
        <f t="shared" si="64"/>
        <v xml:space="preserve">Experience:   </v>
      </c>
      <c r="BT355" s="15" t="str">
        <f t="shared" si="65"/>
        <v xml:space="preserve">Experience:   </v>
      </c>
      <c r="BU355" s="15" t="str">
        <f t="shared" si="66"/>
        <v>No</v>
      </c>
      <c r="BV355" s="15" t="str">
        <f t="shared" si="67"/>
        <v>No</v>
      </c>
      <c r="BW355" s="15" t="str">
        <f t="shared" si="68"/>
        <v>No</v>
      </c>
      <c r="BX355" s="36" t="str">
        <f t="shared" si="69"/>
        <v>No</v>
      </c>
      <c r="BY355" s="36" t="str">
        <f t="shared" si="70"/>
        <v>No</v>
      </c>
      <c r="BZ355" s="36" t="str">
        <f t="shared" si="71"/>
        <v>No</v>
      </c>
    </row>
    <row r="356" spans="64:78" x14ac:dyDescent="0.35">
      <c r="BL356" s="18"/>
      <c r="BO356" s="15" t="str">
        <f t="shared" si="60"/>
        <v xml:space="preserve">Areas Served: </v>
      </c>
      <c r="BP356" s="15" t="str">
        <f t="shared" si="61"/>
        <v>Certifications:</v>
      </c>
      <c r="BQ356" s="15" t="str">
        <f t="shared" si="62"/>
        <v>Certifications:</v>
      </c>
      <c r="BR356" s="15" t="str">
        <f t="shared" si="63"/>
        <v xml:space="preserve">Experience:  </v>
      </c>
      <c r="BS356" s="15" t="str">
        <f t="shared" si="64"/>
        <v xml:space="preserve">Experience:   </v>
      </c>
      <c r="BT356" s="15" t="str">
        <f t="shared" si="65"/>
        <v xml:space="preserve">Experience:   </v>
      </c>
      <c r="BU356" s="15" t="str">
        <f t="shared" si="66"/>
        <v>No</v>
      </c>
      <c r="BV356" s="15" t="str">
        <f t="shared" si="67"/>
        <v>No</v>
      </c>
      <c r="BW356" s="15" t="str">
        <f t="shared" si="68"/>
        <v>No</v>
      </c>
      <c r="BX356" s="36" t="str">
        <f t="shared" si="69"/>
        <v>No</v>
      </c>
      <c r="BY356" s="36" t="str">
        <f t="shared" si="70"/>
        <v>No</v>
      </c>
      <c r="BZ356" s="36" t="str">
        <f t="shared" si="71"/>
        <v>No</v>
      </c>
    </row>
    <row r="357" spans="64:78" x14ac:dyDescent="0.35">
      <c r="BL357" s="18"/>
      <c r="BO357" s="15" t="str">
        <f t="shared" si="60"/>
        <v xml:space="preserve">Areas Served: </v>
      </c>
      <c r="BP357" s="15" t="str">
        <f t="shared" si="61"/>
        <v>Certifications:</v>
      </c>
      <c r="BQ357" s="15" t="str">
        <f t="shared" si="62"/>
        <v>Certifications:</v>
      </c>
      <c r="BR357" s="15" t="str">
        <f t="shared" si="63"/>
        <v xml:space="preserve">Experience:  </v>
      </c>
      <c r="BS357" s="15" t="str">
        <f t="shared" si="64"/>
        <v xml:space="preserve">Experience:   </v>
      </c>
      <c r="BT357" s="15" t="str">
        <f t="shared" si="65"/>
        <v xml:space="preserve">Experience:   </v>
      </c>
      <c r="BU357" s="15" t="str">
        <f t="shared" si="66"/>
        <v>No</v>
      </c>
      <c r="BV357" s="15" t="str">
        <f t="shared" si="67"/>
        <v>No</v>
      </c>
      <c r="BW357" s="15" t="str">
        <f t="shared" si="68"/>
        <v>No</v>
      </c>
      <c r="BX357" s="36" t="str">
        <f t="shared" si="69"/>
        <v>No</v>
      </c>
      <c r="BY357" s="36" t="str">
        <f t="shared" si="70"/>
        <v>No</v>
      </c>
      <c r="BZ357" s="36" t="str">
        <f t="shared" si="71"/>
        <v>No</v>
      </c>
    </row>
    <row r="358" spans="64:78" x14ac:dyDescent="0.35">
      <c r="BL358" s="18"/>
      <c r="BO358" s="15" t="str">
        <f t="shared" si="60"/>
        <v xml:space="preserve">Areas Served: </v>
      </c>
      <c r="BP358" s="15" t="str">
        <f t="shared" si="61"/>
        <v>Certifications:</v>
      </c>
      <c r="BQ358" s="15" t="str">
        <f t="shared" si="62"/>
        <v>Certifications:</v>
      </c>
      <c r="BR358" s="15" t="str">
        <f t="shared" si="63"/>
        <v xml:space="preserve">Experience:  </v>
      </c>
      <c r="BS358" s="15" t="str">
        <f t="shared" si="64"/>
        <v xml:space="preserve">Experience:   </v>
      </c>
      <c r="BT358" s="15" t="str">
        <f t="shared" si="65"/>
        <v xml:space="preserve">Experience:   </v>
      </c>
      <c r="BU358" s="15" t="str">
        <f t="shared" si="66"/>
        <v>No</v>
      </c>
      <c r="BV358" s="15" t="str">
        <f t="shared" si="67"/>
        <v>No</v>
      </c>
      <c r="BW358" s="15" t="str">
        <f t="shared" si="68"/>
        <v>No</v>
      </c>
      <c r="BX358" s="36" t="str">
        <f t="shared" si="69"/>
        <v>No</v>
      </c>
      <c r="BY358" s="36" t="str">
        <f t="shared" si="70"/>
        <v>No</v>
      </c>
      <c r="BZ358" s="36" t="str">
        <f t="shared" si="71"/>
        <v>No</v>
      </c>
    </row>
    <row r="359" spans="64:78" x14ac:dyDescent="0.35">
      <c r="BL359" s="18"/>
      <c r="BO359" s="15" t="str">
        <f t="shared" si="60"/>
        <v xml:space="preserve">Areas Served: </v>
      </c>
      <c r="BP359" s="15" t="str">
        <f t="shared" si="61"/>
        <v>Certifications:</v>
      </c>
      <c r="BQ359" s="15" t="str">
        <f t="shared" si="62"/>
        <v>Certifications:</v>
      </c>
      <c r="BR359" s="15" t="str">
        <f t="shared" si="63"/>
        <v xml:space="preserve">Experience:  </v>
      </c>
      <c r="BS359" s="15" t="str">
        <f t="shared" si="64"/>
        <v xml:space="preserve">Experience:   </v>
      </c>
      <c r="BT359" s="15" t="str">
        <f t="shared" si="65"/>
        <v xml:space="preserve">Experience:   </v>
      </c>
      <c r="BU359" s="15" t="str">
        <f t="shared" si="66"/>
        <v>No</v>
      </c>
      <c r="BV359" s="15" t="str">
        <f t="shared" si="67"/>
        <v>No</v>
      </c>
      <c r="BW359" s="15" t="str">
        <f t="shared" si="68"/>
        <v>No</v>
      </c>
      <c r="BX359" s="36" t="str">
        <f t="shared" si="69"/>
        <v>No</v>
      </c>
      <c r="BY359" s="36" t="str">
        <f t="shared" si="70"/>
        <v>No</v>
      </c>
      <c r="BZ359" s="36" t="str">
        <f t="shared" si="71"/>
        <v>No</v>
      </c>
    </row>
    <row r="360" spans="64:78" x14ac:dyDescent="0.35">
      <c r="BL360" s="18"/>
      <c r="BO360" s="15" t="str">
        <f t="shared" si="60"/>
        <v xml:space="preserve">Areas Served: </v>
      </c>
      <c r="BP360" s="15" t="str">
        <f t="shared" si="61"/>
        <v>Certifications:</v>
      </c>
      <c r="BQ360" s="15" t="str">
        <f t="shared" si="62"/>
        <v>Certifications:</v>
      </c>
      <c r="BR360" s="15" t="str">
        <f t="shared" si="63"/>
        <v xml:space="preserve">Experience:  </v>
      </c>
      <c r="BS360" s="15" t="str">
        <f t="shared" si="64"/>
        <v xml:space="preserve">Experience:   </v>
      </c>
      <c r="BT360" s="15" t="str">
        <f t="shared" si="65"/>
        <v xml:space="preserve">Experience:   </v>
      </c>
      <c r="BU360" s="15" t="str">
        <f t="shared" si="66"/>
        <v>No</v>
      </c>
      <c r="BV360" s="15" t="str">
        <f t="shared" si="67"/>
        <v>No</v>
      </c>
      <c r="BW360" s="15" t="str">
        <f t="shared" si="68"/>
        <v>No</v>
      </c>
      <c r="BX360" s="36" t="str">
        <f t="shared" si="69"/>
        <v>No</v>
      </c>
      <c r="BY360" s="36" t="str">
        <f t="shared" si="70"/>
        <v>No</v>
      </c>
      <c r="BZ360" s="36" t="str">
        <f t="shared" si="71"/>
        <v>No</v>
      </c>
    </row>
    <row r="361" spans="64:78" x14ac:dyDescent="0.35">
      <c r="BL361" s="18"/>
      <c r="BO361" s="15" t="str">
        <f t="shared" si="60"/>
        <v xml:space="preserve">Areas Served: </v>
      </c>
      <c r="BP361" s="15" t="str">
        <f t="shared" si="61"/>
        <v>Certifications:</v>
      </c>
      <c r="BQ361" s="15" t="str">
        <f t="shared" si="62"/>
        <v>Certifications:</v>
      </c>
      <c r="BR361" s="15" t="str">
        <f t="shared" si="63"/>
        <v xml:space="preserve">Experience:  </v>
      </c>
      <c r="BS361" s="15" t="str">
        <f t="shared" si="64"/>
        <v xml:space="preserve">Experience:   </v>
      </c>
      <c r="BT361" s="15" t="str">
        <f t="shared" si="65"/>
        <v xml:space="preserve">Experience:   </v>
      </c>
      <c r="BU361" s="15" t="str">
        <f t="shared" si="66"/>
        <v>No</v>
      </c>
      <c r="BV361" s="15" t="str">
        <f t="shared" si="67"/>
        <v>No</v>
      </c>
      <c r="BW361" s="15" t="str">
        <f t="shared" si="68"/>
        <v>No</v>
      </c>
      <c r="BX361" s="36" t="str">
        <f t="shared" si="69"/>
        <v>No</v>
      </c>
      <c r="BY361" s="36" t="str">
        <f t="shared" si="70"/>
        <v>No</v>
      </c>
      <c r="BZ361" s="36" t="str">
        <f t="shared" si="71"/>
        <v>No</v>
      </c>
    </row>
    <row r="362" spans="64:78" x14ac:dyDescent="0.35">
      <c r="BL362" s="18"/>
      <c r="BO362" s="15" t="str">
        <f t="shared" si="60"/>
        <v xml:space="preserve">Areas Served: </v>
      </c>
      <c r="BP362" s="15" t="str">
        <f t="shared" si="61"/>
        <v>Certifications:</v>
      </c>
      <c r="BQ362" s="15" t="str">
        <f t="shared" si="62"/>
        <v>Certifications:</v>
      </c>
      <c r="BR362" s="15" t="str">
        <f t="shared" si="63"/>
        <v xml:space="preserve">Experience:  </v>
      </c>
      <c r="BS362" s="15" t="str">
        <f t="shared" si="64"/>
        <v xml:space="preserve">Experience:   </v>
      </c>
      <c r="BT362" s="15" t="str">
        <f t="shared" si="65"/>
        <v xml:space="preserve">Experience:   </v>
      </c>
      <c r="BU362" s="15" t="str">
        <f t="shared" si="66"/>
        <v>No</v>
      </c>
      <c r="BV362" s="15" t="str">
        <f t="shared" si="67"/>
        <v>No</v>
      </c>
      <c r="BW362" s="15" t="str">
        <f t="shared" si="68"/>
        <v>No</v>
      </c>
      <c r="BX362" s="36" t="str">
        <f t="shared" si="69"/>
        <v>No</v>
      </c>
      <c r="BY362" s="36" t="str">
        <f t="shared" si="70"/>
        <v>No</v>
      </c>
      <c r="BZ362" s="36" t="str">
        <f t="shared" si="71"/>
        <v>No</v>
      </c>
    </row>
    <row r="363" spans="64:78" x14ac:dyDescent="0.35">
      <c r="BL363" s="18"/>
      <c r="BO363" s="15" t="str">
        <f t="shared" si="60"/>
        <v xml:space="preserve">Areas Served: </v>
      </c>
      <c r="BP363" s="15" t="str">
        <f t="shared" si="61"/>
        <v>Certifications:</v>
      </c>
      <c r="BQ363" s="15" t="str">
        <f t="shared" si="62"/>
        <v>Certifications:</v>
      </c>
      <c r="BR363" s="15" t="str">
        <f t="shared" si="63"/>
        <v xml:space="preserve">Experience:  </v>
      </c>
      <c r="BS363" s="15" t="str">
        <f t="shared" si="64"/>
        <v xml:space="preserve">Experience:   </v>
      </c>
      <c r="BT363" s="15" t="str">
        <f t="shared" si="65"/>
        <v xml:space="preserve">Experience:   </v>
      </c>
      <c r="BU363" s="15" t="str">
        <f t="shared" si="66"/>
        <v>No</v>
      </c>
      <c r="BV363" s="15" t="str">
        <f t="shared" si="67"/>
        <v>No</v>
      </c>
      <c r="BW363" s="15" t="str">
        <f t="shared" si="68"/>
        <v>No</v>
      </c>
      <c r="BX363" s="36" t="str">
        <f t="shared" si="69"/>
        <v>No</v>
      </c>
      <c r="BY363" s="36" t="str">
        <f t="shared" si="70"/>
        <v>No</v>
      </c>
      <c r="BZ363" s="36" t="str">
        <f t="shared" si="71"/>
        <v>No</v>
      </c>
    </row>
    <row r="364" spans="64:78" x14ac:dyDescent="0.35">
      <c r="BL364" s="18"/>
      <c r="BO364" s="15" t="str">
        <f t="shared" si="60"/>
        <v xml:space="preserve">Areas Served: </v>
      </c>
      <c r="BP364" s="15" t="str">
        <f t="shared" si="61"/>
        <v>Certifications:</v>
      </c>
      <c r="BQ364" s="15" t="str">
        <f t="shared" si="62"/>
        <v>Certifications:</v>
      </c>
      <c r="BR364" s="15" t="str">
        <f t="shared" si="63"/>
        <v xml:space="preserve">Experience:  </v>
      </c>
      <c r="BS364" s="15" t="str">
        <f t="shared" si="64"/>
        <v xml:space="preserve">Experience:   </v>
      </c>
      <c r="BT364" s="15" t="str">
        <f t="shared" si="65"/>
        <v xml:space="preserve">Experience:   </v>
      </c>
      <c r="BU364" s="15" t="str">
        <f t="shared" si="66"/>
        <v>No</v>
      </c>
      <c r="BV364" s="15" t="str">
        <f t="shared" si="67"/>
        <v>No</v>
      </c>
      <c r="BW364" s="15" t="str">
        <f t="shared" si="68"/>
        <v>No</v>
      </c>
      <c r="BX364" s="36" t="str">
        <f t="shared" si="69"/>
        <v>No</v>
      </c>
      <c r="BY364" s="36" t="str">
        <f t="shared" si="70"/>
        <v>No</v>
      </c>
      <c r="BZ364" s="36" t="str">
        <f t="shared" si="71"/>
        <v>No</v>
      </c>
    </row>
    <row r="365" spans="64:78" x14ac:dyDescent="0.35">
      <c r="BL365" s="18"/>
      <c r="BO365" s="15" t="str">
        <f t="shared" si="60"/>
        <v xml:space="preserve">Areas Served: </v>
      </c>
      <c r="BP365" s="15" t="str">
        <f t="shared" si="61"/>
        <v>Certifications:</v>
      </c>
      <c r="BQ365" s="15" t="str">
        <f t="shared" si="62"/>
        <v>Certifications:</v>
      </c>
      <c r="BR365" s="15" t="str">
        <f t="shared" si="63"/>
        <v xml:space="preserve">Experience:  </v>
      </c>
      <c r="BS365" s="15" t="str">
        <f t="shared" si="64"/>
        <v xml:space="preserve">Experience:   </v>
      </c>
      <c r="BT365" s="15" t="str">
        <f t="shared" si="65"/>
        <v xml:space="preserve">Experience:   </v>
      </c>
      <c r="BU365" s="15" t="str">
        <f t="shared" si="66"/>
        <v>No</v>
      </c>
      <c r="BV365" s="15" t="str">
        <f t="shared" si="67"/>
        <v>No</v>
      </c>
      <c r="BW365" s="15" t="str">
        <f t="shared" si="68"/>
        <v>No</v>
      </c>
      <c r="BX365" s="36" t="str">
        <f t="shared" si="69"/>
        <v>No</v>
      </c>
      <c r="BY365" s="36" t="str">
        <f t="shared" si="70"/>
        <v>No</v>
      </c>
      <c r="BZ365" s="36" t="str">
        <f t="shared" si="71"/>
        <v>No</v>
      </c>
    </row>
    <row r="366" spans="64:78" x14ac:dyDescent="0.35">
      <c r="BL366" s="18"/>
      <c r="BO366" s="15" t="str">
        <f t="shared" si="60"/>
        <v xml:space="preserve">Areas Served: </v>
      </c>
      <c r="BP366" s="15" t="str">
        <f t="shared" si="61"/>
        <v>Certifications:</v>
      </c>
      <c r="BQ366" s="15" t="str">
        <f t="shared" si="62"/>
        <v>Certifications:</v>
      </c>
      <c r="BR366" s="15" t="str">
        <f t="shared" si="63"/>
        <v xml:space="preserve">Experience:  </v>
      </c>
      <c r="BS366" s="15" t="str">
        <f t="shared" si="64"/>
        <v xml:space="preserve">Experience:   </v>
      </c>
      <c r="BT366" s="15" t="str">
        <f t="shared" si="65"/>
        <v xml:space="preserve">Experience:   </v>
      </c>
      <c r="BU366" s="15" t="str">
        <f t="shared" si="66"/>
        <v>No</v>
      </c>
      <c r="BV366" s="15" t="str">
        <f t="shared" si="67"/>
        <v>No</v>
      </c>
      <c r="BW366" s="15" t="str">
        <f t="shared" si="68"/>
        <v>No</v>
      </c>
      <c r="BX366" s="36" t="str">
        <f t="shared" si="69"/>
        <v>No</v>
      </c>
      <c r="BY366" s="36" t="str">
        <f t="shared" si="70"/>
        <v>No</v>
      </c>
      <c r="BZ366" s="36" t="str">
        <f t="shared" si="71"/>
        <v>No</v>
      </c>
    </row>
    <row r="367" spans="64:78" x14ac:dyDescent="0.35">
      <c r="BL367" s="18"/>
      <c r="BO367" s="15" t="str">
        <f t="shared" si="60"/>
        <v xml:space="preserve">Areas Served: </v>
      </c>
      <c r="BP367" s="15" t="str">
        <f t="shared" si="61"/>
        <v>Certifications:</v>
      </c>
      <c r="BQ367" s="15" t="str">
        <f t="shared" si="62"/>
        <v>Certifications:</v>
      </c>
      <c r="BR367" s="15" t="str">
        <f t="shared" si="63"/>
        <v xml:space="preserve">Experience:  </v>
      </c>
      <c r="BS367" s="15" t="str">
        <f t="shared" si="64"/>
        <v xml:space="preserve">Experience:   </v>
      </c>
      <c r="BT367" s="15" t="str">
        <f t="shared" si="65"/>
        <v xml:space="preserve">Experience:   </v>
      </c>
      <c r="BU367" s="15" t="str">
        <f t="shared" si="66"/>
        <v>No</v>
      </c>
      <c r="BV367" s="15" t="str">
        <f t="shared" si="67"/>
        <v>No</v>
      </c>
      <c r="BW367" s="15" t="str">
        <f t="shared" si="68"/>
        <v>No</v>
      </c>
      <c r="BX367" s="36" t="str">
        <f t="shared" si="69"/>
        <v>No</v>
      </c>
      <c r="BY367" s="36" t="str">
        <f t="shared" si="70"/>
        <v>No</v>
      </c>
      <c r="BZ367" s="36" t="str">
        <f t="shared" si="71"/>
        <v>No</v>
      </c>
    </row>
    <row r="368" spans="64:78" x14ac:dyDescent="0.35">
      <c r="BL368" s="18"/>
      <c r="BO368" s="15" t="str">
        <f t="shared" si="60"/>
        <v xml:space="preserve">Areas Served: </v>
      </c>
      <c r="BP368" s="15" t="str">
        <f t="shared" si="61"/>
        <v>Certifications:</v>
      </c>
      <c r="BQ368" s="15" t="str">
        <f t="shared" si="62"/>
        <v>Certifications:</v>
      </c>
      <c r="BR368" s="15" t="str">
        <f t="shared" si="63"/>
        <v xml:space="preserve">Experience:  </v>
      </c>
      <c r="BS368" s="15" t="str">
        <f t="shared" si="64"/>
        <v xml:space="preserve">Experience:   </v>
      </c>
      <c r="BT368" s="15" t="str">
        <f t="shared" si="65"/>
        <v xml:space="preserve">Experience:   </v>
      </c>
      <c r="BU368" s="15" t="str">
        <f t="shared" si="66"/>
        <v>No</v>
      </c>
      <c r="BV368" s="15" t="str">
        <f t="shared" si="67"/>
        <v>No</v>
      </c>
      <c r="BW368" s="15" t="str">
        <f t="shared" si="68"/>
        <v>No</v>
      </c>
      <c r="BX368" s="36" t="str">
        <f t="shared" si="69"/>
        <v>No</v>
      </c>
      <c r="BY368" s="36" t="str">
        <f t="shared" si="70"/>
        <v>No</v>
      </c>
      <c r="BZ368" s="36" t="str">
        <f t="shared" si="71"/>
        <v>No</v>
      </c>
    </row>
    <row r="369" spans="64:78" x14ac:dyDescent="0.35">
      <c r="BL369" s="18"/>
      <c r="BO369" s="15" t="str">
        <f t="shared" si="60"/>
        <v xml:space="preserve">Areas Served: </v>
      </c>
      <c r="BP369" s="15" t="str">
        <f t="shared" si="61"/>
        <v>Certifications:</v>
      </c>
      <c r="BQ369" s="15" t="str">
        <f t="shared" si="62"/>
        <v>Certifications:</v>
      </c>
      <c r="BR369" s="15" t="str">
        <f t="shared" si="63"/>
        <v xml:space="preserve">Experience:  </v>
      </c>
      <c r="BS369" s="15" t="str">
        <f t="shared" si="64"/>
        <v xml:space="preserve">Experience:   </v>
      </c>
      <c r="BT369" s="15" t="str">
        <f t="shared" si="65"/>
        <v xml:space="preserve">Experience:   </v>
      </c>
      <c r="BU369" s="15" t="str">
        <f t="shared" si="66"/>
        <v>No</v>
      </c>
      <c r="BV369" s="15" t="str">
        <f t="shared" si="67"/>
        <v>No</v>
      </c>
      <c r="BW369" s="15" t="str">
        <f t="shared" si="68"/>
        <v>No</v>
      </c>
      <c r="BX369" s="36" t="str">
        <f t="shared" si="69"/>
        <v>No</v>
      </c>
      <c r="BY369" s="36" t="str">
        <f t="shared" si="70"/>
        <v>No</v>
      </c>
      <c r="BZ369" s="36" t="str">
        <f t="shared" si="71"/>
        <v>No</v>
      </c>
    </row>
    <row r="370" spans="64:78" x14ac:dyDescent="0.35">
      <c r="BL370" s="18"/>
      <c r="BO370" s="15" t="str">
        <f t="shared" si="60"/>
        <v xml:space="preserve">Areas Served: </v>
      </c>
      <c r="BP370" s="15" t="str">
        <f t="shared" si="61"/>
        <v>Certifications:</v>
      </c>
      <c r="BQ370" s="15" t="str">
        <f t="shared" si="62"/>
        <v>Certifications:</v>
      </c>
      <c r="BR370" s="15" t="str">
        <f t="shared" si="63"/>
        <v xml:space="preserve">Experience:  </v>
      </c>
      <c r="BS370" s="15" t="str">
        <f t="shared" si="64"/>
        <v xml:space="preserve">Experience:   </v>
      </c>
      <c r="BT370" s="15" t="str">
        <f t="shared" si="65"/>
        <v xml:space="preserve">Experience:   </v>
      </c>
      <c r="BU370" s="15" t="str">
        <f t="shared" si="66"/>
        <v>No</v>
      </c>
      <c r="BV370" s="15" t="str">
        <f t="shared" si="67"/>
        <v>No</v>
      </c>
      <c r="BW370" s="15" t="str">
        <f t="shared" si="68"/>
        <v>No</v>
      </c>
      <c r="BX370" s="36" t="str">
        <f t="shared" si="69"/>
        <v>No</v>
      </c>
      <c r="BY370" s="36" t="str">
        <f t="shared" si="70"/>
        <v>No</v>
      </c>
      <c r="BZ370" s="36" t="str">
        <f t="shared" si="71"/>
        <v>No</v>
      </c>
    </row>
    <row r="371" spans="64:78" x14ac:dyDescent="0.35">
      <c r="BL371" s="18"/>
      <c r="BO371" s="15" t="str">
        <f t="shared" si="60"/>
        <v xml:space="preserve">Areas Served: </v>
      </c>
      <c r="BP371" s="15" t="str">
        <f t="shared" si="61"/>
        <v>Certifications:</v>
      </c>
      <c r="BQ371" s="15" t="str">
        <f t="shared" si="62"/>
        <v>Certifications:</v>
      </c>
      <c r="BR371" s="15" t="str">
        <f t="shared" si="63"/>
        <v xml:space="preserve">Experience:  </v>
      </c>
      <c r="BS371" s="15" t="str">
        <f t="shared" si="64"/>
        <v xml:space="preserve">Experience:   </v>
      </c>
      <c r="BT371" s="15" t="str">
        <f t="shared" si="65"/>
        <v xml:space="preserve">Experience:   </v>
      </c>
      <c r="BU371" s="15" t="str">
        <f t="shared" si="66"/>
        <v>No</v>
      </c>
      <c r="BV371" s="15" t="str">
        <f t="shared" si="67"/>
        <v>No</v>
      </c>
      <c r="BW371" s="15" t="str">
        <f t="shared" si="68"/>
        <v>No</v>
      </c>
      <c r="BX371" s="36" t="str">
        <f t="shared" si="69"/>
        <v>No</v>
      </c>
      <c r="BY371" s="36" t="str">
        <f t="shared" si="70"/>
        <v>No</v>
      </c>
      <c r="BZ371" s="36" t="str">
        <f t="shared" si="71"/>
        <v>No</v>
      </c>
    </row>
    <row r="372" spans="64:78" x14ac:dyDescent="0.35">
      <c r="BL372" s="18"/>
      <c r="BO372" s="15" t="str">
        <f t="shared" si="60"/>
        <v xml:space="preserve">Areas Served: </v>
      </c>
      <c r="BP372" s="15" t="str">
        <f t="shared" si="61"/>
        <v>Certifications:</v>
      </c>
      <c r="BQ372" s="15" t="str">
        <f t="shared" si="62"/>
        <v>Certifications:</v>
      </c>
      <c r="BR372" s="15" t="str">
        <f t="shared" si="63"/>
        <v xml:space="preserve">Experience:  </v>
      </c>
      <c r="BS372" s="15" t="str">
        <f t="shared" si="64"/>
        <v xml:space="preserve">Experience:   </v>
      </c>
      <c r="BT372" s="15" t="str">
        <f t="shared" si="65"/>
        <v xml:space="preserve">Experience:   </v>
      </c>
      <c r="BU372" s="15" t="str">
        <f t="shared" si="66"/>
        <v>No</v>
      </c>
      <c r="BV372" s="15" t="str">
        <f t="shared" si="67"/>
        <v>No</v>
      </c>
      <c r="BW372" s="15" t="str">
        <f t="shared" si="68"/>
        <v>No</v>
      </c>
      <c r="BX372" s="36" t="str">
        <f t="shared" si="69"/>
        <v>No</v>
      </c>
      <c r="BY372" s="36" t="str">
        <f t="shared" si="70"/>
        <v>No</v>
      </c>
      <c r="BZ372" s="36" t="str">
        <f t="shared" si="71"/>
        <v>No</v>
      </c>
    </row>
    <row r="373" spans="64:78" x14ac:dyDescent="0.35">
      <c r="BL373" s="18"/>
      <c r="BO373" s="15" t="str">
        <f t="shared" si="60"/>
        <v xml:space="preserve">Areas Served: </v>
      </c>
      <c r="BP373" s="15" t="str">
        <f t="shared" si="61"/>
        <v>Certifications:</v>
      </c>
      <c r="BQ373" s="15" t="str">
        <f t="shared" si="62"/>
        <v>Certifications:</v>
      </c>
      <c r="BR373" s="15" t="str">
        <f t="shared" si="63"/>
        <v xml:space="preserve">Experience:  </v>
      </c>
      <c r="BS373" s="15" t="str">
        <f t="shared" si="64"/>
        <v xml:space="preserve">Experience:   </v>
      </c>
      <c r="BT373" s="15" t="str">
        <f t="shared" si="65"/>
        <v xml:space="preserve">Experience:   </v>
      </c>
      <c r="BU373" s="15" t="str">
        <f t="shared" si="66"/>
        <v>No</v>
      </c>
      <c r="BV373" s="15" t="str">
        <f t="shared" si="67"/>
        <v>No</v>
      </c>
      <c r="BW373" s="15" t="str">
        <f t="shared" si="68"/>
        <v>No</v>
      </c>
      <c r="BX373" s="36" t="str">
        <f t="shared" si="69"/>
        <v>No</v>
      </c>
      <c r="BY373" s="36" t="str">
        <f t="shared" si="70"/>
        <v>No</v>
      </c>
      <c r="BZ373" s="36" t="str">
        <f t="shared" si="71"/>
        <v>No</v>
      </c>
    </row>
    <row r="374" spans="64:78" x14ac:dyDescent="0.35">
      <c r="BL374" s="18"/>
      <c r="BO374" s="15" t="str">
        <f t="shared" si="60"/>
        <v xml:space="preserve">Areas Served: </v>
      </c>
      <c r="BP374" s="15" t="str">
        <f t="shared" si="61"/>
        <v>Certifications:</v>
      </c>
      <c r="BQ374" s="15" t="str">
        <f t="shared" si="62"/>
        <v>Certifications:</v>
      </c>
      <c r="BR374" s="15" t="str">
        <f t="shared" si="63"/>
        <v xml:space="preserve">Experience:  </v>
      </c>
      <c r="BS374" s="15" t="str">
        <f t="shared" si="64"/>
        <v xml:space="preserve">Experience:   </v>
      </c>
      <c r="BT374" s="15" t="str">
        <f t="shared" si="65"/>
        <v xml:space="preserve">Experience:   </v>
      </c>
      <c r="BU374" s="15" t="str">
        <f t="shared" si="66"/>
        <v>No</v>
      </c>
      <c r="BV374" s="15" t="str">
        <f t="shared" si="67"/>
        <v>No</v>
      </c>
      <c r="BW374" s="15" t="str">
        <f t="shared" si="68"/>
        <v>No</v>
      </c>
      <c r="BX374" s="36" t="str">
        <f t="shared" si="69"/>
        <v>No</v>
      </c>
      <c r="BY374" s="36" t="str">
        <f t="shared" si="70"/>
        <v>No</v>
      </c>
      <c r="BZ374" s="36" t="str">
        <f t="shared" si="71"/>
        <v>No</v>
      </c>
    </row>
    <row r="375" spans="64:78" x14ac:dyDescent="0.35">
      <c r="BL375" s="18"/>
      <c r="BO375" s="15" t="str">
        <f t="shared" si="60"/>
        <v xml:space="preserve">Areas Served: </v>
      </c>
      <c r="BP375" s="15" t="str">
        <f t="shared" si="61"/>
        <v>Certifications:</v>
      </c>
      <c r="BQ375" s="15" t="str">
        <f t="shared" si="62"/>
        <v>Certifications:</v>
      </c>
      <c r="BR375" s="15" t="str">
        <f t="shared" si="63"/>
        <v xml:space="preserve">Experience:  </v>
      </c>
      <c r="BS375" s="15" t="str">
        <f t="shared" si="64"/>
        <v xml:space="preserve">Experience:   </v>
      </c>
      <c r="BT375" s="15" t="str">
        <f t="shared" si="65"/>
        <v xml:space="preserve">Experience:   </v>
      </c>
      <c r="BU375" s="15" t="str">
        <f t="shared" si="66"/>
        <v>No</v>
      </c>
      <c r="BV375" s="15" t="str">
        <f t="shared" si="67"/>
        <v>No</v>
      </c>
      <c r="BW375" s="15" t="str">
        <f t="shared" si="68"/>
        <v>No</v>
      </c>
      <c r="BX375" s="36" t="str">
        <f t="shared" si="69"/>
        <v>No</v>
      </c>
      <c r="BY375" s="36" t="str">
        <f t="shared" si="70"/>
        <v>No</v>
      </c>
      <c r="BZ375" s="36" t="str">
        <f t="shared" si="71"/>
        <v>No</v>
      </c>
    </row>
    <row r="376" spans="64:78" x14ac:dyDescent="0.35">
      <c r="BL376" s="18"/>
      <c r="BO376" s="15" t="str">
        <f t="shared" si="60"/>
        <v xml:space="preserve">Areas Served: </v>
      </c>
      <c r="BP376" s="15" t="str">
        <f t="shared" si="61"/>
        <v>Certifications:</v>
      </c>
      <c r="BQ376" s="15" t="str">
        <f t="shared" si="62"/>
        <v>Certifications:</v>
      </c>
      <c r="BR376" s="15" t="str">
        <f t="shared" si="63"/>
        <v xml:space="preserve">Experience:  </v>
      </c>
      <c r="BS376" s="15" t="str">
        <f t="shared" si="64"/>
        <v xml:space="preserve">Experience:   </v>
      </c>
      <c r="BT376" s="15" t="str">
        <f t="shared" si="65"/>
        <v xml:space="preserve">Experience:   </v>
      </c>
      <c r="BU376" s="15" t="str">
        <f t="shared" si="66"/>
        <v>No</v>
      </c>
      <c r="BV376" s="15" t="str">
        <f t="shared" si="67"/>
        <v>No</v>
      </c>
      <c r="BW376" s="15" t="str">
        <f t="shared" si="68"/>
        <v>No</v>
      </c>
      <c r="BX376" s="36" t="str">
        <f t="shared" si="69"/>
        <v>No</v>
      </c>
      <c r="BY376" s="36" t="str">
        <f t="shared" si="70"/>
        <v>No</v>
      </c>
      <c r="BZ376" s="36" t="str">
        <f t="shared" si="71"/>
        <v>No</v>
      </c>
    </row>
    <row r="377" spans="64:78" x14ac:dyDescent="0.35">
      <c r="BL377" s="18"/>
      <c r="BO377" s="15" t="str">
        <f t="shared" si="60"/>
        <v xml:space="preserve">Areas Served: </v>
      </c>
      <c r="BP377" s="15" t="str">
        <f t="shared" si="61"/>
        <v>Certifications:</v>
      </c>
      <c r="BQ377" s="15" t="str">
        <f t="shared" si="62"/>
        <v>Certifications:</v>
      </c>
      <c r="BR377" s="15" t="str">
        <f t="shared" si="63"/>
        <v xml:space="preserve">Experience:  </v>
      </c>
      <c r="BS377" s="15" t="str">
        <f t="shared" si="64"/>
        <v xml:space="preserve">Experience:   </v>
      </c>
      <c r="BT377" s="15" t="str">
        <f t="shared" si="65"/>
        <v xml:space="preserve">Experience:   </v>
      </c>
      <c r="BU377" s="15" t="str">
        <f t="shared" si="66"/>
        <v>No</v>
      </c>
      <c r="BV377" s="15" t="str">
        <f t="shared" si="67"/>
        <v>No</v>
      </c>
      <c r="BW377" s="15" t="str">
        <f t="shared" si="68"/>
        <v>No</v>
      </c>
      <c r="BX377" s="36" t="str">
        <f t="shared" si="69"/>
        <v>No</v>
      </c>
      <c r="BY377" s="36" t="str">
        <f t="shared" si="70"/>
        <v>No</v>
      </c>
      <c r="BZ377" s="36" t="str">
        <f t="shared" si="71"/>
        <v>No</v>
      </c>
    </row>
    <row r="378" spans="64:78" x14ac:dyDescent="0.35">
      <c r="BL378" s="18"/>
      <c r="BO378" s="15" t="str">
        <f t="shared" si="60"/>
        <v xml:space="preserve">Areas Served: </v>
      </c>
      <c r="BP378" s="15" t="str">
        <f t="shared" si="61"/>
        <v>Certifications:</v>
      </c>
      <c r="BQ378" s="15" t="str">
        <f t="shared" si="62"/>
        <v>Certifications:</v>
      </c>
      <c r="BR378" s="15" t="str">
        <f t="shared" si="63"/>
        <v xml:space="preserve">Experience:  </v>
      </c>
      <c r="BS378" s="15" t="str">
        <f t="shared" si="64"/>
        <v xml:space="preserve">Experience:   </v>
      </c>
      <c r="BT378" s="15" t="str">
        <f t="shared" si="65"/>
        <v xml:space="preserve">Experience:   </v>
      </c>
      <c r="BU378" s="15" t="str">
        <f t="shared" si="66"/>
        <v>No</v>
      </c>
      <c r="BV378" s="15" t="str">
        <f t="shared" si="67"/>
        <v>No</v>
      </c>
      <c r="BW378" s="15" t="str">
        <f t="shared" si="68"/>
        <v>No</v>
      </c>
      <c r="BX378" s="36" t="str">
        <f t="shared" si="69"/>
        <v>No</v>
      </c>
      <c r="BY378" s="36" t="str">
        <f t="shared" si="70"/>
        <v>No</v>
      </c>
      <c r="BZ378" s="36" t="str">
        <f t="shared" si="71"/>
        <v>No</v>
      </c>
    </row>
    <row r="379" spans="64:78" x14ac:dyDescent="0.35">
      <c r="BL379" s="18"/>
      <c r="BO379" s="15" t="str">
        <f t="shared" si="60"/>
        <v xml:space="preserve">Areas Served: </v>
      </c>
      <c r="BP379" s="15" t="str">
        <f t="shared" si="61"/>
        <v>Certifications:</v>
      </c>
      <c r="BQ379" s="15" t="str">
        <f t="shared" si="62"/>
        <v>Certifications:</v>
      </c>
      <c r="BR379" s="15" t="str">
        <f t="shared" si="63"/>
        <v xml:space="preserve">Experience:  </v>
      </c>
      <c r="BS379" s="15" t="str">
        <f t="shared" si="64"/>
        <v xml:space="preserve">Experience:   </v>
      </c>
      <c r="BT379" s="15" t="str">
        <f t="shared" si="65"/>
        <v xml:space="preserve">Experience:   </v>
      </c>
      <c r="BU379" s="15" t="str">
        <f t="shared" si="66"/>
        <v>No</v>
      </c>
      <c r="BV379" s="15" t="str">
        <f t="shared" si="67"/>
        <v>No</v>
      </c>
      <c r="BW379" s="15" t="str">
        <f t="shared" si="68"/>
        <v>No</v>
      </c>
      <c r="BX379" s="36" t="str">
        <f t="shared" si="69"/>
        <v>No</v>
      </c>
      <c r="BY379" s="36" t="str">
        <f t="shared" si="70"/>
        <v>No</v>
      </c>
      <c r="BZ379" s="36" t="str">
        <f t="shared" si="71"/>
        <v>No</v>
      </c>
    </row>
    <row r="380" spans="64:78" x14ac:dyDescent="0.35">
      <c r="BL380" s="18"/>
      <c r="BO380" s="15" t="str">
        <f t="shared" si="60"/>
        <v xml:space="preserve">Areas Served: </v>
      </c>
      <c r="BP380" s="15" t="str">
        <f t="shared" si="61"/>
        <v>Certifications:</v>
      </c>
      <c r="BQ380" s="15" t="str">
        <f t="shared" si="62"/>
        <v>Certifications:</v>
      </c>
      <c r="BR380" s="15" t="str">
        <f t="shared" si="63"/>
        <v xml:space="preserve">Experience:  </v>
      </c>
      <c r="BS380" s="15" t="str">
        <f t="shared" si="64"/>
        <v xml:space="preserve">Experience:   </v>
      </c>
      <c r="BT380" s="15" t="str">
        <f t="shared" si="65"/>
        <v xml:space="preserve">Experience:   </v>
      </c>
      <c r="BU380" s="15" t="str">
        <f t="shared" si="66"/>
        <v>No</v>
      </c>
      <c r="BV380" s="15" t="str">
        <f t="shared" si="67"/>
        <v>No</v>
      </c>
      <c r="BW380" s="15" t="str">
        <f t="shared" si="68"/>
        <v>No</v>
      </c>
      <c r="BX380" s="36" t="str">
        <f t="shared" si="69"/>
        <v>No</v>
      </c>
      <c r="BY380" s="36" t="str">
        <f t="shared" si="70"/>
        <v>No</v>
      </c>
      <c r="BZ380" s="36" t="str">
        <f t="shared" si="71"/>
        <v>No</v>
      </c>
    </row>
    <row r="381" spans="64:78" x14ac:dyDescent="0.35">
      <c r="BL381" s="18"/>
      <c r="BO381" s="15" t="str">
        <f t="shared" si="60"/>
        <v xml:space="preserve">Areas Served: </v>
      </c>
      <c r="BP381" s="15" t="str">
        <f t="shared" si="61"/>
        <v>Certifications:</v>
      </c>
      <c r="BQ381" s="15" t="str">
        <f t="shared" si="62"/>
        <v>Certifications:</v>
      </c>
      <c r="BR381" s="15" t="str">
        <f t="shared" si="63"/>
        <v xml:space="preserve">Experience:  </v>
      </c>
      <c r="BS381" s="15" t="str">
        <f t="shared" si="64"/>
        <v xml:space="preserve">Experience:   </v>
      </c>
      <c r="BT381" s="15" t="str">
        <f t="shared" si="65"/>
        <v xml:space="preserve">Experience:   </v>
      </c>
      <c r="BU381" s="15" t="str">
        <f t="shared" si="66"/>
        <v>No</v>
      </c>
      <c r="BV381" s="15" t="str">
        <f t="shared" si="67"/>
        <v>No</v>
      </c>
      <c r="BW381" s="15" t="str">
        <f t="shared" si="68"/>
        <v>No</v>
      </c>
      <c r="BX381" s="36" t="str">
        <f t="shared" si="69"/>
        <v>No</v>
      </c>
      <c r="BY381" s="36" t="str">
        <f t="shared" si="70"/>
        <v>No</v>
      </c>
      <c r="BZ381" s="36" t="str">
        <f t="shared" si="71"/>
        <v>No</v>
      </c>
    </row>
    <row r="382" spans="64:78" x14ac:dyDescent="0.35">
      <c r="BL382" s="18"/>
      <c r="BO382" s="15" t="str">
        <f t="shared" si="60"/>
        <v xml:space="preserve">Areas Served: </v>
      </c>
      <c r="BP382" s="15" t="str">
        <f t="shared" si="61"/>
        <v>Certifications:</v>
      </c>
      <c r="BQ382" s="15" t="str">
        <f t="shared" si="62"/>
        <v>Certifications:</v>
      </c>
      <c r="BR382" s="15" t="str">
        <f t="shared" si="63"/>
        <v xml:space="preserve">Experience:  </v>
      </c>
      <c r="BS382" s="15" t="str">
        <f t="shared" si="64"/>
        <v xml:space="preserve">Experience:   </v>
      </c>
      <c r="BT382" s="15" t="str">
        <f t="shared" si="65"/>
        <v xml:space="preserve">Experience:   </v>
      </c>
      <c r="BU382" s="15" t="str">
        <f t="shared" si="66"/>
        <v>No</v>
      </c>
      <c r="BV382" s="15" t="str">
        <f t="shared" si="67"/>
        <v>No</v>
      </c>
      <c r="BW382" s="15" t="str">
        <f t="shared" si="68"/>
        <v>No</v>
      </c>
      <c r="BX382" s="36" t="str">
        <f t="shared" si="69"/>
        <v>No</v>
      </c>
      <c r="BY382" s="36" t="str">
        <f t="shared" si="70"/>
        <v>No</v>
      </c>
      <c r="BZ382" s="36" t="str">
        <f t="shared" si="71"/>
        <v>No</v>
      </c>
    </row>
    <row r="383" spans="64:78" x14ac:dyDescent="0.35">
      <c r="BL383" s="18"/>
      <c r="BO383" s="15" t="str">
        <f t="shared" si="60"/>
        <v xml:space="preserve">Areas Served: </v>
      </c>
      <c r="BP383" s="15" t="str">
        <f t="shared" si="61"/>
        <v>Certifications:</v>
      </c>
      <c r="BQ383" s="15" t="str">
        <f t="shared" si="62"/>
        <v>Certifications:</v>
      </c>
      <c r="BR383" s="15" t="str">
        <f t="shared" si="63"/>
        <v xml:space="preserve">Experience:  </v>
      </c>
      <c r="BS383" s="15" t="str">
        <f t="shared" si="64"/>
        <v xml:space="preserve">Experience:   </v>
      </c>
      <c r="BT383" s="15" t="str">
        <f t="shared" si="65"/>
        <v xml:space="preserve">Experience:   </v>
      </c>
      <c r="BU383" s="15" t="str">
        <f t="shared" si="66"/>
        <v>No</v>
      </c>
      <c r="BV383" s="15" t="str">
        <f t="shared" si="67"/>
        <v>No</v>
      </c>
      <c r="BW383" s="15" t="str">
        <f t="shared" si="68"/>
        <v>No</v>
      </c>
      <c r="BX383" s="36" t="str">
        <f t="shared" si="69"/>
        <v>No</v>
      </c>
      <c r="BY383" s="36" t="str">
        <f t="shared" si="70"/>
        <v>No</v>
      </c>
      <c r="BZ383" s="36" t="str">
        <f t="shared" si="71"/>
        <v>No</v>
      </c>
    </row>
    <row r="384" spans="64:78" x14ac:dyDescent="0.35">
      <c r="BL384" s="18"/>
      <c r="BO384" s="15" t="str">
        <f t="shared" si="60"/>
        <v xml:space="preserve">Areas Served: </v>
      </c>
      <c r="BP384" s="15" t="str">
        <f t="shared" si="61"/>
        <v>Certifications:</v>
      </c>
      <c r="BQ384" s="15" t="str">
        <f t="shared" si="62"/>
        <v>Certifications:</v>
      </c>
      <c r="BR384" s="15" t="str">
        <f t="shared" si="63"/>
        <v xml:space="preserve">Experience:  </v>
      </c>
      <c r="BS384" s="15" t="str">
        <f t="shared" si="64"/>
        <v xml:space="preserve">Experience:   </v>
      </c>
      <c r="BT384" s="15" t="str">
        <f t="shared" si="65"/>
        <v xml:space="preserve">Experience:   </v>
      </c>
      <c r="BU384" s="15" t="str">
        <f t="shared" si="66"/>
        <v>No</v>
      </c>
      <c r="BV384" s="15" t="str">
        <f t="shared" si="67"/>
        <v>No</v>
      </c>
      <c r="BW384" s="15" t="str">
        <f t="shared" si="68"/>
        <v>No</v>
      </c>
      <c r="BX384" s="36" t="str">
        <f t="shared" si="69"/>
        <v>No</v>
      </c>
      <c r="BY384" s="36" t="str">
        <f t="shared" si="70"/>
        <v>No</v>
      </c>
      <c r="BZ384" s="36" t="str">
        <f t="shared" si="71"/>
        <v>No</v>
      </c>
    </row>
    <row r="385" spans="64:78" x14ac:dyDescent="0.35">
      <c r="BL385" s="18"/>
      <c r="BO385" s="15" t="str">
        <f t="shared" si="60"/>
        <v xml:space="preserve">Areas Served: </v>
      </c>
      <c r="BP385" s="15" t="str">
        <f t="shared" si="61"/>
        <v>Certifications:</v>
      </c>
      <c r="BQ385" s="15" t="str">
        <f t="shared" si="62"/>
        <v>Certifications:</v>
      </c>
      <c r="BR385" s="15" t="str">
        <f t="shared" si="63"/>
        <v xml:space="preserve">Experience:  </v>
      </c>
      <c r="BS385" s="15" t="str">
        <f t="shared" si="64"/>
        <v xml:space="preserve">Experience:   </v>
      </c>
      <c r="BT385" s="15" t="str">
        <f t="shared" si="65"/>
        <v xml:space="preserve">Experience:   </v>
      </c>
      <c r="BU385" s="15" t="str">
        <f t="shared" si="66"/>
        <v>No</v>
      </c>
      <c r="BV385" s="15" t="str">
        <f t="shared" si="67"/>
        <v>No</v>
      </c>
      <c r="BW385" s="15" t="str">
        <f t="shared" si="68"/>
        <v>No</v>
      </c>
      <c r="BX385" s="36" t="str">
        <f t="shared" si="69"/>
        <v>No</v>
      </c>
      <c r="BY385" s="36" t="str">
        <f t="shared" si="70"/>
        <v>No</v>
      </c>
      <c r="BZ385" s="36" t="str">
        <f t="shared" si="71"/>
        <v>No</v>
      </c>
    </row>
    <row r="386" spans="64:78" x14ac:dyDescent="0.35">
      <c r="BL386" s="18"/>
      <c r="BO386" s="15" t="str">
        <f t="shared" si="60"/>
        <v xml:space="preserve">Areas Served: </v>
      </c>
      <c r="BP386" s="15" t="str">
        <f t="shared" si="61"/>
        <v>Certifications:</v>
      </c>
      <c r="BQ386" s="15" t="str">
        <f t="shared" si="62"/>
        <v>Certifications:</v>
      </c>
      <c r="BR386" s="15" t="str">
        <f t="shared" si="63"/>
        <v xml:space="preserve">Experience:  </v>
      </c>
      <c r="BS386" s="15" t="str">
        <f t="shared" si="64"/>
        <v xml:space="preserve">Experience:   </v>
      </c>
      <c r="BT386" s="15" t="str">
        <f t="shared" si="65"/>
        <v xml:space="preserve">Experience:   </v>
      </c>
      <c r="BU386" s="15" t="str">
        <f t="shared" si="66"/>
        <v>No</v>
      </c>
      <c r="BV386" s="15" t="str">
        <f t="shared" si="67"/>
        <v>No</v>
      </c>
      <c r="BW386" s="15" t="str">
        <f t="shared" si="68"/>
        <v>No</v>
      </c>
      <c r="BX386" s="36" t="str">
        <f t="shared" si="69"/>
        <v>No</v>
      </c>
      <c r="BY386" s="36" t="str">
        <f t="shared" si="70"/>
        <v>No</v>
      </c>
      <c r="BZ386" s="36" t="str">
        <f t="shared" si="71"/>
        <v>No</v>
      </c>
    </row>
    <row r="387" spans="64:78" x14ac:dyDescent="0.35">
      <c r="BL387" s="18"/>
      <c r="BO387" s="15" t="str">
        <f t="shared" si="60"/>
        <v xml:space="preserve">Areas Served: </v>
      </c>
      <c r="BP387" s="15" t="str">
        <f t="shared" si="61"/>
        <v>Certifications:</v>
      </c>
      <c r="BQ387" s="15" t="str">
        <f t="shared" si="62"/>
        <v>Certifications:</v>
      </c>
      <c r="BR387" s="15" t="str">
        <f t="shared" si="63"/>
        <v xml:space="preserve">Experience:  </v>
      </c>
      <c r="BS387" s="15" t="str">
        <f t="shared" si="64"/>
        <v xml:space="preserve">Experience:   </v>
      </c>
      <c r="BT387" s="15" t="str">
        <f t="shared" si="65"/>
        <v xml:space="preserve">Experience:   </v>
      </c>
      <c r="BU387" s="15" t="str">
        <f t="shared" si="66"/>
        <v>No</v>
      </c>
      <c r="BV387" s="15" t="str">
        <f t="shared" si="67"/>
        <v>No</v>
      </c>
      <c r="BW387" s="15" t="str">
        <f t="shared" si="68"/>
        <v>No</v>
      </c>
      <c r="BX387" s="36" t="str">
        <f t="shared" si="69"/>
        <v>No</v>
      </c>
      <c r="BY387" s="36" t="str">
        <f t="shared" si="70"/>
        <v>No</v>
      </c>
      <c r="BZ387" s="36" t="str">
        <f t="shared" si="71"/>
        <v>No</v>
      </c>
    </row>
    <row r="388" spans="64:78" x14ac:dyDescent="0.35">
      <c r="BL388" s="18"/>
      <c r="BO388" s="15" t="str">
        <f t="shared" ref="BO388:BO451" si="72">"Areas Served: "&amp;IF(K388="All","All of Oregon",IF(K388="Oregon","All of Oregon",K388))</f>
        <v xml:space="preserve">Areas Served: </v>
      </c>
      <c r="BP388" s="15" t="str">
        <f t="shared" ref="BP388:BP451" si="73">"Certifications:"&amp;IF(AE388&lt;&gt;""," [OR Arch Lic # "&amp;AE388&amp;"]","")&amp;IF(AG388&lt;&gt;""," [OR PE Lic # "&amp;AG388&amp;"]","")&amp;IF(AI388&lt;&gt;""," [AEE-CEM # "&amp;AI388&amp;"]","")&amp;IF(AK388&lt;&gt;""," [BOC-Level II # "&amp;AK388&amp;"]","")&amp;IF(AM388&lt;&gt;""," [EMA-EMP # "&amp;AM388&amp;"]","")&amp;IF(AR388&lt;&gt;""," [LCC-Building Controls]","")&amp;IF(AO388&lt;&gt;""," [Other-"&amp;AO388&amp;" # "&amp;AP388&amp;"]","")</f>
        <v>Certifications:</v>
      </c>
      <c r="BQ388" s="15" t="str">
        <f t="shared" ref="BQ388:BQ451" si="74">"Certifications:"&amp;IF(BC388&lt;&gt;""," [OR Arch Lic # "&amp;BC388&amp;"]","")&amp;IF(BE388&lt;&gt;""," [OR PE Lic # "&amp;BE388&amp;"]","")&amp;IF(BK388&lt;&gt;""," [AEE-CEM # "&amp;BK388&amp;"]","")&amp;IF(BI388&lt;&gt;""," [AEE-CEA # "&amp;BI388&amp;"]","")&amp;IF(BM388&lt;&gt;""," [EMA-EMP # "&amp;BM388&amp;"]","")&amp;IF(BG388&lt;&gt;""," [ASHRAE-BEAP # "&amp;BG388&amp;"]","")&amp;IF(AO388&lt;&gt;""," [Other-"&amp;AO388&amp;" # "&amp;AP388&amp;"]","")</f>
        <v>Certifications:</v>
      </c>
      <c r="BR388" s="15" t="str">
        <f t="shared" ref="BR388:BR451" si="75">"Experience:"&amp;IF(Q388&lt;&gt;""," "&amp;TEXT(O388,"mmm-yyyy")&amp;" to "&amp;TEXT(P388,"mmm-yyyy")&amp;" "&amp;Q388," ")&amp;IF(T388&lt;&gt;"","; "&amp;TEXT(R388,"mmm-yyyy")&amp;" to "&amp;TEXT(S388,"mmm-yyyy")&amp;" "&amp;T388," ")</f>
        <v xml:space="preserve">Experience:  </v>
      </c>
      <c r="BS388" s="15" t="str">
        <f t="shared" ref="BS388:BS451" si="76">"Experience:"&amp;IF(X388&lt;&gt;""," "&amp;TEXT(V388,"mmm-yyyy")&amp;" to "&amp;TEXT(W388,"mmm-yyyy")&amp;" "&amp;X388," ")&amp;IF(AA388&lt;&gt;"","; "&amp;TEXT(Y388,"mmm-yyyy")&amp;" to "&amp;TEXT(Z388,"mmm-yyyy")&amp;" "&amp;AA388," ")&amp;IF(AD388&lt;&gt;"","; "&amp;TEXT(AB388,"mmm-yyyy")&amp;" to "&amp;TEXT(AC388,"mmm-yyyy")&amp;" "&amp;AD388," ")</f>
        <v xml:space="preserve">Experience:   </v>
      </c>
      <c r="BT388" s="15" t="str">
        <f t="shared" ref="BT388:BT451" si="77">"Experience:"&amp;IF(AV388&lt;&gt;""," "&amp;TEXT(AT388,"mmm-yyyy")&amp;" to "&amp;TEXT(AU388,"mmm-yyyy")&amp;" "&amp;AV388," ")&amp;IF(AY388&lt;&gt;"","; "&amp;TEXT(AW388,"mmm-yyyy")&amp;" to "&amp;TEXT(AX388,"mmm-yyyy")&amp;" "&amp;AY388," ")&amp;IF(BB388&lt;&gt;"","; "&amp;TEXT(AZ388,"mmm-yyyy")&amp;" to "&amp;TEXT(BA388,"mmm-yyyy")&amp;" "&amp;BB388," ")</f>
        <v xml:space="preserve">Experience:   </v>
      </c>
      <c r="BU388" s="15" t="str">
        <f t="shared" ref="BU388:BU451" si="78">IF(Q388&amp;T388&lt;&gt;"","QEM","No")</f>
        <v>No</v>
      </c>
      <c r="BV388" s="15" t="str">
        <f t="shared" ref="BV388:BV451" si="79">IF(AE388&amp;AG388&amp;AI388&amp;AK388&amp;AM388&amp;AR388&lt;&gt;"","QP","No")</f>
        <v>No</v>
      </c>
      <c r="BW388" s="15" t="str">
        <f t="shared" ref="BW388:BW451" si="80">IF(BC388&amp;BE388&amp;BG388&amp;BI388&amp;BK388&amp;BM388&lt;&gt;"","QEA","No")</f>
        <v>No</v>
      </c>
      <c r="BX388" s="36" t="str">
        <f t="shared" ref="BX388:BX451" si="81">IF(AND($BU388="QEM",$J388="Yes"),"P QEM","No")</f>
        <v>No</v>
      </c>
      <c r="BY388" s="36" t="str">
        <f t="shared" ref="BY388:BY451" si="82">IF(AND($BV388="QP",$J388="Yes"),"P QP","No")</f>
        <v>No</v>
      </c>
      <c r="BZ388" s="36" t="str">
        <f t="shared" ref="BZ388:BZ451" si="83">IF(AND($BW388="QEA",$J388="Yes"),"P QEA","No")</f>
        <v>No</v>
      </c>
    </row>
    <row r="389" spans="64:78" x14ac:dyDescent="0.35">
      <c r="BL389" s="18"/>
      <c r="BO389" s="15" t="str">
        <f t="shared" si="72"/>
        <v xml:space="preserve">Areas Served: </v>
      </c>
      <c r="BP389" s="15" t="str">
        <f t="shared" si="73"/>
        <v>Certifications:</v>
      </c>
      <c r="BQ389" s="15" t="str">
        <f t="shared" si="74"/>
        <v>Certifications:</v>
      </c>
      <c r="BR389" s="15" t="str">
        <f t="shared" si="75"/>
        <v xml:space="preserve">Experience:  </v>
      </c>
      <c r="BS389" s="15" t="str">
        <f t="shared" si="76"/>
        <v xml:space="preserve">Experience:   </v>
      </c>
      <c r="BT389" s="15" t="str">
        <f t="shared" si="77"/>
        <v xml:space="preserve">Experience:   </v>
      </c>
      <c r="BU389" s="15" t="str">
        <f t="shared" si="78"/>
        <v>No</v>
      </c>
      <c r="BV389" s="15" t="str">
        <f t="shared" si="79"/>
        <v>No</v>
      </c>
      <c r="BW389" s="15" t="str">
        <f t="shared" si="80"/>
        <v>No</v>
      </c>
      <c r="BX389" s="36" t="str">
        <f t="shared" si="81"/>
        <v>No</v>
      </c>
      <c r="BY389" s="36" t="str">
        <f t="shared" si="82"/>
        <v>No</v>
      </c>
      <c r="BZ389" s="36" t="str">
        <f t="shared" si="83"/>
        <v>No</v>
      </c>
    </row>
    <row r="390" spans="64:78" x14ac:dyDescent="0.35">
      <c r="BL390" s="18"/>
      <c r="BO390" s="15" t="str">
        <f t="shared" si="72"/>
        <v xml:space="preserve">Areas Served: </v>
      </c>
      <c r="BP390" s="15" t="str">
        <f t="shared" si="73"/>
        <v>Certifications:</v>
      </c>
      <c r="BQ390" s="15" t="str">
        <f t="shared" si="74"/>
        <v>Certifications:</v>
      </c>
      <c r="BR390" s="15" t="str">
        <f t="shared" si="75"/>
        <v xml:space="preserve">Experience:  </v>
      </c>
      <c r="BS390" s="15" t="str">
        <f t="shared" si="76"/>
        <v xml:space="preserve">Experience:   </v>
      </c>
      <c r="BT390" s="15" t="str">
        <f t="shared" si="77"/>
        <v xml:space="preserve">Experience:   </v>
      </c>
      <c r="BU390" s="15" t="str">
        <f t="shared" si="78"/>
        <v>No</v>
      </c>
      <c r="BV390" s="15" t="str">
        <f t="shared" si="79"/>
        <v>No</v>
      </c>
      <c r="BW390" s="15" t="str">
        <f t="shared" si="80"/>
        <v>No</v>
      </c>
      <c r="BX390" s="36" t="str">
        <f t="shared" si="81"/>
        <v>No</v>
      </c>
      <c r="BY390" s="36" t="str">
        <f t="shared" si="82"/>
        <v>No</v>
      </c>
      <c r="BZ390" s="36" t="str">
        <f t="shared" si="83"/>
        <v>No</v>
      </c>
    </row>
    <row r="391" spans="64:78" x14ac:dyDescent="0.35">
      <c r="BL391" s="18"/>
      <c r="BO391" s="15" t="str">
        <f t="shared" si="72"/>
        <v xml:space="preserve">Areas Served: </v>
      </c>
      <c r="BP391" s="15" t="str">
        <f t="shared" si="73"/>
        <v>Certifications:</v>
      </c>
      <c r="BQ391" s="15" t="str">
        <f t="shared" si="74"/>
        <v>Certifications:</v>
      </c>
      <c r="BR391" s="15" t="str">
        <f t="shared" si="75"/>
        <v xml:space="preserve">Experience:  </v>
      </c>
      <c r="BS391" s="15" t="str">
        <f t="shared" si="76"/>
        <v xml:space="preserve">Experience:   </v>
      </c>
      <c r="BT391" s="15" t="str">
        <f t="shared" si="77"/>
        <v xml:space="preserve">Experience:   </v>
      </c>
      <c r="BU391" s="15" t="str">
        <f t="shared" si="78"/>
        <v>No</v>
      </c>
      <c r="BV391" s="15" t="str">
        <f t="shared" si="79"/>
        <v>No</v>
      </c>
      <c r="BW391" s="15" t="str">
        <f t="shared" si="80"/>
        <v>No</v>
      </c>
      <c r="BX391" s="36" t="str">
        <f t="shared" si="81"/>
        <v>No</v>
      </c>
      <c r="BY391" s="36" t="str">
        <f t="shared" si="82"/>
        <v>No</v>
      </c>
      <c r="BZ391" s="36" t="str">
        <f t="shared" si="83"/>
        <v>No</v>
      </c>
    </row>
    <row r="392" spans="64:78" x14ac:dyDescent="0.35">
      <c r="BL392" s="18"/>
      <c r="BO392" s="15" t="str">
        <f t="shared" si="72"/>
        <v xml:space="preserve">Areas Served: </v>
      </c>
      <c r="BP392" s="15" t="str">
        <f t="shared" si="73"/>
        <v>Certifications:</v>
      </c>
      <c r="BQ392" s="15" t="str">
        <f t="shared" si="74"/>
        <v>Certifications:</v>
      </c>
      <c r="BR392" s="15" t="str">
        <f t="shared" si="75"/>
        <v xml:space="preserve">Experience:  </v>
      </c>
      <c r="BS392" s="15" t="str">
        <f t="shared" si="76"/>
        <v xml:space="preserve">Experience:   </v>
      </c>
      <c r="BT392" s="15" t="str">
        <f t="shared" si="77"/>
        <v xml:space="preserve">Experience:   </v>
      </c>
      <c r="BU392" s="15" t="str">
        <f t="shared" si="78"/>
        <v>No</v>
      </c>
      <c r="BV392" s="15" t="str">
        <f t="shared" si="79"/>
        <v>No</v>
      </c>
      <c r="BW392" s="15" t="str">
        <f t="shared" si="80"/>
        <v>No</v>
      </c>
      <c r="BX392" s="36" t="str">
        <f t="shared" si="81"/>
        <v>No</v>
      </c>
      <c r="BY392" s="36" t="str">
        <f t="shared" si="82"/>
        <v>No</v>
      </c>
      <c r="BZ392" s="36" t="str">
        <f t="shared" si="83"/>
        <v>No</v>
      </c>
    </row>
    <row r="393" spans="64:78" x14ac:dyDescent="0.35">
      <c r="BL393" s="18"/>
      <c r="BO393" s="15" t="str">
        <f t="shared" si="72"/>
        <v xml:space="preserve">Areas Served: </v>
      </c>
      <c r="BP393" s="15" t="str">
        <f t="shared" si="73"/>
        <v>Certifications:</v>
      </c>
      <c r="BQ393" s="15" t="str">
        <f t="shared" si="74"/>
        <v>Certifications:</v>
      </c>
      <c r="BR393" s="15" t="str">
        <f t="shared" si="75"/>
        <v xml:space="preserve">Experience:  </v>
      </c>
      <c r="BS393" s="15" t="str">
        <f t="shared" si="76"/>
        <v xml:space="preserve">Experience:   </v>
      </c>
      <c r="BT393" s="15" t="str">
        <f t="shared" si="77"/>
        <v xml:space="preserve">Experience:   </v>
      </c>
      <c r="BU393" s="15" t="str">
        <f t="shared" si="78"/>
        <v>No</v>
      </c>
      <c r="BV393" s="15" t="str">
        <f t="shared" si="79"/>
        <v>No</v>
      </c>
      <c r="BW393" s="15" t="str">
        <f t="shared" si="80"/>
        <v>No</v>
      </c>
      <c r="BX393" s="36" t="str">
        <f t="shared" si="81"/>
        <v>No</v>
      </c>
      <c r="BY393" s="36" t="str">
        <f t="shared" si="82"/>
        <v>No</v>
      </c>
      <c r="BZ393" s="36" t="str">
        <f t="shared" si="83"/>
        <v>No</v>
      </c>
    </row>
    <row r="394" spans="64:78" x14ac:dyDescent="0.35">
      <c r="BL394" s="18"/>
      <c r="BO394" s="15" t="str">
        <f t="shared" si="72"/>
        <v xml:space="preserve">Areas Served: </v>
      </c>
      <c r="BP394" s="15" t="str">
        <f t="shared" si="73"/>
        <v>Certifications:</v>
      </c>
      <c r="BQ394" s="15" t="str">
        <f t="shared" si="74"/>
        <v>Certifications:</v>
      </c>
      <c r="BR394" s="15" t="str">
        <f t="shared" si="75"/>
        <v xml:space="preserve">Experience:  </v>
      </c>
      <c r="BS394" s="15" t="str">
        <f t="shared" si="76"/>
        <v xml:space="preserve">Experience:   </v>
      </c>
      <c r="BT394" s="15" t="str">
        <f t="shared" si="77"/>
        <v xml:space="preserve">Experience:   </v>
      </c>
      <c r="BU394" s="15" t="str">
        <f t="shared" si="78"/>
        <v>No</v>
      </c>
      <c r="BV394" s="15" t="str">
        <f t="shared" si="79"/>
        <v>No</v>
      </c>
      <c r="BW394" s="15" t="str">
        <f t="shared" si="80"/>
        <v>No</v>
      </c>
      <c r="BX394" s="36" t="str">
        <f t="shared" si="81"/>
        <v>No</v>
      </c>
      <c r="BY394" s="36" t="str">
        <f t="shared" si="82"/>
        <v>No</v>
      </c>
      <c r="BZ394" s="36" t="str">
        <f t="shared" si="83"/>
        <v>No</v>
      </c>
    </row>
    <row r="395" spans="64:78" x14ac:dyDescent="0.35">
      <c r="BL395" s="18"/>
      <c r="BO395" s="15" t="str">
        <f t="shared" si="72"/>
        <v xml:space="preserve">Areas Served: </v>
      </c>
      <c r="BP395" s="15" t="str">
        <f t="shared" si="73"/>
        <v>Certifications:</v>
      </c>
      <c r="BQ395" s="15" t="str">
        <f t="shared" si="74"/>
        <v>Certifications:</v>
      </c>
      <c r="BR395" s="15" t="str">
        <f t="shared" si="75"/>
        <v xml:space="preserve">Experience:  </v>
      </c>
      <c r="BS395" s="15" t="str">
        <f t="shared" si="76"/>
        <v xml:space="preserve">Experience:   </v>
      </c>
      <c r="BT395" s="15" t="str">
        <f t="shared" si="77"/>
        <v xml:space="preserve">Experience:   </v>
      </c>
      <c r="BU395" s="15" t="str">
        <f t="shared" si="78"/>
        <v>No</v>
      </c>
      <c r="BV395" s="15" t="str">
        <f t="shared" si="79"/>
        <v>No</v>
      </c>
      <c r="BW395" s="15" t="str">
        <f t="shared" si="80"/>
        <v>No</v>
      </c>
      <c r="BX395" s="36" t="str">
        <f t="shared" si="81"/>
        <v>No</v>
      </c>
      <c r="BY395" s="36" t="str">
        <f t="shared" si="82"/>
        <v>No</v>
      </c>
      <c r="BZ395" s="36" t="str">
        <f t="shared" si="83"/>
        <v>No</v>
      </c>
    </row>
    <row r="396" spans="64:78" x14ac:dyDescent="0.35">
      <c r="BL396" s="18"/>
      <c r="BO396" s="15" t="str">
        <f t="shared" si="72"/>
        <v xml:space="preserve">Areas Served: </v>
      </c>
      <c r="BP396" s="15" t="str">
        <f t="shared" si="73"/>
        <v>Certifications:</v>
      </c>
      <c r="BQ396" s="15" t="str">
        <f t="shared" si="74"/>
        <v>Certifications:</v>
      </c>
      <c r="BR396" s="15" t="str">
        <f t="shared" si="75"/>
        <v xml:space="preserve">Experience:  </v>
      </c>
      <c r="BS396" s="15" t="str">
        <f t="shared" si="76"/>
        <v xml:space="preserve">Experience:   </v>
      </c>
      <c r="BT396" s="15" t="str">
        <f t="shared" si="77"/>
        <v xml:space="preserve">Experience:   </v>
      </c>
      <c r="BU396" s="15" t="str">
        <f t="shared" si="78"/>
        <v>No</v>
      </c>
      <c r="BV396" s="15" t="str">
        <f t="shared" si="79"/>
        <v>No</v>
      </c>
      <c r="BW396" s="15" t="str">
        <f t="shared" si="80"/>
        <v>No</v>
      </c>
      <c r="BX396" s="36" t="str">
        <f t="shared" si="81"/>
        <v>No</v>
      </c>
      <c r="BY396" s="36" t="str">
        <f t="shared" si="82"/>
        <v>No</v>
      </c>
      <c r="BZ396" s="36" t="str">
        <f t="shared" si="83"/>
        <v>No</v>
      </c>
    </row>
    <row r="397" spans="64:78" x14ac:dyDescent="0.35">
      <c r="BL397" s="18"/>
      <c r="BO397" s="15" t="str">
        <f t="shared" si="72"/>
        <v xml:space="preserve">Areas Served: </v>
      </c>
      <c r="BP397" s="15" t="str">
        <f t="shared" si="73"/>
        <v>Certifications:</v>
      </c>
      <c r="BQ397" s="15" t="str">
        <f t="shared" si="74"/>
        <v>Certifications:</v>
      </c>
      <c r="BR397" s="15" t="str">
        <f t="shared" si="75"/>
        <v xml:space="preserve">Experience:  </v>
      </c>
      <c r="BS397" s="15" t="str">
        <f t="shared" si="76"/>
        <v xml:space="preserve">Experience:   </v>
      </c>
      <c r="BT397" s="15" t="str">
        <f t="shared" si="77"/>
        <v xml:space="preserve">Experience:   </v>
      </c>
      <c r="BU397" s="15" t="str">
        <f t="shared" si="78"/>
        <v>No</v>
      </c>
      <c r="BV397" s="15" t="str">
        <f t="shared" si="79"/>
        <v>No</v>
      </c>
      <c r="BW397" s="15" t="str">
        <f t="shared" si="80"/>
        <v>No</v>
      </c>
      <c r="BX397" s="36" t="str">
        <f t="shared" si="81"/>
        <v>No</v>
      </c>
      <c r="BY397" s="36" t="str">
        <f t="shared" si="82"/>
        <v>No</v>
      </c>
      <c r="BZ397" s="36" t="str">
        <f t="shared" si="83"/>
        <v>No</v>
      </c>
    </row>
    <row r="398" spans="64:78" x14ac:dyDescent="0.35">
      <c r="BL398" s="18"/>
      <c r="BO398" s="15" t="str">
        <f t="shared" si="72"/>
        <v xml:space="preserve">Areas Served: </v>
      </c>
      <c r="BP398" s="15" t="str">
        <f t="shared" si="73"/>
        <v>Certifications:</v>
      </c>
      <c r="BQ398" s="15" t="str">
        <f t="shared" si="74"/>
        <v>Certifications:</v>
      </c>
      <c r="BR398" s="15" t="str">
        <f t="shared" si="75"/>
        <v xml:space="preserve">Experience:  </v>
      </c>
      <c r="BS398" s="15" t="str">
        <f t="shared" si="76"/>
        <v xml:space="preserve">Experience:   </v>
      </c>
      <c r="BT398" s="15" t="str">
        <f t="shared" si="77"/>
        <v xml:space="preserve">Experience:   </v>
      </c>
      <c r="BU398" s="15" t="str">
        <f t="shared" si="78"/>
        <v>No</v>
      </c>
      <c r="BV398" s="15" t="str">
        <f t="shared" si="79"/>
        <v>No</v>
      </c>
      <c r="BW398" s="15" t="str">
        <f t="shared" si="80"/>
        <v>No</v>
      </c>
      <c r="BX398" s="36" t="str">
        <f t="shared" si="81"/>
        <v>No</v>
      </c>
      <c r="BY398" s="36" t="str">
        <f t="shared" si="82"/>
        <v>No</v>
      </c>
      <c r="BZ398" s="36" t="str">
        <f t="shared" si="83"/>
        <v>No</v>
      </c>
    </row>
    <row r="399" spans="64:78" x14ac:dyDescent="0.35">
      <c r="BL399" s="18"/>
      <c r="BO399" s="15" t="str">
        <f t="shared" si="72"/>
        <v xml:space="preserve">Areas Served: </v>
      </c>
      <c r="BP399" s="15" t="str">
        <f t="shared" si="73"/>
        <v>Certifications:</v>
      </c>
      <c r="BQ399" s="15" t="str">
        <f t="shared" si="74"/>
        <v>Certifications:</v>
      </c>
      <c r="BR399" s="15" t="str">
        <f t="shared" si="75"/>
        <v xml:space="preserve">Experience:  </v>
      </c>
      <c r="BS399" s="15" t="str">
        <f t="shared" si="76"/>
        <v xml:space="preserve">Experience:   </v>
      </c>
      <c r="BT399" s="15" t="str">
        <f t="shared" si="77"/>
        <v xml:space="preserve">Experience:   </v>
      </c>
      <c r="BU399" s="15" t="str">
        <f t="shared" si="78"/>
        <v>No</v>
      </c>
      <c r="BV399" s="15" t="str">
        <f t="shared" si="79"/>
        <v>No</v>
      </c>
      <c r="BW399" s="15" t="str">
        <f t="shared" si="80"/>
        <v>No</v>
      </c>
      <c r="BX399" s="36" t="str">
        <f t="shared" si="81"/>
        <v>No</v>
      </c>
      <c r="BY399" s="36" t="str">
        <f t="shared" si="82"/>
        <v>No</v>
      </c>
      <c r="BZ399" s="36" t="str">
        <f t="shared" si="83"/>
        <v>No</v>
      </c>
    </row>
    <row r="400" spans="64:78" x14ac:dyDescent="0.35">
      <c r="BL400" s="18"/>
      <c r="BO400" s="15" t="str">
        <f t="shared" si="72"/>
        <v xml:space="preserve">Areas Served: </v>
      </c>
      <c r="BP400" s="15" t="str">
        <f t="shared" si="73"/>
        <v>Certifications:</v>
      </c>
      <c r="BQ400" s="15" t="str">
        <f t="shared" si="74"/>
        <v>Certifications:</v>
      </c>
      <c r="BR400" s="15" t="str">
        <f t="shared" si="75"/>
        <v xml:space="preserve">Experience:  </v>
      </c>
      <c r="BS400" s="15" t="str">
        <f t="shared" si="76"/>
        <v xml:space="preserve">Experience:   </v>
      </c>
      <c r="BT400" s="15" t="str">
        <f t="shared" si="77"/>
        <v xml:space="preserve">Experience:   </v>
      </c>
      <c r="BU400" s="15" t="str">
        <f t="shared" si="78"/>
        <v>No</v>
      </c>
      <c r="BV400" s="15" t="str">
        <f t="shared" si="79"/>
        <v>No</v>
      </c>
      <c r="BW400" s="15" t="str">
        <f t="shared" si="80"/>
        <v>No</v>
      </c>
      <c r="BX400" s="36" t="str">
        <f t="shared" si="81"/>
        <v>No</v>
      </c>
      <c r="BY400" s="36" t="str">
        <f t="shared" si="82"/>
        <v>No</v>
      </c>
      <c r="BZ400" s="36" t="str">
        <f t="shared" si="83"/>
        <v>No</v>
      </c>
    </row>
    <row r="401" spans="64:78" x14ac:dyDescent="0.35">
      <c r="BL401" s="18"/>
      <c r="BO401" s="15" t="str">
        <f t="shared" si="72"/>
        <v xml:space="preserve">Areas Served: </v>
      </c>
      <c r="BP401" s="15" t="str">
        <f t="shared" si="73"/>
        <v>Certifications:</v>
      </c>
      <c r="BQ401" s="15" t="str">
        <f t="shared" si="74"/>
        <v>Certifications:</v>
      </c>
      <c r="BR401" s="15" t="str">
        <f t="shared" si="75"/>
        <v xml:space="preserve">Experience:  </v>
      </c>
      <c r="BS401" s="15" t="str">
        <f t="shared" si="76"/>
        <v xml:space="preserve">Experience:   </v>
      </c>
      <c r="BT401" s="15" t="str">
        <f t="shared" si="77"/>
        <v xml:space="preserve">Experience:   </v>
      </c>
      <c r="BU401" s="15" t="str">
        <f t="shared" si="78"/>
        <v>No</v>
      </c>
      <c r="BV401" s="15" t="str">
        <f t="shared" si="79"/>
        <v>No</v>
      </c>
      <c r="BW401" s="15" t="str">
        <f t="shared" si="80"/>
        <v>No</v>
      </c>
      <c r="BX401" s="36" t="str">
        <f t="shared" si="81"/>
        <v>No</v>
      </c>
      <c r="BY401" s="36" t="str">
        <f t="shared" si="82"/>
        <v>No</v>
      </c>
      <c r="BZ401" s="36" t="str">
        <f t="shared" si="83"/>
        <v>No</v>
      </c>
    </row>
    <row r="402" spans="64:78" x14ac:dyDescent="0.35">
      <c r="BL402" s="18"/>
      <c r="BO402" s="15" t="str">
        <f t="shared" si="72"/>
        <v xml:space="preserve">Areas Served: </v>
      </c>
      <c r="BP402" s="15" t="str">
        <f t="shared" si="73"/>
        <v>Certifications:</v>
      </c>
      <c r="BQ402" s="15" t="str">
        <f t="shared" si="74"/>
        <v>Certifications:</v>
      </c>
      <c r="BR402" s="15" t="str">
        <f t="shared" si="75"/>
        <v xml:space="preserve">Experience:  </v>
      </c>
      <c r="BS402" s="15" t="str">
        <f t="shared" si="76"/>
        <v xml:space="preserve">Experience:   </v>
      </c>
      <c r="BT402" s="15" t="str">
        <f t="shared" si="77"/>
        <v xml:space="preserve">Experience:   </v>
      </c>
      <c r="BU402" s="15" t="str">
        <f t="shared" si="78"/>
        <v>No</v>
      </c>
      <c r="BV402" s="15" t="str">
        <f t="shared" si="79"/>
        <v>No</v>
      </c>
      <c r="BW402" s="15" t="str">
        <f t="shared" si="80"/>
        <v>No</v>
      </c>
      <c r="BX402" s="36" t="str">
        <f t="shared" si="81"/>
        <v>No</v>
      </c>
      <c r="BY402" s="36" t="str">
        <f t="shared" si="82"/>
        <v>No</v>
      </c>
      <c r="BZ402" s="36" t="str">
        <f t="shared" si="83"/>
        <v>No</v>
      </c>
    </row>
    <row r="403" spans="64:78" x14ac:dyDescent="0.35">
      <c r="BL403" s="18"/>
      <c r="BO403" s="15" t="str">
        <f t="shared" si="72"/>
        <v xml:space="preserve">Areas Served: </v>
      </c>
      <c r="BP403" s="15" t="str">
        <f t="shared" si="73"/>
        <v>Certifications:</v>
      </c>
      <c r="BQ403" s="15" t="str">
        <f t="shared" si="74"/>
        <v>Certifications:</v>
      </c>
      <c r="BR403" s="15" t="str">
        <f t="shared" si="75"/>
        <v xml:space="preserve">Experience:  </v>
      </c>
      <c r="BS403" s="15" t="str">
        <f t="shared" si="76"/>
        <v xml:space="preserve">Experience:   </v>
      </c>
      <c r="BT403" s="15" t="str">
        <f t="shared" si="77"/>
        <v xml:space="preserve">Experience:   </v>
      </c>
      <c r="BU403" s="15" t="str">
        <f t="shared" si="78"/>
        <v>No</v>
      </c>
      <c r="BV403" s="15" t="str">
        <f t="shared" si="79"/>
        <v>No</v>
      </c>
      <c r="BW403" s="15" t="str">
        <f t="shared" si="80"/>
        <v>No</v>
      </c>
      <c r="BX403" s="36" t="str">
        <f t="shared" si="81"/>
        <v>No</v>
      </c>
      <c r="BY403" s="36" t="str">
        <f t="shared" si="82"/>
        <v>No</v>
      </c>
      <c r="BZ403" s="36" t="str">
        <f t="shared" si="83"/>
        <v>No</v>
      </c>
    </row>
    <row r="404" spans="64:78" x14ac:dyDescent="0.35">
      <c r="BL404" s="18"/>
      <c r="BO404" s="15" t="str">
        <f t="shared" si="72"/>
        <v xml:space="preserve">Areas Served: </v>
      </c>
      <c r="BP404" s="15" t="str">
        <f t="shared" si="73"/>
        <v>Certifications:</v>
      </c>
      <c r="BQ404" s="15" t="str">
        <f t="shared" si="74"/>
        <v>Certifications:</v>
      </c>
      <c r="BR404" s="15" t="str">
        <f t="shared" si="75"/>
        <v xml:space="preserve">Experience:  </v>
      </c>
      <c r="BS404" s="15" t="str">
        <f t="shared" si="76"/>
        <v xml:space="preserve">Experience:   </v>
      </c>
      <c r="BT404" s="15" t="str">
        <f t="shared" si="77"/>
        <v xml:space="preserve">Experience:   </v>
      </c>
      <c r="BU404" s="15" t="str">
        <f t="shared" si="78"/>
        <v>No</v>
      </c>
      <c r="BV404" s="15" t="str">
        <f t="shared" si="79"/>
        <v>No</v>
      </c>
      <c r="BW404" s="15" t="str">
        <f t="shared" si="80"/>
        <v>No</v>
      </c>
      <c r="BX404" s="36" t="str">
        <f t="shared" si="81"/>
        <v>No</v>
      </c>
      <c r="BY404" s="36" t="str">
        <f t="shared" si="82"/>
        <v>No</v>
      </c>
      <c r="BZ404" s="36" t="str">
        <f t="shared" si="83"/>
        <v>No</v>
      </c>
    </row>
    <row r="405" spans="64:78" x14ac:dyDescent="0.35">
      <c r="BL405" s="18"/>
      <c r="BO405" s="15" t="str">
        <f t="shared" si="72"/>
        <v xml:space="preserve">Areas Served: </v>
      </c>
      <c r="BP405" s="15" t="str">
        <f t="shared" si="73"/>
        <v>Certifications:</v>
      </c>
      <c r="BQ405" s="15" t="str">
        <f t="shared" si="74"/>
        <v>Certifications:</v>
      </c>
      <c r="BR405" s="15" t="str">
        <f t="shared" si="75"/>
        <v xml:space="preserve">Experience:  </v>
      </c>
      <c r="BS405" s="15" t="str">
        <f t="shared" si="76"/>
        <v xml:space="preserve">Experience:   </v>
      </c>
      <c r="BT405" s="15" t="str">
        <f t="shared" si="77"/>
        <v xml:space="preserve">Experience:   </v>
      </c>
      <c r="BU405" s="15" t="str">
        <f t="shared" si="78"/>
        <v>No</v>
      </c>
      <c r="BV405" s="15" t="str">
        <f t="shared" si="79"/>
        <v>No</v>
      </c>
      <c r="BW405" s="15" t="str">
        <f t="shared" si="80"/>
        <v>No</v>
      </c>
      <c r="BX405" s="36" t="str">
        <f t="shared" si="81"/>
        <v>No</v>
      </c>
      <c r="BY405" s="36" t="str">
        <f t="shared" si="82"/>
        <v>No</v>
      </c>
      <c r="BZ405" s="36" t="str">
        <f t="shared" si="83"/>
        <v>No</v>
      </c>
    </row>
    <row r="406" spans="64:78" x14ac:dyDescent="0.35">
      <c r="BL406" s="18"/>
      <c r="BO406" s="15" t="str">
        <f t="shared" si="72"/>
        <v xml:space="preserve">Areas Served: </v>
      </c>
      <c r="BP406" s="15" t="str">
        <f t="shared" si="73"/>
        <v>Certifications:</v>
      </c>
      <c r="BQ406" s="15" t="str">
        <f t="shared" si="74"/>
        <v>Certifications:</v>
      </c>
      <c r="BR406" s="15" t="str">
        <f t="shared" si="75"/>
        <v xml:space="preserve">Experience:  </v>
      </c>
      <c r="BS406" s="15" t="str">
        <f t="shared" si="76"/>
        <v xml:space="preserve">Experience:   </v>
      </c>
      <c r="BT406" s="15" t="str">
        <f t="shared" si="77"/>
        <v xml:space="preserve">Experience:   </v>
      </c>
      <c r="BU406" s="15" t="str">
        <f t="shared" si="78"/>
        <v>No</v>
      </c>
      <c r="BV406" s="15" t="str">
        <f t="shared" si="79"/>
        <v>No</v>
      </c>
      <c r="BW406" s="15" t="str">
        <f t="shared" si="80"/>
        <v>No</v>
      </c>
      <c r="BX406" s="36" t="str">
        <f t="shared" si="81"/>
        <v>No</v>
      </c>
      <c r="BY406" s="36" t="str">
        <f t="shared" si="82"/>
        <v>No</v>
      </c>
      <c r="BZ406" s="36" t="str">
        <f t="shared" si="83"/>
        <v>No</v>
      </c>
    </row>
    <row r="407" spans="64:78" x14ac:dyDescent="0.35">
      <c r="BL407" s="18"/>
      <c r="BO407" s="15" t="str">
        <f t="shared" si="72"/>
        <v xml:space="preserve">Areas Served: </v>
      </c>
      <c r="BP407" s="15" t="str">
        <f t="shared" si="73"/>
        <v>Certifications:</v>
      </c>
      <c r="BQ407" s="15" t="str">
        <f t="shared" si="74"/>
        <v>Certifications:</v>
      </c>
      <c r="BR407" s="15" t="str">
        <f t="shared" si="75"/>
        <v xml:space="preserve">Experience:  </v>
      </c>
      <c r="BS407" s="15" t="str">
        <f t="shared" si="76"/>
        <v xml:space="preserve">Experience:   </v>
      </c>
      <c r="BT407" s="15" t="str">
        <f t="shared" si="77"/>
        <v xml:space="preserve">Experience:   </v>
      </c>
      <c r="BU407" s="15" t="str">
        <f t="shared" si="78"/>
        <v>No</v>
      </c>
      <c r="BV407" s="15" t="str">
        <f t="shared" si="79"/>
        <v>No</v>
      </c>
      <c r="BW407" s="15" t="str">
        <f t="shared" si="80"/>
        <v>No</v>
      </c>
      <c r="BX407" s="36" t="str">
        <f t="shared" si="81"/>
        <v>No</v>
      </c>
      <c r="BY407" s="36" t="str">
        <f t="shared" si="82"/>
        <v>No</v>
      </c>
      <c r="BZ407" s="36" t="str">
        <f t="shared" si="83"/>
        <v>No</v>
      </c>
    </row>
    <row r="408" spans="64:78" x14ac:dyDescent="0.35">
      <c r="BL408" s="18"/>
      <c r="BO408" s="15" t="str">
        <f t="shared" si="72"/>
        <v xml:space="preserve">Areas Served: </v>
      </c>
      <c r="BP408" s="15" t="str">
        <f t="shared" si="73"/>
        <v>Certifications:</v>
      </c>
      <c r="BQ408" s="15" t="str">
        <f t="shared" si="74"/>
        <v>Certifications:</v>
      </c>
      <c r="BR408" s="15" t="str">
        <f t="shared" si="75"/>
        <v xml:space="preserve">Experience:  </v>
      </c>
      <c r="BS408" s="15" t="str">
        <f t="shared" si="76"/>
        <v xml:space="preserve">Experience:   </v>
      </c>
      <c r="BT408" s="15" t="str">
        <f t="shared" si="77"/>
        <v xml:space="preserve">Experience:   </v>
      </c>
      <c r="BU408" s="15" t="str">
        <f t="shared" si="78"/>
        <v>No</v>
      </c>
      <c r="BV408" s="15" t="str">
        <f t="shared" si="79"/>
        <v>No</v>
      </c>
      <c r="BW408" s="15" t="str">
        <f t="shared" si="80"/>
        <v>No</v>
      </c>
      <c r="BX408" s="36" t="str">
        <f t="shared" si="81"/>
        <v>No</v>
      </c>
      <c r="BY408" s="36" t="str">
        <f t="shared" si="82"/>
        <v>No</v>
      </c>
      <c r="BZ408" s="36" t="str">
        <f t="shared" si="83"/>
        <v>No</v>
      </c>
    </row>
    <row r="409" spans="64:78" x14ac:dyDescent="0.35">
      <c r="BL409" s="18"/>
      <c r="BO409" s="15" t="str">
        <f t="shared" si="72"/>
        <v xml:space="preserve">Areas Served: </v>
      </c>
      <c r="BP409" s="15" t="str">
        <f t="shared" si="73"/>
        <v>Certifications:</v>
      </c>
      <c r="BQ409" s="15" t="str">
        <f t="shared" si="74"/>
        <v>Certifications:</v>
      </c>
      <c r="BR409" s="15" t="str">
        <f t="shared" si="75"/>
        <v xml:space="preserve">Experience:  </v>
      </c>
      <c r="BS409" s="15" t="str">
        <f t="shared" si="76"/>
        <v xml:space="preserve">Experience:   </v>
      </c>
      <c r="BT409" s="15" t="str">
        <f t="shared" si="77"/>
        <v xml:space="preserve">Experience:   </v>
      </c>
      <c r="BU409" s="15" t="str">
        <f t="shared" si="78"/>
        <v>No</v>
      </c>
      <c r="BV409" s="15" t="str">
        <f t="shared" si="79"/>
        <v>No</v>
      </c>
      <c r="BW409" s="15" t="str">
        <f t="shared" si="80"/>
        <v>No</v>
      </c>
      <c r="BX409" s="36" t="str">
        <f t="shared" si="81"/>
        <v>No</v>
      </c>
      <c r="BY409" s="36" t="str">
        <f t="shared" si="82"/>
        <v>No</v>
      </c>
      <c r="BZ409" s="36" t="str">
        <f t="shared" si="83"/>
        <v>No</v>
      </c>
    </row>
    <row r="410" spans="64:78" x14ac:dyDescent="0.35">
      <c r="BL410" s="18"/>
      <c r="BO410" s="15" t="str">
        <f t="shared" si="72"/>
        <v xml:space="preserve">Areas Served: </v>
      </c>
      <c r="BP410" s="15" t="str">
        <f t="shared" si="73"/>
        <v>Certifications:</v>
      </c>
      <c r="BQ410" s="15" t="str">
        <f t="shared" si="74"/>
        <v>Certifications:</v>
      </c>
      <c r="BR410" s="15" t="str">
        <f t="shared" si="75"/>
        <v xml:space="preserve">Experience:  </v>
      </c>
      <c r="BS410" s="15" t="str">
        <f t="shared" si="76"/>
        <v xml:space="preserve">Experience:   </v>
      </c>
      <c r="BT410" s="15" t="str">
        <f t="shared" si="77"/>
        <v xml:space="preserve">Experience:   </v>
      </c>
      <c r="BU410" s="15" t="str">
        <f t="shared" si="78"/>
        <v>No</v>
      </c>
      <c r="BV410" s="15" t="str">
        <f t="shared" si="79"/>
        <v>No</v>
      </c>
      <c r="BW410" s="15" t="str">
        <f t="shared" si="80"/>
        <v>No</v>
      </c>
      <c r="BX410" s="36" t="str">
        <f t="shared" si="81"/>
        <v>No</v>
      </c>
      <c r="BY410" s="36" t="str">
        <f t="shared" si="82"/>
        <v>No</v>
      </c>
      <c r="BZ410" s="36" t="str">
        <f t="shared" si="83"/>
        <v>No</v>
      </c>
    </row>
    <row r="411" spans="64:78" x14ac:dyDescent="0.35">
      <c r="BL411" s="18"/>
      <c r="BO411" s="15" t="str">
        <f t="shared" si="72"/>
        <v xml:space="preserve">Areas Served: </v>
      </c>
      <c r="BP411" s="15" t="str">
        <f t="shared" si="73"/>
        <v>Certifications:</v>
      </c>
      <c r="BQ411" s="15" t="str">
        <f t="shared" si="74"/>
        <v>Certifications:</v>
      </c>
      <c r="BR411" s="15" t="str">
        <f t="shared" si="75"/>
        <v xml:space="preserve">Experience:  </v>
      </c>
      <c r="BS411" s="15" t="str">
        <f t="shared" si="76"/>
        <v xml:space="preserve">Experience:   </v>
      </c>
      <c r="BT411" s="15" t="str">
        <f t="shared" si="77"/>
        <v xml:space="preserve">Experience:   </v>
      </c>
      <c r="BU411" s="15" t="str">
        <f t="shared" si="78"/>
        <v>No</v>
      </c>
      <c r="BV411" s="15" t="str">
        <f t="shared" si="79"/>
        <v>No</v>
      </c>
      <c r="BW411" s="15" t="str">
        <f t="shared" si="80"/>
        <v>No</v>
      </c>
      <c r="BX411" s="36" t="str">
        <f t="shared" si="81"/>
        <v>No</v>
      </c>
      <c r="BY411" s="36" t="str">
        <f t="shared" si="82"/>
        <v>No</v>
      </c>
      <c r="BZ411" s="36" t="str">
        <f t="shared" si="83"/>
        <v>No</v>
      </c>
    </row>
    <row r="412" spans="64:78" x14ac:dyDescent="0.35">
      <c r="BL412" s="18"/>
      <c r="BO412" s="15" t="str">
        <f t="shared" si="72"/>
        <v xml:space="preserve">Areas Served: </v>
      </c>
      <c r="BP412" s="15" t="str">
        <f t="shared" si="73"/>
        <v>Certifications:</v>
      </c>
      <c r="BQ412" s="15" t="str">
        <f t="shared" si="74"/>
        <v>Certifications:</v>
      </c>
      <c r="BR412" s="15" t="str">
        <f t="shared" si="75"/>
        <v xml:space="preserve">Experience:  </v>
      </c>
      <c r="BS412" s="15" t="str">
        <f t="shared" si="76"/>
        <v xml:space="preserve">Experience:   </v>
      </c>
      <c r="BT412" s="15" t="str">
        <f t="shared" si="77"/>
        <v xml:space="preserve">Experience:   </v>
      </c>
      <c r="BU412" s="15" t="str">
        <f t="shared" si="78"/>
        <v>No</v>
      </c>
      <c r="BV412" s="15" t="str">
        <f t="shared" si="79"/>
        <v>No</v>
      </c>
      <c r="BW412" s="15" t="str">
        <f t="shared" si="80"/>
        <v>No</v>
      </c>
      <c r="BX412" s="36" t="str">
        <f t="shared" si="81"/>
        <v>No</v>
      </c>
      <c r="BY412" s="36" t="str">
        <f t="shared" si="82"/>
        <v>No</v>
      </c>
      <c r="BZ412" s="36" t="str">
        <f t="shared" si="83"/>
        <v>No</v>
      </c>
    </row>
    <row r="413" spans="64:78" x14ac:dyDescent="0.35">
      <c r="BL413" s="18"/>
      <c r="BO413" s="15" t="str">
        <f t="shared" si="72"/>
        <v xml:space="preserve">Areas Served: </v>
      </c>
      <c r="BP413" s="15" t="str">
        <f t="shared" si="73"/>
        <v>Certifications:</v>
      </c>
      <c r="BQ413" s="15" t="str">
        <f t="shared" si="74"/>
        <v>Certifications:</v>
      </c>
      <c r="BR413" s="15" t="str">
        <f t="shared" si="75"/>
        <v xml:space="preserve">Experience:  </v>
      </c>
      <c r="BS413" s="15" t="str">
        <f t="shared" si="76"/>
        <v xml:space="preserve">Experience:   </v>
      </c>
      <c r="BT413" s="15" t="str">
        <f t="shared" si="77"/>
        <v xml:space="preserve">Experience:   </v>
      </c>
      <c r="BU413" s="15" t="str">
        <f t="shared" si="78"/>
        <v>No</v>
      </c>
      <c r="BV413" s="15" t="str">
        <f t="shared" si="79"/>
        <v>No</v>
      </c>
      <c r="BW413" s="15" t="str">
        <f t="shared" si="80"/>
        <v>No</v>
      </c>
      <c r="BX413" s="36" t="str">
        <f t="shared" si="81"/>
        <v>No</v>
      </c>
      <c r="BY413" s="36" t="str">
        <f t="shared" si="82"/>
        <v>No</v>
      </c>
      <c r="BZ413" s="36" t="str">
        <f t="shared" si="83"/>
        <v>No</v>
      </c>
    </row>
    <row r="414" spans="64:78" x14ac:dyDescent="0.35">
      <c r="BL414" s="18"/>
      <c r="BO414" s="15" t="str">
        <f t="shared" si="72"/>
        <v xml:space="preserve">Areas Served: </v>
      </c>
      <c r="BP414" s="15" t="str">
        <f t="shared" si="73"/>
        <v>Certifications:</v>
      </c>
      <c r="BQ414" s="15" t="str">
        <f t="shared" si="74"/>
        <v>Certifications:</v>
      </c>
      <c r="BR414" s="15" t="str">
        <f t="shared" si="75"/>
        <v xml:space="preserve">Experience:  </v>
      </c>
      <c r="BS414" s="15" t="str">
        <f t="shared" si="76"/>
        <v xml:space="preserve">Experience:   </v>
      </c>
      <c r="BT414" s="15" t="str">
        <f t="shared" si="77"/>
        <v xml:space="preserve">Experience:   </v>
      </c>
      <c r="BU414" s="15" t="str">
        <f t="shared" si="78"/>
        <v>No</v>
      </c>
      <c r="BV414" s="15" t="str">
        <f t="shared" si="79"/>
        <v>No</v>
      </c>
      <c r="BW414" s="15" t="str">
        <f t="shared" si="80"/>
        <v>No</v>
      </c>
      <c r="BX414" s="36" t="str">
        <f t="shared" si="81"/>
        <v>No</v>
      </c>
      <c r="BY414" s="36" t="str">
        <f t="shared" si="82"/>
        <v>No</v>
      </c>
      <c r="BZ414" s="36" t="str">
        <f t="shared" si="83"/>
        <v>No</v>
      </c>
    </row>
    <row r="415" spans="64:78" x14ac:dyDescent="0.35">
      <c r="BL415" s="18"/>
      <c r="BO415" s="15" t="str">
        <f t="shared" si="72"/>
        <v xml:space="preserve">Areas Served: </v>
      </c>
      <c r="BP415" s="15" t="str">
        <f t="shared" si="73"/>
        <v>Certifications:</v>
      </c>
      <c r="BQ415" s="15" t="str">
        <f t="shared" si="74"/>
        <v>Certifications:</v>
      </c>
      <c r="BR415" s="15" t="str">
        <f t="shared" si="75"/>
        <v xml:space="preserve">Experience:  </v>
      </c>
      <c r="BS415" s="15" t="str">
        <f t="shared" si="76"/>
        <v xml:space="preserve">Experience:   </v>
      </c>
      <c r="BT415" s="15" t="str">
        <f t="shared" si="77"/>
        <v xml:space="preserve">Experience:   </v>
      </c>
      <c r="BU415" s="15" t="str">
        <f t="shared" si="78"/>
        <v>No</v>
      </c>
      <c r="BV415" s="15" t="str">
        <f t="shared" si="79"/>
        <v>No</v>
      </c>
      <c r="BW415" s="15" t="str">
        <f t="shared" si="80"/>
        <v>No</v>
      </c>
      <c r="BX415" s="36" t="str">
        <f t="shared" si="81"/>
        <v>No</v>
      </c>
      <c r="BY415" s="36" t="str">
        <f t="shared" si="82"/>
        <v>No</v>
      </c>
      <c r="BZ415" s="36" t="str">
        <f t="shared" si="83"/>
        <v>No</v>
      </c>
    </row>
    <row r="416" spans="64:78" x14ac:dyDescent="0.35">
      <c r="BL416" s="18"/>
      <c r="BO416" s="15" t="str">
        <f t="shared" si="72"/>
        <v xml:space="preserve">Areas Served: </v>
      </c>
      <c r="BP416" s="15" t="str">
        <f t="shared" si="73"/>
        <v>Certifications:</v>
      </c>
      <c r="BQ416" s="15" t="str">
        <f t="shared" si="74"/>
        <v>Certifications:</v>
      </c>
      <c r="BR416" s="15" t="str">
        <f t="shared" si="75"/>
        <v xml:space="preserve">Experience:  </v>
      </c>
      <c r="BS416" s="15" t="str">
        <f t="shared" si="76"/>
        <v xml:space="preserve">Experience:   </v>
      </c>
      <c r="BT416" s="15" t="str">
        <f t="shared" si="77"/>
        <v xml:space="preserve">Experience:   </v>
      </c>
      <c r="BU416" s="15" t="str">
        <f t="shared" si="78"/>
        <v>No</v>
      </c>
      <c r="BV416" s="15" t="str">
        <f t="shared" si="79"/>
        <v>No</v>
      </c>
      <c r="BW416" s="15" t="str">
        <f t="shared" si="80"/>
        <v>No</v>
      </c>
      <c r="BX416" s="36" t="str">
        <f t="shared" si="81"/>
        <v>No</v>
      </c>
      <c r="BY416" s="36" t="str">
        <f t="shared" si="82"/>
        <v>No</v>
      </c>
      <c r="BZ416" s="36" t="str">
        <f t="shared" si="83"/>
        <v>No</v>
      </c>
    </row>
    <row r="417" spans="64:78" x14ac:dyDescent="0.35">
      <c r="BL417" s="18"/>
      <c r="BO417" s="15" t="str">
        <f t="shared" si="72"/>
        <v xml:space="preserve">Areas Served: </v>
      </c>
      <c r="BP417" s="15" t="str">
        <f t="shared" si="73"/>
        <v>Certifications:</v>
      </c>
      <c r="BQ417" s="15" t="str">
        <f t="shared" si="74"/>
        <v>Certifications:</v>
      </c>
      <c r="BR417" s="15" t="str">
        <f t="shared" si="75"/>
        <v xml:space="preserve">Experience:  </v>
      </c>
      <c r="BS417" s="15" t="str">
        <f t="shared" si="76"/>
        <v xml:space="preserve">Experience:   </v>
      </c>
      <c r="BT417" s="15" t="str">
        <f t="shared" si="77"/>
        <v xml:space="preserve">Experience:   </v>
      </c>
      <c r="BU417" s="15" t="str">
        <f t="shared" si="78"/>
        <v>No</v>
      </c>
      <c r="BV417" s="15" t="str">
        <f t="shared" si="79"/>
        <v>No</v>
      </c>
      <c r="BW417" s="15" t="str">
        <f t="shared" si="80"/>
        <v>No</v>
      </c>
      <c r="BX417" s="36" t="str">
        <f t="shared" si="81"/>
        <v>No</v>
      </c>
      <c r="BY417" s="36" t="str">
        <f t="shared" si="82"/>
        <v>No</v>
      </c>
      <c r="BZ417" s="36" t="str">
        <f t="shared" si="83"/>
        <v>No</v>
      </c>
    </row>
    <row r="418" spans="64:78" x14ac:dyDescent="0.35">
      <c r="BL418" s="18"/>
      <c r="BO418" s="15" t="str">
        <f t="shared" si="72"/>
        <v xml:space="preserve">Areas Served: </v>
      </c>
      <c r="BP418" s="15" t="str">
        <f t="shared" si="73"/>
        <v>Certifications:</v>
      </c>
      <c r="BQ418" s="15" t="str">
        <f t="shared" si="74"/>
        <v>Certifications:</v>
      </c>
      <c r="BR418" s="15" t="str">
        <f t="shared" si="75"/>
        <v xml:space="preserve">Experience:  </v>
      </c>
      <c r="BS418" s="15" t="str">
        <f t="shared" si="76"/>
        <v xml:space="preserve">Experience:   </v>
      </c>
      <c r="BT418" s="15" t="str">
        <f t="shared" si="77"/>
        <v xml:space="preserve">Experience:   </v>
      </c>
      <c r="BU418" s="15" t="str">
        <f t="shared" si="78"/>
        <v>No</v>
      </c>
      <c r="BV418" s="15" t="str">
        <f t="shared" si="79"/>
        <v>No</v>
      </c>
      <c r="BW418" s="15" t="str">
        <f t="shared" si="80"/>
        <v>No</v>
      </c>
      <c r="BX418" s="36" t="str">
        <f t="shared" si="81"/>
        <v>No</v>
      </c>
      <c r="BY418" s="36" t="str">
        <f t="shared" si="82"/>
        <v>No</v>
      </c>
      <c r="BZ418" s="36" t="str">
        <f t="shared" si="83"/>
        <v>No</v>
      </c>
    </row>
    <row r="419" spans="64:78" x14ac:dyDescent="0.35">
      <c r="BL419" s="18"/>
      <c r="BO419" s="15" t="str">
        <f t="shared" si="72"/>
        <v xml:space="preserve">Areas Served: </v>
      </c>
      <c r="BP419" s="15" t="str">
        <f t="shared" si="73"/>
        <v>Certifications:</v>
      </c>
      <c r="BQ419" s="15" t="str">
        <f t="shared" si="74"/>
        <v>Certifications:</v>
      </c>
      <c r="BR419" s="15" t="str">
        <f t="shared" si="75"/>
        <v xml:space="preserve">Experience:  </v>
      </c>
      <c r="BS419" s="15" t="str">
        <f t="shared" si="76"/>
        <v xml:space="preserve">Experience:   </v>
      </c>
      <c r="BT419" s="15" t="str">
        <f t="shared" si="77"/>
        <v xml:space="preserve">Experience:   </v>
      </c>
      <c r="BU419" s="15" t="str">
        <f t="shared" si="78"/>
        <v>No</v>
      </c>
      <c r="BV419" s="15" t="str">
        <f t="shared" si="79"/>
        <v>No</v>
      </c>
      <c r="BW419" s="15" t="str">
        <f t="shared" si="80"/>
        <v>No</v>
      </c>
      <c r="BX419" s="36" t="str">
        <f t="shared" si="81"/>
        <v>No</v>
      </c>
      <c r="BY419" s="36" t="str">
        <f t="shared" si="82"/>
        <v>No</v>
      </c>
      <c r="BZ419" s="36" t="str">
        <f t="shared" si="83"/>
        <v>No</v>
      </c>
    </row>
    <row r="420" spans="64:78" x14ac:dyDescent="0.35">
      <c r="BL420" s="18"/>
      <c r="BO420" s="15" t="str">
        <f t="shared" si="72"/>
        <v xml:space="preserve">Areas Served: </v>
      </c>
      <c r="BP420" s="15" t="str">
        <f t="shared" si="73"/>
        <v>Certifications:</v>
      </c>
      <c r="BQ420" s="15" t="str">
        <f t="shared" si="74"/>
        <v>Certifications:</v>
      </c>
      <c r="BR420" s="15" t="str">
        <f t="shared" si="75"/>
        <v xml:space="preserve">Experience:  </v>
      </c>
      <c r="BS420" s="15" t="str">
        <f t="shared" si="76"/>
        <v xml:space="preserve">Experience:   </v>
      </c>
      <c r="BT420" s="15" t="str">
        <f t="shared" si="77"/>
        <v xml:space="preserve">Experience:   </v>
      </c>
      <c r="BU420" s="15" t="str">
        <f t="shared" si="78"/>
        <v>No</v>
      </c>
      <c r="BV420" s="15" t="str">
        <f t="shared" si="79"/>
        <v>No</v>
      </c>
      <c r="BW420" s="15" t="str">
        <f t="shared" si="80"/>
        <v>No</v>
      </c>
      <c r="BX420" s="36" t="str">
        <f t="shared" si="81"/>
        <v>No</v>
      </c>
      <c r="BY420" s="36" t="str">
        <f t="shared" si="82"/>
        <v>No</v>
      </c>
      <c r="BZ420" s="36" t="str">
        <f t="shared" si="83"/>
        <v>No</v>
      </c>
    </row>
    <row r="421" spans="64:78" x14ac:dyDescent="0.35">
      <c r="BL421" s="18"/>
      <c r="BO421" s="15" t="str">
        <f t="shared" si="72"/>
        <v xml:space="preserve">Areas Served: </v>
      </c>
      <c r="BP421" s="15" t="str">
        <f t="shared" si="73"/>
        <v>Certifications:</v>
      </c>
      <c r="BQ421" s="15" t="str">
        <f t="shared" si="74"/>
        <v>Certifications:</v>
      </c>
      <c r="BR421" s="15" t="str">
        <f t="shared" si="75"/>
        <v xml:space="preserve">Experience:  </v>
      </c>
      <c r="BS421" s="15" t="str">
        <f t="shared" si="76"/>
        <v xml:space="preserve">Experience:   </v>
      </c>
      <c r="BT421" s="15" t="str">
        <f t="shared" si="77"/>
        <v xml:space="preserve">Experience:   </v>
      </c>
      <c r="BU421" s="15" t="str">
        <f t="shared" si="78"/>
        <v>No</v>
      </c>
      <c r="BV421" s="15" t="str">
        <f t="shared" si="79"/>
        <v>No</v>
      </c>
      <c r="BW421" s="15" t="str">
        <f t="shared" si="80"/>
        <v>No</v>
      </c>
      <c r="BX421" s="36" t="str">
        <f t="shared" si="81"/>
        <v>No</v>
      </c>
      <c r="BY421" s="36" t="str">
        <f t="shared" si="82"/>
        <v>No</v>
      </c>
      <c r="BZ421" s="36" t="str">
        <f t="shared" si="83"/>
        <v>No</v>
      </c>
    </row>
    <row r="422" spans="64:78" x14ac:dyDescent="0.35">
      <c r="BL422" s="18"/>
      <c r="BO422" s="15" t="str">
        <f t="shared" si="72"/>
        <v xml:space="preserve">Areas Served: </v>
      </c>
      <c r="BP422" s="15" t="str">
        <f t="shared" si="73"/>
        <v>Certifications:</v>
      </c>
      <c r="BQ422" s="15" t="str">
        <f t="shared" si="74"/>
        <v>Certifications:</v>
      </c>
      <c r="BR422" s="15" t="str">
        <f t="shared" si="75"/>
        <v xml:space="preserve">Experience:  </v>
      </c>
      <c r="BS422" s="15" t="str">
        <f t="shared" si="76"/>
        <v xml:space="preserve">Experience:   </v>
      </c>
      <c r="BT422" s="15" t="str">
        <f t="shared" si="77"/>
        <v xml:space="preserve">Experience:   </v>
      </c>
      <c r="BU422" s="15" t="str">
        <f t="shared" si="78"/>
        <v>No</v>
      </c>
      <c r="BV422" s="15" t="str">
        <f t="shared" si="79"/>
        <v>No</v>
      </c>
      <c r="BW422" s="15" t="str">
        <f t="shared" si="80"/>
        <v>No</v>
      </c>
      <c r="BX422" s="36" t="str">
        <f t="shared" si="81"/>
        <v>No</v>
      </c>
      <c r="BY422" s="36" t="str">
        <f t="shared" si="82"/>
        <v>No</v>
      </c>
      <c r="BZ422" s="36" t="str">
        <f t="shared" si="83"/>
        <v>No</v>
      </c>
    </row>
    <row r="423" spans="64:78" x14ac:dyDescent="0.35">
      <c r="BL423" s="18"/>
      <c r="BO423" s="15" t="str">
        <f t="shared" si="72"/>
        <v xml:space="preserve">Areas Served: </v>
      </c>
      <c r="BP423" s="15" t="str">
        <f t="shared" si="73"/>
        <v>Certifications:</v>
      </c>
      <c r="BQ423" s="15" t="str">
        <f t="shared" si="74"/>
        <v>Certifications:</v>
      </c>
      <c r="BR423" s="15" t="str">
        <f t="shared" si="75"/>
        <v xml:space="preserve">Experience:  </v>
      </c>
      <c r="BS423" s="15" t="str">
        <f t="shared" si="76"/>
        <v xml:space="preserve">Experience:   </v>
      </c>
      <c r="BT423" s="15" t="str">
        <f t="shared" si="77"/>
        <v xml:space="preserve">Experience:   </v>
      </c>
      <c r="BU423" s="15" t="str">
        <f t="shared" si="78"/>
        <v>No</v>
      </c>
      <c r="BV423" s="15" t="str">
        <f t="shared" si="79"/>
        <v>No</v>
      </c>
      <c r="BW423" s="15" t="str">
        <f t="shared" si="80"/>
        <v>No</v>
      </c>
      <c r="BX423" s="36" t="str">
        <f t="shared" si="81"/>
        <v>No</v>
      </c>
      <c r="BY423" s="36" t="str">
        <f t="shared" si="82"/>
        <v>No</v>
      </c>
      <c r="BZ423" s="36" t="str">
        <f t="shared" si="83"/>
        <v>No</v>
      </c>
    </row>
    <row r="424" spans="64:78" x14ac:dyDescent="0.35">
      <c r="BL424" s="18"/>
      <c r="BO424" s="15" t="str">
        <f t="shared" si="72"/>
        <v xml:space="preserve">Areas Served: </v>
      </c>
      <c r="BP424" s="15" t="str">
        <f t="shared" si="73"/>
        <v>Certifications:</v>
      </c>
      <c r="BQ424" s="15" t="str">
        <f t="shared" si="74"/>
        <v>Certifications:</v>
      </c>
      <c r="BR424" s="15" t="str">
        <f t="shared" si="75"/>
        <v xml:space="preserve">Experience:  </v>
      </c>
      <c r="BS424" s="15" t="str">
        <f t="shared" si="76"/>
        <v xml:space="preserve">Experience:   </v>
      </c>
      <c r="BT424" s="15" t="str">
        <f t="shared" si="77"/>
        <v xml:space="preserve">Experience:   </v>
      </c>
      <c r="BU424" s="15" t="str">
        <f t="shared" si="78"/>
        <v>No</v>
      </c>
      <c r="BV424" s="15" t="str">
        <f t="shared" si="79"/>
        <v>No</v>
      </c>
      <c r="BW424" s="15" t="str">
        <f t="shared" si="80"/>
        <v>No</v>
      </c>
      <c r="BX424" s="36" t="str">
        <f t="shared" si="81"/>
        <v>No</v>
      </c>
      <c r="BY424" s="36" t="str">
        <f t="shared" si="82"/>
        <v>No</v>
      </c>
      <c r="BZ424" s="36" t="str">
        <f t="shared" si="83"/>
        <v>No</v>
      </c>
    </row>
    <row r="425" spans="64:78" x14ac:dyDescent="0.35">
      <c r="BL425" s="18"/>
      <c r="BO425" s="15" t="str">
        <f t="shared" si="72"/>
        <v xml:space="preserve">Areas Served: </v>
      </c>
      <c r="BP425" s="15" t="str">
        <f t="shared" si="73"/>
        <v>Certifications:</v>
      </c>
      <c r="BQ425" s="15" t="str">
        <f t="shared" si="74"/>
        <v>Certifications:</v>
      </c>
      <c r="BR425" s="15" t="str">
        <f t="shared" si="75"/>
        <v xml:space="preserve">Experience:  </v>
      </c>
      <c r="BS425" s="15" t="str">
        <f t="shared" si="76"/>
        <v xml:space="preserve">Experience:   </v>
      </c>
      <c r="BT425" s="15" t="str">
        <f t="shared" si="77"/>
        <v xml:space="preserve">Experience:   </v>
      </c>
      <c r="BU425" s="15" t="str">
        <f t="shared" si="78"/>
        <v>No</v>
      </c>
      <c r="BV425" s="15" t="str">
        <f t="shared" si="79"/>
        <v>No</v>
      </c>
      <c r="BW425" s="15" t="str">
        <f t="shared" si="80"/>
        <v>No</v>
      </c>
      <c r="BX425" s="36" t="str">
        <f t="shared" si="81"/>
        <v>No</v>
      </c>
      <c r="BY425" s="36" t="str">
        <f t="shared" si="82"/>
        <v>No</v>
      </c>
      <c r="BZ425" s="36" t="str">
        <f t="shared" si="83"/>
        <v>No</v>
      </c>
    </row>
    <row r="426" spans="64:78" x14ac:dyDescent="0.35">
      <c r="BL426" s="18"/>
      <c r="BO426" s="15" t="str">
        <f t="shared" si="72"/>
        <v xml:space="preserve">Areas Served: </v>
      </c>
      <c r="BP426" s="15" t="str">
        <f t="shared" si="73"/>
        <v>Certifications:</v>
      </c>
      <c r="BQ426" s="15" t="str">
        <f t="shared" si="74"/>
        <v>Certifications:</v>
      </c>
      <c r="BR426" s="15" t="str">
        <f t="shared" si="75"/>
        <v xml:space="preserve">Experience:  </v>
      </c>
      <c r="BS426" s="15" t="str">
        <f t="shared" si="76"/>
        <v xml:space="preserve">Experience:   </v>
      </c>
      <c r="BT426" s="15" t="str">
        <f t="shared" si="77"/>
        <v xml:space="preserve">Experience:   </v>
      </c>
      <c r="BU426" s="15" t="str">
        <f t="shared" si="78"/>
        <v>No</v>
      </c>
      <c r="BV426" s="15" t="str">
        <f t="shared" si="79"/>
        <v>No</v>
      </c>
      <c r="BW426" s="15" t="str">
        <f t="shared" si="80"/>
        <v>No</v>
      </c>
      <c r="BX426" s="36" t="str">
        <f t="shared" si="81"/>
        <v>No</v>
      </c>
      <c r="BY426" s="36" t="str">
        <f t="shared" si="82"/>
        <v>No</v>
      </c>
      <c r="BZ426" s="36" t="str">
        <f t="shared" si="83"/>
        <v>No</v>
      </c>
    </row>
    <row r="427" spans="64:78" x14ac:dyDescent="0.35">
      <c r="BL427" s="18"/>
      <c r="BO427" s="15" t="str">
        <f t="shared" si="72"/>
        <v xml:space="preserve">Areas Served: </v>
      </c>
      <c r="BP427" s="15" t="str">
        <f t="shared" si="73"/>
        <v>Certifications:</v>
      </c>
      <c r="BQ427" s="15" t="str">
        <f t="shared" si="74"/>
        <v>Certifications:</v>
      </c>
      <c r="BR427" s="15" t="str">
        <f t="shared" si="75"/>
        <v xml:space="preserve">Experience:  </v>
      </c>
      <c r="BS427" s="15" t="str">
        <f t="shared" si="76"/>
        <v xml:space="preserve">Experience:   </v>
      </c>
      <c r="BT427" s="15" t="str">
        <f t="shared" si="77"/>
        <v xml:space="preserve">Experience:   </v>
      </c>
      <c r="BU427" s="15" t="str">
        <f t="shared" si="78"/>
        <v>No</v>
      </c>
      <c r="BV427" s="15" t="str">
        <f t="shared" si="79"/>
        <v>No</v>
      </c>
      <c r="BW427" s="15" t="str">
        <f t="shared" si="80"/>
        <v>No</v>
      </c>
      <c r="BX427" s="36" t="str">
        <f t="shared" si="81"/>
        <v>No</v>
      </c>
      <c r="BY427" s="36" t="str">
        <f t="shared" si="82"/>
        <v>No</v>
      </c>
      <c r="BZ427" s="36" t="str">
        <f t="shared" si="83"/>
        <v>No</v>
      </c>
    </row>
    <row r="428" spans="64:78" x14ac:dyDescent="0.35">
      <c r="BL428" s="18"/>
      <c r="BO428" s="15" t="str">
        <f t="shared" si="72"/>
        <v xml:space="preserve">Areas Served: </v>
      </c>
      <c r="BP428" s="15" t="str">
        <f t="shared" si="73"/>
        <v>Certifications:</v>
      </c>
      <c r="BQ428" s="15" t="str">
        <f t="shared" si="74"/>
        <v>Certifications:</v>
      </c>
      <c r="BR428" s="15" t="str">
        <f t="shared" si="75"/>
        <v xml:space="preserve">Experience:  </v>
      </c>
      <c r="BS428" s="15" t="str">
        <f t="shared" si="76"/>
        <v xml:space="preserve">Experience:   </v>
      </c>
      <c r="BT428" s="15" t="str">
        <f t="shared" si="77"/>
        <v xml:space="preserve">Experience:   </v>
      </c>
      <c r="BU428" s="15" t="str">
        <f t="shared" si="78"/>
        <v>No</v>
      </c>
      <c r="BV428" s="15" t="str">
        <f t="shared" si="79"/>
        <v>No</v>
      </c>
      <c r="BW428" s="15" t="str">
        <f t="shared" si="80"/>
        <v>No</v>
      </c>
      <c r="BX428" s="36" t="str">
        <f t="shared" si="81"/>
        <v>No</v>
      </c>
      <c r="BY428" s="36" t="str">
        <f t="shared" si="82"/>
        <v>No</v>
      </c>
      <c r="BZ428" s="36" t="str">
        <f t="shared" si="83"/>
        <v>No</v>
      </c>
    </row>
    <row r="429" spans="64:78" x14ac:dyDescent="0.35">
      <c r="BL429" s="18"/>
      <c r="BO429" s="15" t="str">
        <f t="shared" si="72"/>
        <v xml:space="preserve">Areas Served: </v>
      </c>
      <c r="BP429" s="15" t="str">
        <f t="shared" si="73"/>
        <v>Certifications:</v>
      </c>
      <c r="BQ429" s="15" t="str">
        <f t="shared" si="74"/>
        <v>Certifications:</v>
      </c>
      <c r="BR429" s="15" t="str">
        <f t="shared" si="75"/>
        <v xml:space="preserve">Experience:  </v>
      </c>
      <c r="BS429" s="15" t="str">
        <f t="shared" si="76"/>
        <v xml:space="preserve">Experience:   </v>
      </c>
      <c r="BT429" s="15" t="str">
        <f t="shared" si="77"/>
        <v xml:space="preserve">Experience:   </v>
      </c>
      <c r="BU429" s="15" t="str">
        <f t="shared" si="78"/>
        <v>No</v>
      </c>
      <c r="BV429" s="15" t="str">
        <f t="shared" si="79"/>
        <v>No</v>
      </c>
      <c r="BW429" s="15" t="str">
        <f t="shared" si="80"/>
        <v>No</v>
      </c>
      <c r="BX429" s="36" t="str">
        <f t="shared" si="81"/>
        <v>No</v>
      </c>
      <c r="BY429" s="36" t="str">
        <f t="shared" si="82"/>
        <v>No</v>
      </c>
      <c r="BZ429" s="36" t="str">
        <f t="shared" si="83"/>
        <v>No</v>
      </c>
    </row>
    <row r="430" spans="64:78" x14ac:dyDescent="0.35">
      <c r="BL430" s="18"/>
      <c r="BO430" s="15" t="str">
        <f t="shared" si="72"/>
        <v xml:space="preserve">Areas Served: </v>
      </c>
      <c r="BP430" s="15" t="str">
        <f t="shared" si="73"/>
        <v>Certifications:</v>
      </c>
      <c r="BQ430" s="15" t="str">
        <f t="shared" si="74"/>
        <v>Certifications:</v>
      </c>
      <c r="BR430" s="15" t="str">
        <f t="shared" si="75"/>
        <v xml:space="preserve">Experience:  </v>
      </c>
      <c r="BS430" s="15" t="str">
        <f t="shared" si="76"/>
        <v xml:space="preserve">Experience:   </v>
      </c>
      <c r="BT430" s="15" t="str">
        <f t="shared" si="77"/>
        <v xml:space="preserve">Experience:   </v>
      </c>
      <c r="BU430" s="15" t="str">
        <f t="shared" si="78"/>
        <v>No</v>
      </c>
      <c r="BV430" s="15" t="str">
        <f t="shared" si="79"/>
        <v>No</v>
      </c>
      <c r="BW430" s="15" t="str">
        <f t="shared" si="80"/>
        <v>No</v>
      </c>
      <c r="BX430" s="36" t="str">
        <f t="shared" si="81"/>
        <v>No</v>
      </c>
      <c r="BY430" s="36" t="str">
        <f t="shared" si="82"/>
        <v>No</v>
      </c>
      <c r="BZ430" s="36" t="str">
        <f t="shared" si="83"/>
        <v>No</v>
      </c>
    </row>
    <row r="431" spans="64:78" x14ac:dyDescent="0.35">
      <c r="BL431" s="18"/>
      <c r="BO431" s="15" t="str">
        <f t="shared" si="72"/>
        <v xml:space="preserve">Areas Served: </v>
      </c>
      <c r="BP431" s="15" t="str">
        <f t="shared" si="73"/>
        <v>Certifications:</v>
      </c>
      <c r="BQ431" s="15" t="str">
        <f t="shared" si="74"/>
        <v>Certifications:</v>
      </c>
      <c r="BR431" s="15" t="str">
        <f t="shared" si="75"/>
        <v xml:space="preserve">Experience:  </v>
      </c>
      <c r="BS431" s="15" t="str">
        <f t="shared" si="76"/>
        <v xml:space="preserve">Experience:   </v>
      </c>
      <c r="BT431" s="15" t="str">
        <f t="shared" si="77"/>
        <v xml:space="preserve">Experience:   </v>
      </c>
      <c r="BU431" s="15" t="str">
        <f t="shared" si="78"/>
        <v>No</v>
      </c>
      <c r="BV431" s="15" t="str">
        <f t="shared" si="79"/>
        <v>No</v>
      </c>
      <c r="BW431" s="15" t="str">
        <f t="shared" si="80"/>
        <v>No</v>
      </c>
      <c r="BX431" s="36" t="str">
        <f t="shared" si="81"/>
        <v>No</v>
      </c>
      <c r="BY431" s="36" t="str">
        <f t="shared" si="82"/>
        <v>No</v>
      </c>
      <c r="BZ431" s="36" t="str">
        <f t="shared" si="83"/>
        <v>No</v>
      </c>
    </row>
    <row r="432" spans="64:78" x14ac:dyDescent="0.35">
      <c r="BL432" s="18"/>
      <c r="BO432" s="15" t="str">
        <f t="shared" si="72"/>
        <v xml:space="preserve">Areas Served: </v>
      </c>
      <c r="BP432" s="15" t="str">
        <f t="shared" si="73"/>
        <v>Certifications:</v>
      </c>
      <c r="BQ432" s="15" t="str">
        <f t="shared" si="74"/>
        <v>Certifications:</v>
      </c>
      <c r="BR432" s="15" t="str">
        <f t="shared" si="75"/>
        <v xml:space="preserve">Experience:  </v>
      </c>
      <c r="BS432" s="15" t="str">
        <f t="shared" si="76"/>
        <v xml:space="preserve">Experience:   </v>
      </c>
      <c r="BT432" s="15" t="str">
        <f t="shared" si="77"/>
        <v xml:space="preserve">Experience:   </v>
      </c>
      <c r="BU432" s="15" t="str">
        <f t="shared" si="78"/>
        <v>No</v>
      </c>
      <c r="BV432" s="15" t="str">
        <f t="shared" si="79"/>
        <v>No</v>
      </c>
      <c r="BW432" s="15" t="str">
        <f t="shared" si="80"/>
        <v>No</v>
      </c>
      <c r="BX432" s="36" t="str">
        <f t="shared" si="81"/>
        <v>No</v>
      </c>
      <c r="BY432" s="36" t="str">
        <f t="shared" si="82"/>
        <v>No</v>
      </c>
      <c r="BZ432" s="36" t="str">
        <f t="shared" si="83"/>
        <v>No</v>
      </c>
    </row>
    <row r="433" spans="64:78" x14ac:dyDescent="0.35">
      <c r="BL433" s="18"/>
      <c r="BO433" s="15" t="str">
        <f t="shared" si="72"/>
        <v xml:space="preserve">Areas Served: </v>
      </c>
      <c r="BP433" s="15" t="str">
        <f t="shared" si="73"/>
        <v>Certifications:</v>
      </c>
      <c r="BQ433" s="15" t="str">
        <f t="shared" si="74"/>
        <v>Certifications:</v>
      </c>
      <c r="BR433" s="15" t="str">
        <f t="shared" si="75"/>
        <v xml:space="preserve">Experience:  </v>
      </c>
      <c r="BS433" s="15" t="str">
        <f t="shared" si="76"/>
        <v xml:space="preserve">Experience:   </v>
      </c>
      <c r="BT433" s="15" t="str">
        <f t="shared" si="77"/>
        <v xml:space="preserve">Experience:   </v>
      </c>
      <c r="BU433" s="15" t="str">
        <f t="shared" si="78"/>
        <v>No</v>
      </c>
      <c r="BV433" s="15" t="str">
        <f t="shared" si="79"/>
        <v>No</v>
      </c>
      <c r="BW433" s="15" t="str">
        <f t="shared" si="80"/>
        <v>No</v>
      </c>
      <c r="BX433" s="36" t="str">
        <f t="shared" si="81"/>
        <v>No</v>
      </c>
      <c r="BY433" s="36" t="str">
        <f t="shared" si="82"/>
        <v>No</v>
      </c>
      <c r="BZ433" s="36" t="str">
        <f t="shared" si="83"/>
        <v>No</v>
      </c>
    </row>
    <row r="434" spans="64:78" x14ac:dyDescent="0.35">
      <c r="BL434" s="18"/>
      <c r="BO434" s="15" t="str">
        <f t="shared" si="72"/>
        <v xml:space="preserve">Areas Served: </v>
      </c>
      <c r="BP434" s="15" t="str">
        <f t="shared" si="73"/>
        <v>Certifications:</v>
      </c>
      <c r="BQ434" s="15" t="str">
        <f t="shared" si="74"/>
        <v>Certifications:</v>
      </c>
      <c r="BR434" s="15" t="str">
        <f t="shared" si="75"/>
        <v xml:space="preserve">Experience:  </v>
      </c>
      <c r="BS434" s="15" t="str">
        <f t="shared" si="76"/>
        <v xml:space="preserve">Experience:   </v>
      </c>
      <c r="BT434" s="15" t="str">
        <f t="shared" si="77"/>
        <v xml:space="preserve">Experience:   </v>
      </c>
      <c r="BU434" s="15" t="str">
        <f t="shared" si="78"/>
        <v>No</v>
      </c>
      <c r="BV434" s="15" t="str">
        <f t="shared" si="79"/>
        <v>No</v>
      </c>
      <c r="BW434" s="15" t="str">
        <f t="shared" si="80"/>
        <v>No</v>
      </c>
      <c r="BX434" s="36" t="str">
        <f t="shared" si="81"/>
        <v>No</v>
      </c>
      <c r="BY434" s="36" t="str">
        <f t="shared" si="82"/>
        <v>No</v>
      </c>
      <c r="BZ434" s="36" t="str">
        <f t="shared" si="83"/>
        <v>No</v>
      </c>
    </row>
    <row r="435" spans="64:78" x14ac:dyDescent="0.35">
      <c r="BL435" s="18"/>
      <c r="BO435" s="15" t="str">
        <f t="shared" si="72"/>
        <v xml:space="preserve">Areas Served: </v>
      </c>
      <c r="BP435" s="15" t="str">
        <f t="shared" si="73"/>
        <v>Certifications:</v>
      </c>
      <c r="BQ435" s="15" t="str">
        <f t="shared" si="74"/>
        <v>Certifications:</v>
      </c>
      <c r="BR435" s="15" t="str">
        <f t="shared" si="75"/>
        <v xml:space="preserve">Experience:  </v>
      </c>
      <c r="BS435" s="15" t="str">
        <f t="shared" si="76"/>
        <v xml:space="preserve">Experience:   </v>
      </c>
      <c r="BT435" s="15" t="str">
        <f t="shared" si="77"/>
        <v xml:space="preserve">Experience:   </v>
      </c>
      <c r="BU435" s="15" t="str">
        <f t="shared" si="78"/>
        <v>No</v>
      </c>
      <c r="BV435" s="15" t="str">
        <f t="shared" si="79"/>
        <v>No</v>
      </c>
      <c r="BW435" s="15" t="str">
        <f t="shared" si="80"/>
        <v>No</v>
      </c>
      <c r="BX435" s="36" t="str">
        <f t="shared" si="81"/>
        <v>No</v>
      </c>
      <c r="BY435" s="36" t="str">
        <f t="shared" si="82"/>
        <v>No</v>
      </c>
      <c r="BZ435" s="36" t="str">
        <f t="shared" si="83"/>
        <v>No</v>
      </c>
    </row>
    <row r="436" spans="64:78" x14ac:dyDescent="0.35">
      <c r="BL436" s="18"/>
      <c r="BO436" s="15" t="str">
        <f t="shared" si="72"/>
        <v xml:space="preserve">Areas Served: </v>
      </c>
      <c r="BP436" s="15" t="str">
        <f t="shared" si="73"/>
        <v>Certifications:</v>
      </c>
      <c r="BQ436" s="15" t="str">
        <f t="shared" si="74"/>
        <v>Certifications:</v>
      </c>
      <c r="BR436" s="15" t="str">
        <f t="shared" si="75"/>
        <v xml:space="preserve">Experience:  </v>
      </c>
      <c r="BS436" s="15" t="str">
        <f t="shared" si="76"/>
        <v xml:space="preserve">Experience:   </v>
      </c>
      <c r="BT436" s="15" t="str">
        <f t="shared" si="77"/>
        <v xml:space="preserve">Experience:   </v>
      </c>
      <c r="BU436" s="15" t="str">
        <f t="shared" si="78"/>
        <v>No</v>
      </c>
      <c r="BV436" s="15" t="str">
        <f t="shared" si="79"/>
        <v>No</v>
      </c>
      <c r="BW436" s="15" t="str">
        <f t="shared" si="80"/>
        <v>No</v>
      </c>
      <c r="BX436" s="36" t="str">
        <f t="shared" si="81"/>
        <v>No</v>
      </c>
      <c r="BY436" s="36" t="str">
        <f t="shared" si="82"/>
        <v>No</v>
      </c>
      <c r="BZ436" s="36" t="str">
        <f t="shared" si="83"/>
        <v>No</v>
      </c>
    </row>
    <row r="437" spans="64:78" x14ac:dyDescent="0.35">
      <c r="BL437" s="18"/>
      <c r="BO437" s="15" t="str">
        <f t="shared" si="72"/>
        <v xml:space="preserve">Areas Served: </v>
      </c>
      <c r="BP437" s="15" t="str">
        <f t="shared" si="73"/>
        <v>Certifications:</v>
      </c>
      <c r="BQ437" s="15" t="str">
        <f t="shared" si="74"/>
        <v>Certifications:</v>
      </c>
      <c r="BR437" s="15" t="str">
        <f t="shared" si="75"/>
        <v xml:space="preserve">Experience:  </v>
      </c>
      <c r="BS437" s="15" t="str">
        <f t="shared" si="76"/>
        <v xml:space="preserve">Experience:   </v>
      </c>
      <c r="BT437" s="15" t="str">
        <f t="shared" si="77"/>
        <v xml:space="preserve">Experience:   </v>
      </c>
      <c r="BU437" s="15" t="str">
        <f t="shared" si="78"/>
        <v>No</v>
      </c>
      <c r="BV437" s="15" t="str">
        <f t="shared" si="79"/>
        <v>No</v>
      </c>
      <c r="BW437" s="15" t="str">
        <f t="shared" si="80"/>
        <v>No</v>
      </c>
      <c r="BX437" s="36" t="str">
        <f t="shared" si="81"/>
        <v>No</v>
      </c>
      <c r="BY437" s="36" t="str">
        <f t="shared" si="82"/>
        <v>No</v>
      </c>
      <c r="BZ437" s="36" t="str">
        <f t="shared" si="83"/>
        <v>No</v>
      </c>
    </row>
    <row r="438" spans="64:78" x14ac:dyDescent="0.35">
      <c r="BL438" s="18"/>
      <c r="BO438" s="15" t="str">
        <f t="shared" si="72"/>
        <v xml:space="preserve">Areas Served: </v>
      </c>
      <c r="BP438" s="15" t="str">
        <f t="shared" si="73"/>
        <v>Certifications:</v>
      </c>
      <c r="BQ438" s="15" t="str">
        <f t="shared" si="74"/>
        <v>Certifications:</v>
      </c>
      <c r="BR438" s="15" t="str">
        <f t="shared" si="75"/>
        <v xml:space="preserve">Experience:  </v>
      </c>
      <c r="BS438" s="15" t="str">
        <f t="shared" si="76"/>
        <v xml:space="preserve">Experience:   </v>
      </c>
      <c r="BT438" s="15" t="str">
        <f t="shared" si="77"/>
        <v xml:space="preserve">Experience:   </v>
      </c>
      <c r="BU438" s="15" t="str">
        <f t="shared" si="78"/>
        <v>No</v>
      </c>
      <c r="BV438" s="15" t="str">
        <f t="shared" si="79"/>
        <v>No</v>
      </c>
      <c r="BW438" s="15" t="str">
        <f t="shared" si="80"/>
        <v>No</v>
      </c>
      <c r="BX438" s="36" t="str">
        <f t="shared" si="81"/>
        <v>No</v>
      </c>
      <c r="BY438" s="36" t="str">
        <f t="shared" si="82"/>
        <v>No</v>
      </c>
      <c r="BZ438" s="36" t="str">
        <f t="shared" si="83"/>
        <v>No</v>
      </c>
    </row>
    <row r="439" spans="64:78" x14ac:dyDescent="0.35">
      <c r="BL439" s="18"/>
      <c r="BO439" s="15" t="str">
        <f t="shared" si="72"/>
        <v xml:space="preserve">Areas Served: </v>
      </c>
      <c r="BP439" s="15" t="str">
        <f t="shared" si="73"/>
        <v>Certifications:</v>
      </c>
      <c r="BQ439" s="15" t="str">
        <f t="shared" si="74"/>
        <v>Certifications:</v>
      </c>
      <c r="BR439" s="15" t="str">
        <f t="shared" si="75"/>
        <v xml:space="preserve">Experience:  </v>
      </c>
      <c r="BS439" s="15" t="str">
        <f t="shared" si="76"/>
        <v xml:space="preserve">Experience:   </v>
      </c>
      <c r="BT439" s="15" t="str">
        <f t="shared" si="77"/>
        <v xml:space="preserve">Experience:   </v>
      </c>
      <c r="BU439" s="15" t="str">
        <f t="shared" si="78"/>
        <v>No</v>
      </c>
      <c r="BV439" s="15" t="str">
        <f t="shared" si="79"/>
        <v>No</v>
      </c>
      <c r="BW439" s="15" t="str">
        <f t="shared" si="80"/>
        <v>No</v>
      </c>
      <c r="BX439" s="36" t="str">
        <f t="shared" si="81"/>
        <v>No</v>
      </c>
      <c r="BY439" s="36" t="str">
        <f t="shared" si="82"/>
        <v>No</v>
      </c>
      <c r="BZ439" s="36" t="str">
        <f t="shared" si="83"/>
        <v>No</v>
      </c>
    </row>
    <row r="440" spans="64:78" x14ac:dyDescent="0.35">
      <c r="BL440" s="18"/>
      <c r="BO440" s="15" t="str">
        <f t="shared" si="72"/>
        <v xml:space="preserve">Areas Served: </v>
      </c>
      <c r="BP440" s="15" t="str">
        <f t="shared" si="73"/>
        <v>Certifications:</v>
      </c>
      <c r="BQ440" s="15" t="str">
        <f t="shared" si="74"/>
        <v>Certifications:</v>
      </c>
      <c r="BR440" s="15" t="str">
        <f t="shared" si="75"/>
        <v xml:space="preserve">Experience:  </v>
      </c>
      <c r="BS440" s="15" t="str">
        <f t="shared" si="76"/>
        <v xml:space="preserve">Experience:   </v>
      </c>
      <c r="BT440" s="15" t="str">
        <f t="shared" si="77"/>
        <v xml:space="preserve">Experience:   </v>
      </c>
      <c r="BU440" s="15" t="str">
        <f t="shared" si="78"/>
        <v>No</v>
      </c>
      <c r="BV440" s="15" t="str">
        <f t="shared" si="79"/>
        <v>No</v>
      </c>
      <c r="BW440" s="15" t="str">
        <f t="shared" si="80"/>
        <v>No</v>
      </c>
      <c r="BX440" s="36" t="str">
        <f t="shared" si="81"/>
        <v>No</v>
      </c>
      <c r="BY440" s="36" t="str">
        <f t="shared" si="82"/>
        <v>No</v>
      </c>
      <c r="BZ440" s="36" t="str">
        <f t="shared" si="83"/>
        <v>No</v>
      </c>
    </row>
    <row r="441" spans="64:78" x14ac:dyDescent="0.35">
      <c r="BL441" s="18"/>
      <c r="BO441" s="15" t="str">
        <f t="shared" si="72"/>
        <v xml:space="preserve">Areas Served: </v>
      </c>
      <c r="BP441" s="15" t="str">
        <f t="shared" si="73"/>
        <v>Certifications:</v>
      </c>
      <c r="BQ441" s="15" t="str">
        <f t="shared" si="74"/>
        <v>Certifications:</v>
      </c>
      <c r="BR441" s="15" t="str">
        <f t="shared" si="75"/>
        <v xml:space="preserve">Experience:  </v>
      </c>
      <c r="BS441" s="15" t="str">
        <f t="shared" si="76"/>
        <v xml:space="preserve">Experience:   </v>
      </c>
      <c r="BT441" s="15" t="str">
        <f t="shared" si="77"/>
        <v xml:space="preserve">Experience:   </v>
      </c>
      <c r="BU441" s="15" t="str">
        <f t="shared" si="78"/>
        <v>No</v>
      </c>
      <c r="BV441" s="15" t="str">
        <f t="shared" si="79"/>
        <v>No</v>
      </c>
      <c r="BW441" s="15" t="str">
        <f t="shared" si="80"/>
        <v>No</v>
      </c>
      <c r="BX441" s="36" t="str">
        <f t="shared" si="81"/>
        <v>No</v>
      </c>
      <c r="BY441" s="36" t="str">
        <f t="shared" si="82"/>
        <v>No</v>
      </c>
      <c r="BZ441" s="36" t="str">
        <f t="shared" si="83"/>
        <v>No</v>
      </c>
    </row>
    <row r="442" spans="64:78" x14ac:dyDescent="0.35">
      <c r="BL442" s="18"/>
      <c r="BO442" s="15" t="str">
        <f t="shared" si="72"/>
        <v xml:space="preserve">Areas Served: </v>
      </c>
      <c r="BP442" s="15" t="str">
        <f t="shared" si="73"/>
        <v>Certifications:</v>
      </c>
      <c r="BQ442" s="15" t="str">
        <f t="shared" si="74"/>
        <v>Certifications:</v>
      </c>
      <c r="BR442" s="15" t="str">
        <f t="shared" si="75"/>
        <v xml:space="preserve">Experience:  </v>
      </c>
      <c r="BS442" s="15" t="str">
        <f t="shared" si="76"/>
        <v xml:space="preserve">Experience:   </v>
      </c>
      <c r="BT442" s="15" t="str">
        <f t="shared" si="77"/>
        <v xml:space="preserve">Experience:   </v>
      </c>
      <c r="BU442" s="15" t="str">
        <f t="shared" si="78"/>
        <v>No</v>
      </c>
      <c r="BV442" s="15" t="str">
        <f t="shared" si="79"/>
        <v>No</v>
      </c>
      <c r="BW442" s="15" t="str">
        <f t="shared" si="80"/>
        <v>No</v>
      </c>
      <c r="BX442" s="36" t="str">
        <f t="shared" si="81"/>
        <v>No</v>
      </c>
      <c r="BY442" s="36" t="str">
        <f t="shared" si="82"/>
        <v>No</v>
      </c>
      <c r="BZ442" s="36" t="str">
        <f t="shared" si="83"/>
        <v>No</v>
      </c>
    </row>
    <row r="443" spans="64:78" x14ac:dyDescent="0.35">
      <c r="BL443" s="18"/>
      <c r="BO443" s="15" t="str">
        <f t="shared" si="72"/>
        <v xml:space="preserve">Areas Served: </v>
      </c>
      <c r="BP443" s="15" t="str">
        <f t="shared" si="73"/>
        <v>Certifications:</v>
      </c>
      <c r="BQ443" s="15" t="str">
        <f t="shared" si="74"/>
        <v>Certifications:</v>
      </c>
      <c r="BR443" s="15" t="str">
        <f t="shared" si="75"/>
        <v xml:space="preserve">Experience:  </v>
      </c>
      <c r="BS443" s="15" t="str">
        <f t="shared" si="76"/>
        <v xml:space="preserve">Experience:   </v>
      </c>
      <c r="BT443" s="15" t="str">
        <f t="shared" si="77"/>
        <v xml:space="preserve">Experience:   </v>
      </c>
      <c r="BU443" s="15" t="str">
        <f t="shared" si="78"/>
        <v>No</v>
      </c>
      <c r="BV443" s="15" t="str">
        <f t="shared" si="79"/>
        <v>No</v>
      </c>
      <c r="BW443" s="15" t="str">
        <f t="shared" si="80"/>
        <v>No</v>
      </c>
      <c r="BX443" s="36" t="str">
        <f t="shared" si="81"/>
        <v>No</v>
      </c>
      <c r="BY443" s="36" t="str">
        <f t="shared" si="82"/>
        <v>No</v>
      </c>
      <c r="BZ443" s="36" t="str">
        <f t="shared" si="83"/>
        <v>No</v>
      </c>
    </row>
    <row r="444" spans="64:78" x14ac:dyDescent="0.35">
      <c r="BL444" s="18"/>
      <c r="BO444" s="15" t="str">
        <f t="shared" si="72"/>
        <v xml:space="preserve">Areas Served: </v>
      </c>
      <c r="BP444" s="15" t="str">
        <f t="shared" si="73"/>
        <v>Certifications:</v>
      </c>
      <c r="BQ444" s="15" t="str">
        <f t="shared" si="74"/>
        <v>Certifications:</v>
      </c>
      <c r="BR444" s="15" t="str">
        <f t="shared" si="75"/>
        <v xml:space="preserve">Experience:  </v>
      </c>
      <c r="BS444" s="15" t="str">
        <f t="shared" si="76"/>
        <v xml:space="preserve">Experience:   </v>
      </c>
      <c r="BT444" s="15" t="str">
        <f t="shared" si="77"/>
        <v xml:space="preserve">Experience:   </v>
      </c>
      <c r="BU444" s="15" t="str">
        <f t="shared" si="78"/>
        <v>No</v>
      </c>
      <c r="BV444" s="15" t="str">
        <f t="shared" si="79"/>
        <v>No</v>
      </c>
      <c r="BW444" s="15" t="str">
        <f t="shared" si="80"/>
        <v>No</v>
      </c>
      <c r="BX444" s="36" t="str">
        <f t="shared" si="81"/>
        <v>No</v>
      </c>
      <c r="BY444" s="36" t="str">
        <f t="shared" si="82"/>
        <v>No</v>
      </c>
      <c r="BZ444" s="36" t="str">
        <f t="shared" si="83"/>
        <v>No</v>
      </c>
    </row>
    <row r="445" spans="64:78" x14ac:dyDescent="0.35">
      <c r="BL445" s="18"/>
      <c r="BO445" s="15" t="str">
        <f t="shared" si="72"/>
        <v xml:space="preserve">Areas Served: </v>
      </c>
      <c r="BP445" s="15" t="str">
        <f t="shared" si="73"/>
        <v>Certifications:</v>
      </c>
      <c r="BQ445" s="15" t="str">
        <f t="shared" si="74"/>
        <v>Certifications:</v>
      </c>
      <c r="BR445" s="15" t="str">
        <f t="shared" si="75"/>
        <v xml:space="preserve">Experience:  </v>
      </c>
      <c r="BS445" s="15" t="str">
        <f t="shared" si="76"/>
        <v xml:space="preserve">Experience:   </v>
      </c>
      <c r="BT445" s="15" t="str">
        <f t="shared" si="77"/>
        <v xml:space="preserve">Experience:   </v>
      </c>
      <c r="BU445" s="15" t="str">
        <f t="shared" si="78"/>
        <v>No</v>
      </c>
      <c r="BV445" s="15" t="str">
        <f t="shared" si="79"/>
        <v>No</v>
      </c>
      <c r="BW445" s="15" t="str">
        <f t="shared" si="80"/>
        <v>No</v>
      </c>
      <c r="BX445" s="36" t="str">
        <f t="shared" si="81"/>
        <v>No</v>
      </c>
      <c r="BY445" s="36" t="str">
        <f t="shared" si="82"/>
        <v>No</v>
      </c>
      <c r="BZ445" s="36" t="str">
        <f t="shared" si="83"/>
        <v>No</v>
      </c>
    </row>
    <row r="446" spans="64:78" x14ac:dyDescent="0.35">
      <c r="BL446" s="18"/>
      <c r="BO446" s="15" t="str">
        <f t="shared" si="72"/>
        <v xml:space="preserve">Areas Served: </v>
      </c>
      <c r="BP446" s="15" t="str">
        <f t="shared" si="73"/>
        <v>Certifications:</v>
      </c>
      <c r="BQ446" s="15" t="str">
        <f t="shared" si="74"/>
        <v>Certifications:</v>
      </c>
      <c r="BR446" s="15" t="str">
        <f t="shared" si="75"/>
        <v xml:space="preserve">Experience:  </v>
      </c>
      <c r="BS446" s="15" t="str">
        <f t="shared" si="76"/>
        <v xml:space="preserve">Experience:   </v>
      </c>
      <c r="BT446" s="15" t="str">
        <f t="shared" si="77"/>
        <v xml:space="preserve">Experience:   </v>
      </c>
      <c r="BU446" s="15" t="str">
        <f t="shared" si="78"/>
        <v>No</v>
      </c>
      <c r="BV446" s="15" t="str">
        <f t="shared" si="79"/>
        <v>No</v>
      </c>
      <c r="BW446" s="15" t="str">
        <f t="shared" si="80"/>
        <v>No</v>
      </c>
      <c r="BX446" s="36" t="str">
        <f t="shared" si="81"/>
        <v>No</v>
      </c>
      <c r="BY446" s="36" t="str">
        <f t="shared" si="82"/>
        <v>No</v>
      </c>
      <c r="BZ446" s="36" t="str">
        <f t="shared" si="83"/>
        <v>No</v>
      </c>
    </row>
    <row r="447" spans="64:78" x14ac:dyDescent="0.35">
      <c r="BL447" s="18"/>
      <c r="BO447" s="15" t="str">
        <f t="shared" si="72"/>
        <v xml:space="preserve">Areas Served: </v>
      </c>
      <c r="BP447" s="15" t="str">
        <f t="shared" si="73"/>
        <v>Certifications:</v>
      </c>
      <c r="BQ447" s="15" t="str">
        <f t="shared" si="74"/>
        <v>Certifications:</v>
      </c>
      <c r="BR447" s="15" t="str">
        <f t="shared" si="75"/>
        <v xml:space="preserve">Experience:  </v>
      </c>
      <c r="BS447" s="15" t="str">
        <f t="shared" si="76"/>
        <v xml:space="preserve">Experience:   </v>
      </c>
      <c r="BT447" s="15" t="str">
        <f t="shared" si="77"/>
        <v xml:space="preserve">Experience:   </v>
      </c>
      <c r="BU447" s="15" t="str">
        <f t="shared" si="78"/>
        <v>No</v>
      </c>
      <c r="BV447" s="15" t="str">
        <f t="shared" si="79"/>
        <v>No</v>
      </c>
      <c r="BW447" s="15" t="str">
        <f t="shared" si="80"/>
        <v>No</v>
      </c>
      <c r="BX447" s="36" t="str">
        <f t="shared" si="81"/>
        <v>No</v>
      </c>
      <c r="BY447" s="36" t="str">
        <f t="shared" si="82"/>
        <v>No</v>
      </c>
      <c r="BZ447" s="36" t="str">
        <f t="shared" si="83"/>
        <v>No</v>
      </c>
    </row>
    <row r="448" spans="64:78" x14ac:dyDescent="0.35">
      <c r="BL448" s="18"/>
      <c r="BO448" s="15" t="str">
        <f t="shared" si="72"/>
        <v xml:space="preserve">Areas Served: </v>
      </c>
      <c r="BP448" s="15" t="str">
        <f t="shared" si="73"/>
        <v>Certifications:</v>
      </c>
      <c r="BQ448" s="15" t="str">
        <f t="shared" si="74"/>
        <v>Certifications:</v>
      </c>
      <c r="BR448" s="15" t="str">
        <f t="shared" si="75"/>
        <v xml:space="preserve">Experience:  </v>
      </c>
      <c r="BS448" s="15" t="str">
        <f t="shared" si="76"/>
        <v xml:space="preserve">Experience:   </v>
      </c>
      <c r="BT448" s="15" t="str">
        <f t="shared" si="77"/>
        <v xml:space="preserve">Experience:   </v>
      </c>
      <c r="BU448" s="15" t="str">
        <f t="shared" si="78"/>
        <v>No</v>
      </c>
      <c r="BV448" s="15" t="str">
        <f t="shared" si="79"/>
        <v>No</v>
      </c>
      <c r="BW448" s="15" t="str">
        <f t="shared" si="80"/>
        <v>No</v>
      </c>
      <c r="BX448" s="36" t="str">
        <f t="shared" si="81"/>
        <v>No</v>
      </c>
      <c r="BY448" s="36" t="str">
        <f t="shared" si="82"/>
        <v>No</v>
      </c>
      <c r="BZ448" s="36" t="str">
        <f t="shared" si="83"/>
        <v>No</v>
      </c>
    </row>
    <row r="449" spans="64:78" x14ac:dyDescent="0.35">
      <c r="BL449" s="18"/>
      <c r="BO449" s="15" t="str">
        <f t="shared" si="72"/>
        <v xml:space="preserve">Areas Served: </v>
      </c>
      <c r="BP449" s="15" t="str">
        <f t="shared" si="73"/>
        <v>Certifications:</v>
      </c>
      <c r="BQ449" s="15" t="str">
        <f t="shared" si="74"/>
        <v>Certifications:</v>
      </c>
      <c r="BR449" s="15" t="str">
        <f t="shared" si="75"/>
        <v xml:space="preserve">Experience:  </v>
      </c>
      <c r="BS449" s="15" t="str">
        <f t="shared" si="76"/>
        <v xml:space="preserve">Experience:   </v>
      </c>
      <c r="BT449" s="15" t="str">
        <f t="shared" si="77"/>
        <v xml:space="preserve">Experience:   </v>
      </c>
      <c r="BU449" s="15" t="str">
        <f t="shared" si="78"/>
        <v>No</v>
      </c>
      <c r="BV449" s="15" t="str">
        <f t="shared" si="79"/>
        <v>No</v>
      </c>
      <c r="BW449" s="15" t="str">
        <f t="shared" si="80"/>
        <v>No</v>
      </c>
      <c r="BX449" s="36" t="str">
        <f t="shared" si="81"/>
        <v>No</v>
      </c>
      <c r="BY449" s="36" t="str">
        <f t="shared" si="82"/>
        <v>No</v>
      </c>
      <c r="BZ449" s="36" t="str">
        <f t="shared" si="83"/>
        <v>No</v>
      </c>
    </row>
    <row r="450" spans="64:78" x14ac:dyDescent="0.35">
      <c r="BL450" s="18"/>
      <c r="BO450" s="15" t="str">
        <f t="shared" si="72"/>
        <v xml:space="preserve">Areas Served: </v>
      </c>
      <c r="BP450" s="15" t="str">
        <f t="shared" si="73"/>
        <v>Certifications:</v>
      </c>
      <c r="BQ450" s="15" t="str">
        <f t="shared" si="74"/>
        <v>Certifications:</v>
      </c>
      <c r="BR450" s="15" t="str">
        <f t="shared" si="75"/>
        <v xml:space="preserve">Experience:  </v>
      </c>
      <c r="BS450" s="15" t="str">
        <f t="shared" si="76"/>
        <v xml:space="preserve">Experience:   </v>
      </c>
      <c r="BT450" s="15" t="str">
        <f t="shared" si="77"/>
        <v xml:space="preserve">Experience:   </v>
      </c>
      <c r="BU450" s="15" t="str">
        <f t="shared" si="78"/>
        <v>No</v>
      </c>
      <c r="BV450" s="15" t="str">
        <f t="shared" si="79"/>
        <v>No</v>
      </c>
      <c r="BW450" s="15" t="str">
        <f t="shared" si="80"/>
        <v>No</v>
      </c>
      <c r="BX450" s="36" t="str">
        <f t="shared" si="81"/>
        <v>No</v>
      </c>
      <c r="BY450" s="36" t="str">
        <f t="shared" si="82"/>
        <v>No</v>
      </c>
      <c r="BZ450" s="36" t="str">
        <f t="shared" si="83"/>
        <v>No</v>
      </c>
    </row>
    <row r="451" spans="64:78" x14ac:dyDescent="0.35">
      <c r="BL451" s="18"/>
      <c r="BO451" s="15" t="str">
        <f t="shared" si="72"/>
        <v xml:space="preserve">Areas Served: </v>
      </c>
      <c r="BP451" s="15" t="str">
        <f t="shared" si="73"/>
        <v>Certifications:</v>
      </c>
      <c r="BQ451" s="15" t="str">
        <f t="shared" si="74"/>
        <v>Certifications:</v>
      </c>
      <c r="BR451" s="15" t="str">
        <f t="shared" si="75"/>
        <v xml:space="preserve">Experience:  </v>
      </c>
      <c r="BS451" s="15" t="str">
        <f t="shared" si="76"/>
        <v xml:space="preserve">Experience:   </v>
      </c>
      <c r="BT451" s="15" t="str">
        <f t="shared" si="77"/>
        <v xml:space="preserve">Experience:   </v>
      </c>
      <c r="BU451" s="15" t="str">
        <f t="shared" si="78"/>
        <v>No</v>
      </c>
      <c r="BV451" s="15" t="str">
        <f t="shared" si="79"/>
        <v>No</v>
      </c>
      <c r="BW451" s="15" t="str">
        <f t="shared" si="80"/>
        <v>No</v>
      </c>
      <c r="BX451" s="36" t="str">
        <f t="shared" si="81"/>
        <v>No</v>
      </c>
      <c r="BY451" s="36" t="str">
        <f t="shared" si="82"/>
        <v>No</v>
      </c>
      <c r="BZ451" s="36" t="str">
        <f t="shared" si="83"/>
        <v>No</v>
      </c>
    </row>
    <row r="452" spans="64:78" x14ac:dyDescent="0.35">
      <c r="BL452" s="18"/>
      <c r="BO452" s="15" t="str">
        <f t="shared" ref="BO452:BO515" si="84">"Areas Served: "&amp;IF(K452="All","All of Oregon",IF(K452="Oregon","All of Oregon",K452))</f>
        <v xml:space="preserve">Areas Served: </v>
      </c>
      <c r="BP452" s="15" t="str">
        <f t="shared" ref="BP452:BP515" si="85">"Certifications:"&amp;IF(AE452&lt;&gt;""," [OR Arch Lic # "&amp;AE452&amp;"]","")&amp;IF(AG452&lt;&gt;""," [OR PE Lic # "&amp;AG452&amp;"]","")&amp;IF(AI452&lt;&gt;""," [AEE-CEM # "&amp;AI452&amp;"]","")&amp;IF(AK452&lt;&gt;""," [BOC-Level II # "&amp;AK452&amp;"]","")&amp;IF(AM452&lt;&gt;""," [EMA-EMP # "&amp;AM452&amp;"]","")&amp;IF(AR452&lt;&gt;""," [LCC-Building Controls]","")&amp;IF(AO452&lt;&gt;""," [Other-"&amp;AO452&amp;" # "&amp;AP452&amp;"]","")</f>
        <v>Certifications:</v>
      </c>
      <c r="BQ452" s="15" t="str">
        <f t="shared" ref="BQ452:BQ515" si="86">"Certifications:"&amp;IF(BC452&lt;&gt;""," [OR Arch Lic # "&amp;BC452&amp;"]","")&amp;IF(BE452&lt;&gt;""," [OR PE Lic # "&amp;BE452&amp;"]","")&amp;IF(BK452&lt;&gt;""," [AEE-CEM # "&amp;BK452&amp;"]","")&amp;IF(BI452&lt;&gt;""," [AEE-CEA # "&amp;BI452&amp;"]","")&amp;IF(BM452&lt;&gt;""," [EMA-EMP # "&amp;BM452&amp;"]","")&amp;IF(BG452&lt;&gt;""," [ASHRAE-BEAP # "&amp;BG452&amp;"]","")&amp;IF(AO452&lt;&gt;""," [Other-"&amp;AO452&amp;" # "&amp;AP452&amp;"]","")</f>
        <v>Certifications:</v>
      </c>
      <c r="BR452" s="15" t="str">
        <f t="shared" ref="BR452:BR515" si="87">"Experience:"&amp;IF(Q452&lt;&gt;""," "&amp;TEXT(O452,"mmm-yyyy")&amp;" to "&amp;TEXT(P452,"mmm-yyyy")&amp;" "&amp;Q452," ")&amp;IF(T452&lt;&gt;"","; "&amp;TEXT(R452,"mmm-yyyy")&amp;" to "&amp;TEXT(S452,"mmm-yyyy")&amp;" "&amp;T452," ")</f>
        <v xml:space="preserve">Experience:  </v>
      </c>
      <c r="BS452" s="15" t="str">
        <f t="shared" ref="BS452:BS515" si="88">"Experience:"&amp;IF(X452&lt;&gt;""," "&amp;TEXT(V452,"mmm-yyyy")&amp;" to "&amp;TEXT(W452,"mmm-yyyy")&amp;" "&amp;X452," ")&amp;IF(AA452&lt;&gt;"","; "&amp;TEXT(Y452,"mmm-yyyy")&amp;" to "&amp;TEXT(Z452,"mmm-yyyy")&amp;" "&amp;AA452," ")&amp;IF(AD452&lt;&gt;"","; "&amp;TEXT(AB452,"mmm-yyyy")&amp;" to "&amp;TEXT(AC452,"mmm-yyyy")&amp;" "&amp;AD452," ")</f>
        <v xml:space="preserve">Experience:   </v>
      </c>
      <c r="BT452" s="15" t="str">
        <f t="shared" ref="BT452:BT515" si="89">"Experience:"&amp;IF(AV452&lt;&gt;""," "&amp;TEXT(AT452,"mmm-yyyy")&amp;" to "&amp;TEXT(AU452,"mmm-yyyy")&amp;" "&amp;AV452," ")&amp;IF(AY452&lt;&gt;"","; "&amp;TEXT(AW452,"mmm-yyyy")&amp;" to "&amp;TEXT(AX452,"mmm-yyyy")&amp;" "&amp;AY452," ")&amp;IF(BB452&lt;&gt;"","; "&amp;TEXT(AZ452,"mmm-yyyy")&amp;" to "&amp;TEXT(BA452,"mmm-yyyy")&amp;" "&amp;BB452," ")</f>
        <v xml:space="preserve">Experience:   </v>
      </c>
      <c r="BU452" s="15" t="str">
        <f t="shared" ref="BU452:BU515" si="90">IF(Q452&amp;T452&lt;&gt;"","QEM","No")</f>
        <v>No</v>
      </c>
      <c r="BV452" s="15" t="str">
        <f t="shared" ref="BV452:BV515" si="91">IF(AE452&amp;AG452&amp;AI452&amp;AK452&amp;AM452&amp;AR452&lt;&gt;"","QP","No")</f>
        <v>No</v>
      </c>
      <c r="BW452" s="15" t="str">
        <f t="shared" ref="BW452:BW515" si="92">IF(BC452&amp;BE452&amp;BG452&amp;BI452&amp;BK452&amp;BM452&lt;&gt;"","QEA","No")</f>
        <v>No</v>
      </c>
      <c r="BX452" s="36" t="str">
        <f t="shared" ref="BX452:BX515" si="93">IF(AND($BU452="QEM",$J452="Yes"),"P QEM","No")</f>
        <v>No</v>
      </c>
      <c r="BY452" s="36" t="str">
        <f t="shared" ref="BY452:BY515" si="94">IF(AND($BV452="QP",$J452="Yes"),"P QP","No")</f>
        <v>No</v>
      </c>
      <c r="BZ452" s="36" t="str">
        <f t="shared" ref="BZ452:BZ515" si="95">IF(AND($BW452="QEA",$J452="Yes"),"P QEA","No")</f>
        <v>No</v>
      </c>
    </row>
    <row r="453" spans="64:78" x14ac:dyDescent="0.35">
      <c r="BL453" s="18"/>
      <c r="BO453" s="15" t="str">
        <f t="shared" si="84"/>
        <v xml:space="preserve">Areas Served: </v>
      </c>
      <c r="BP453" s="15" t="str">
        <f t="shared" si="85"/>
        <v>Certifications:</v>
      </c>
      <c r="BQ453" s="15" t="str">
        <f t="shared" si="86"/>
        <v>Certifications:</v>
      </c>
      <c r="BR453" s="15" t="str">
        <f t="shared" si="87"/>
        <v xml:space="preserve">Experience:  </v>
      </c>
      <c r="BS453" s="15" t="str">
        <f t="shared" si="88"/>
        <v xml:space="preserve">Experience:   </v>
      </c>
      <c r="BT453" s="15" t="str">
        <f t="shared" si="89"/>
        <v xml:space="preserve">Experience:   </v>
      </c>
      <c r="BU453" s="15" t="str">
        <f t="shared" si="90"/>
        <v>No</v>
      </c>
      <c r="BV453" s="15" t="str">
        <f t="shared" si="91"/>
        <v>No</v>
      </c>
      <c r="BW453" s="15" t="str">
        <f t="shared" si="92"/>
        <v>No</v>
      </c>
      <c r="BX453" s="36" t="str">
        <f t="shared" si="93"/>
        <v>No</v>
      </c>
      <c r="BY453" s="36" t="str">
        <f t="shared" si="94"/>
        <v>No</v>
      </c>
      <c r="BZ453" s="36" t="str">
        <f t="shared" si="95"/>
        <v>No</v>
      </c>
    </row>
    <row r="454" spans="64:78" x14ac:dyDescent="0.35">
      <c r="BL454" s="18"/>
      <c r="BO454" s="15" t="str">
        <f t="shared" si="84"/>
        <v xml:space="preserve">Areas Served: </v>
      </c>
      <c r="BP454" s="15" t="str">
        <f t="shared" si="85"/>
        <v>Certifications:</v>
      </c>
      <c r="BQ454" s="15" t="str">
        <f t="shared" si="86"/>
        <v>Certifications:</v>
      </c>
      <c r="BR454" s="15" t="str">
        <f t="shared" si="87"/>
        <v xml:space="preserve">Experience:  </v>
      </c>
      <c r="BS454" s="15" t="str">
        <f t="shared" si="88"/>
        <v xml:space="preserve">Experience:   </v>
      </c>
      <c r="BT454" s="15" t="str">
        <f t="shared" si="89"/>
        <v xml:space="preserve">Experience:   </v>
      </c>
      <c r="BU454" s="15" t="str">
        <f t="shared" si="90"/>
        <v>No</v>
      </c>
      <c r="BV454" s="15" t="str">
        <f t="shared" si="91"/>
        <v>No</v>
      </c>
      <c r="BW454" s="15" t="str">
        <f t="shared" si="92"/>
        <v>No</v>
      </c>
      <c r="BX454" s="36" t="str">
        <f t="shared" si="93"/>
        <v>No</v>
      </c>
      <c r="BY454" s="36" t="str">
        <f t="shared" si="94"/>
        <v>No</v>
      </c>
      <c r="BZ454" s="36" t="str">
        <f t="shared" si="95"/>
        <v>No</v>
      </c>
    </row>
    <row r="455" spans="64:78" x14ac:dyDescent="0.35">
      <c r="BL455" s="18"/>
      <c r="BO455" s="15" t="str">
        <f t="shared" si="84"/>
        <v xml:space="preserve">Areas Served: </v>
      </c>
      <c r="BP455" s="15" t="str">
        <f t="shared" si="85"/>
        <v>Certifications:</v>
      </c>
      <c r="BQ455" s="15" t="str">
        <f t="shared" si="86"/>
        <v>Certifications:</v>
      </c>
      <c r="BR455" s="15" t="str">
        <f t="shared" si="87"/>
        <v xml:space="preserve">Experience:  </v>
      </c>
      <c r="BS455" s="15" t="str">
        <f t="shared" si="88"/>
        <v xml:space="preserve">Experience:   </v>
      </c>
      <c r="BT455" s="15" t="str">
        <f t="shared" si="89"/>
        <v xml:space="preserve">Experience:   </v>
      </c>
      <c r="BU455" s="15" t="str">
        <f t="shared" si="90"/>
        <v>No</v>
      </c>
      <c r="BV455" s="15" t="str">
        <f t="shared" si="91"/>
        <v>No</v>
      </c>
      <c r="BW455" s="15" t="str">
        <f t="shared" si="92"/>
        <v>No</v>
      </c>
      <c r="BX455" s="36" t="str">
        <f t="shared" si="93"/>
        <v>No</v>
      </c>
      <c r="BY455" s="36" t="str">
        <f t="shared" si="94"/>
        <v>No</v>
      </c>
      <c r="BZ455" s="36" t="str">
        <f t="shared" si="95"/>
        <v>No</v>
      </c>
    </row>
    <row r="456" spans="64:78" x14ac:dyDescent="0.35">
      <c r="BL456" s="18"/>
      <c r="BO456" s="15" t="str">
        <f t="shared" si="84"/>
        <v xml:space="preserve">Areas Served: </v>
      </c>
      <c r="BP456" s="15" t="str">
        <f t="shared" si="85"/>
        <v>Certifications:</v>
      </c>
      <c r="BQ456" s="15" t="str">
        <f t="shared" si="86"/>
        <v>Certifications:</v>
      </c>
      <c r="BR456" s="15" t="str">
        <f t="shared" si="87"/>
        <v xml:space="preserve">Experience:  </v>
      </c>
      <c r="BS456" s="15" t="str">
        <f t="shared" si="88"/>
        <v xml:space="preserve">Experience:   </v>
      </c>
      <c r="BT456" s="15" t="str">
        <f t="shared" si="89"/>
        <v xml:space="preserve">Experience:   </v>
      </c>
      <c r="BU456" s="15" t="str">
        <f t="shared" si="90"/>
        <v>No</v>
      </c>
      <c r="BV456" s="15" t="str">
        <f t="shared" si="91"/>
        <v>No</v>
      </c>
      <c r="BW456" s="15" t="str">
        <f t="shared" si="92"/>
        <v>No</v>
      </c>
      <c r="BX456" s="36" t="str">
        <f t="shared" si="93"/>
        <v>No</v>
      </c>
      <c r="BY456" s="36" t="str">
        <f t="shared" si="94"/>
        <v>No</v>
      </c>
      <c r="BZ456" s="36" t="str">
        <f t="shared" si="95"/>
        <v>No</v>
      </c>
    </row>
    <row r="457" spans="64:78" x14ac:dyDescent="0.35">
      <c r="BL457" s="18"/>
      <c r="BO457" s="15" t="str">
        <f t="shared" si="84"/>
        <v xml:space="preserve">Areas Served: </v>
      </c>
      <c r="BP457" s="15" t="str">
        <f t="shared" si="85"/>
        <v>Certifications:</v>
      </c>
      <c r="BQ457" s="15" t="str">
        <f t="shared" si="86"/>
        <v>Certifications:</v>
      </c>
      <c r="BR457" s="15" t="str">
        <f t="shared" si="87"/>
        <v xml:space="preserve">Experience:  </v>
      </c>
      <c r="BS457" s="15" t="str">
        <f t="shared" si="88"/>
        <v xml:space="preserve">Experience:   </v>
      </c>
      <c r="BT457" s="15" t="str">
        <f t="shared" si="89"/>
        <v xml:space="preserve">Experience:   </v>
      </c>
      <c r="BU457" s="15" t="str">
        <f t="shared" si="90"/>
        <v>No</v>
      </c>
      <c r="BV457" s="15" t="str">
        <f t="shared" si="91"/>
        <v>No</v>
      </c>
      <c r="BW457" s="15" t="str">
        <f t="shared" si="92"/>
        <v>No</v>
      </c>
      <c r="BX457" s="36" t="str">
        <f t="shared" si="93"/>
        <v>No</v>
      </c>
      <c r="BY457" s="36" t="str">
        <f t="shared" si="94"/>
        <v>No</v>
      </c>
      <c r="BZ457" s="36" t="str">
        <f t="shared" si="95"/>
        <v>No</v>
      </c>
    </row>
    <row r="458" spans="64:78" x14ac:dyDescent="0.35">
      <c r="BL458" s="18"/>
      <c r="BO458" s="15" t="str">
        <f t="shared" si="84"/>
        <v xml:space="preserve">Areas Served: </v>
      </c>
      <c r="BP458" s="15" t="str">
        <f t="shared" si="85"/>
        <v>Certifications:</v>
      </c>
      <c r="BQ458" s="15" t="str">
        <f t="shared" si="86"/>
        <v>Certifications:</v>
      </c>
      <c r="BR458" s="15" t="str">
        <f t="shared" si="87"/>
        <v xml:space="preserve">Experience:  </v>
      </c>
      <c r="BS458" s="15" t="str">
        <f t="shared" si="88"/>
        <v xml:space="preserve">Experience:   </v>
      </c>
      <c r="BT458" s="15" t="str">
        <f t="shared" si="89"/>
        <v xml:space="preserve">Experience:   </v>
      </c>
      <c r="BU458" s="15" t="str">
        <f t="shared" si="90"/>
        <v>No</v>
      </c>
      <c r="BV458" s="15" t="str">
        <f t="shared" si="91"/>
        <v>No</v>
      </c>
      <c r="BW458" s="15" t="str">
        <f t="shared" si="92"/>
        <v>No</v>
      </c>
      <c r="BX458" s="36" t="str">
        <f t="shared" si="93"/>
        <v>No</v>
      </c>
      <c r="BY458" s="36" t="str">
        <f t="shared" si="94"/>
        <v>No</v>
      </c>
      <c r="BZ458" s="36" t="str">
        <f t="shared" si="95"/>
        <v>No</v>
      </c>
    </row>
    <row r="459" spans="64:78" x14ac:dyDescent="0.35">
      <c r="BL459" s="18"/>
      <c r="BO459" s="15" t="str">
        <f t="shared" si="84"/>
        <v xml:space="preserve">Areas Served: </v>
      </c>
      <c r="BP459" s="15" t="str">
        <f t="shared" si="85"/>
        <v>Certifications:</v>
      </c>
      <c r="BQ459" s="15" t="str">
        <f t="shared" si="86"/>
        <v>Certifications:</v>
      </c>
      <c r="BR459" s="15" t="str">
        <f t="shared" si="87"/>
        <v xml:space="preserve">Experience:  </v>
      </c>
      <c r="BS459" s="15" t="str">
        <f t="shared" si="88"/>
        <v xml:space="preserve">Experience:   </v>
      </c>
      <c r="BT459" s="15" t="str">
        <f t="shared" si="89"/>
        <v xml:space="preserve">Experience:   </v>
      </c>
      <c r="BU459" s="15" t="str">
        <f t="shared" si="90"/>
        <v>No</v>
      </c>
      <c r="BV459" s="15" t="str">
        <f t="shared" si="91"/>
        <v>No</v>
      </c>
      <c r="BW459" s="15" t="str">
        <f t="shared" si="92"/>
        <v>No</v>
      </c>
      <c r="BX459" s="36" t="str">
        <f t="shared" si="93"/>
        <v>No</v>
      </c>
      <c r="BY459" s="36" t="str">
        <f t="shared" si="94"/>
        <v>No</v>
      </c>
      <c r="BZ459" s="36" t="str">
        <f t="shared" si="95"/>
        <v>No</v>
      </c>
    </row>
    <row r="460" spans="64:78" x14ac:dyDescent="0.35">
      <c r="BL460" s="18"/>
      <c r="BO460" s="15" t="str">
        <f t="shared" si="84"/>
        <v xml:space="preserve">Areas Served: </v>
      </c>
      <c r="BP460" s="15" t="str">
        <f t="shared" si="85"/>
        <v>Certifications:</v>
      </c>
      <c r="BQ460" s="15" t="str">
        <f t="shared" si="86"/>
        <v>Certifications:</v>
      </c>
      <c r="BR460" s="15" t="str">
        <f t="shared" si="87"/>
        <v xml:space="preserve">Experience:  </v>
      </c>
      <c r="BS460" s="15" t="str">
        <f t="shared" si="88"/>
        <v xml:space="preserve">Experience:   </v>
      </c>
      <c r="BT460" s="15" t="str">
        <f t="shared" si="89"/>
        <v xml:space="preserve">Experience:   </v>
      </c>
      <c r="BU460" s="15" t="str">
        <f t="shared" si="90"/>
        <v>No</v>
      </c>
      <c r="BV460" s="15" t="str">
        <f t="shared" si="91"/>
        <v>No</v>
      </c>
      <c r="BW460" s="15" t="str">
        <f t="shared" si="92"/>
        <v>No</v>
      </c>
      <c r="BX460" s="36" t="str">
        <f t="shared" si="93"/>
        <v>No</v>
      </c>
      <c r="BY460" s="36" t="str">
        <f t="shared" si="94"/>
        <v>No</v>
      </c>
      <c r="BZ460" s="36" t="str">
        <f t="shared" si="95"/>
        <v>No</v>
      </c>
    </row>
    <row r="461" spans="64:78" x14ac:dyDescent="0.35">
      <c r="BL461" s="18"/>
      <c r="BO461" s="15" t="str">
        <f t="shared" si="84"/>
        <v xml:space="preserve">Areas Served: </v>
      </c>
      <c r="BP461" s="15" t="str">
        <f t="shared" si="85"/>
        <v>Certifications:</v>
      </c>
      <c r="BQ461" s="15" t="str">
        <f t="shared" si="86"/>
        <v>Certifications:</v>
      </c>
      <c r="BR461" s="15" t="str">
        <f t="shared" si="87"/>
        <v xml:space="preserve">Experience:  </v>
      </c>
      <c r="BS461" s="15" t="str">
        <f t="shared" si="88"/>
        <v xml:space="preserve">Experience:   </v>
      </c>
      <c r="BT461" s="15" t="str">
        <f t="shared" si="89"/>
        <v xml:space="preserve">Experience:   </v>
      </c>
      <c r="BU461" s="15" t="str">
        <f t="shared" si="90"/>
        <v>No</v>
      </c>
      <c r="BV461" s="15" t="str">
        <f t="shared" si="91"/>
        <v>No</v>
      </c>
      <c r="BW461" s="15" t="str">
        <f t="shared" si="92"/>
        <v>No</v>
      </c>
      <c r="BX461" s="36" t="str">
        <f t="shared" si="93"/>
        <v>No</v>
      </c>
      <c r="BY461" s="36" t="str">
        <f t="shared" si="94"/>
        <v>No</v>
      </c>
      <c r="BZ461" s="36" t="str">
        <f t="shared" si="95"/>
        <v>No</v>
      </c>
    </row>
    <row r="462" spans="64:78" x14ac:dyDescent="0.35">
      <c r="BL462" s="18"/>
      <c r="BO462" s="15" t="str">
        <f t="shared" si="84"/>
        <v xml:space="preserve">Areas Served: </v>
      </c>
      <c r="BP462" s="15" t="str">
        <f t="shared" si="85"/>
        <v>Certifications:</v>
      </c>
      <c r="BQ462" s="15" t="str">
        <f t="shared" si="86"/>
        <v>Certifications:</v>
      </c>
      <c r="BR462" s="15" t="str">
        <f t="shared" si="87"/>
        <v xml:space="preserve">Experience:  </v>
      </c>
      <c r="BS462" s="15" t="str">
        <f t="shared" si="88"/>
        <v xml:space="preserve">Experience:   </v>
      </c>
      <c r="BT462" s="15" t="str">
        <f t="shared" si="89"/>
        <v xml:space="preserve">Experience:   </v>
      </c>
      <c r="BU462" s="15" t="str">
        <f t="shared" si="90"/>
        <v>No</v>
      </c>
      <c r="BV462" s="15" t="str">
        <f t="shared" si="91"/>
        <v>No</v>
      </c>
      <c r="BW462" s="15" t="str">
        <f t="shared" si="92"/>
        <v>No</v>
      </c>
      <c r="BX462" s="36" t="str">
        <f t="shared" si="93"/>
        <v>No</v>
      </c>
      <c r="BY462" s="36" t="str">
        <f t="shared" si="94"/>
        <v>No</v>
      </c>
      <c r="BZ462" s="36" t="str">
        <f t="shared" si="95"/>
        <v>No</v>
      </c>
    </row>
    <row r="463" spans="64:78" x14ac:dyDescent="0.35">
      <c r="BL463" s="18"/>
      <c r="BO463" s="15" t="str">
        <f t="shared" si="84"/>
        <v xml:space="preserve">Areas Served: </v>
      </c>
      <c r="BP463" s="15" t="str">
        <f t="shared" si="85"/>
        <v>Certifications:</v>
      </c>
      <c r="BQ463" s="15" t="str">
        <f t="shared" si="86"/>
        <v>Certifications:</v>
      </c>
      <c r="BR463" s="15" t="str">
        <f t="shared" si="87"/>
        <v xml:space="preserve">Experience:  </v>
      </c>
      <c r="BS463" s="15" t="str">
        <f t="shared" si="88"/>
        <v xml:space="preserve">Experience:   </v>
      </c>
      <c r="BT463" s="15" t="str">
        <f t="shared" si="89"/>
        <v xml:space="preserve">Experience:   </v>
      </c>
      <c r="BU463" s="15" t="str">
        <f t="shared" si="90"/>
        <v>No</v>
      </c>
      <c r="BV463" s="15" t="str">
        <f t="shared" si="91"/>
        <v>No</v>
      </c>
      <c r="BW463" s="15" t="str">
        <f t="shared" si="92"/>
        <v>No</v>
      </c>
      <c r="BX463" s="36" t="str">
        <f t="shared" si="93"/>
        <v>No</v>
      </c>
      <c r="BY463" s="36" t="str">
        <f t="shared" si="94"/>
        <v>No</v>
      </c>
      <c r="BZ463" s="36" t="str">
        <f t="shared" si="95"/>
        <v>No</v>
      </c>
    </row>
    <row r="464" spans="64:78" x14ac:dyDescent="0.35">
      <c r="BL464" s="18"/>
      <c r="BO464" s="15" t="str">
        <f t="shared" si="84"/>
        <v xml:space="preserve">Areas Served: </v>
      </c>
      <c r="BP464" s="15" t="str">
        <f t="shared" si="85"/>
        <v>Certifications:</v>
      </c>
      <c r="BQ464" s="15" t="str">
        <f t="shared" si="86"/>
        <v>Certifications:</v>
      </c>
      <c r="BR464" s="15" t="str">
        <f t="shared" si="87"/>
        <v xml:space="preserve">Experience:  </v>
      </c>
      <c r="BS464" s="15" t="str">
        <f t="shared" si="88"/>
        <v xml:space="preserve">Experience:   </v>
      </c>
      <c r="BT464" s="15" t="str">
        <f t="shared" si="89"/>
        <v xml:space="preserve">Experience:   </v>
      </c>
      <c r="BU464" s="15" t="str">
        <f t="shared" si="90"/>
        <v>No</v>
      </c>
      <c r="BV464" s="15" t="str">
        <f t="shared" si="91"/>
        <v>No</v>
      </c>
      <c r="BW464" s="15" t="str">
        <f t="shared" si="92"/>
        <v>No</v>
      </c>
      <c r="BX464" s="36" t="str">
        <f t="shared" si="93"/>
        <v>No</v>
      </c>
      <c r="BY464" s="36" t="str">
        <f t="shared" si="94"/>
        <v>No</v>
      </c>
      <c r="BZ464" s="36" t="str">
        <f t="shared" si="95"/>
        <v>No</v>
      </c>
    </row>
    <row r="465" spans="64:78" x14ac:dyDescent="0.35">
      <c r="BL465" s="18"/>
      <c r="BO465" s="15" t="str">
        <f t="shared" si="84"/>
        <v xml:space="preserve">Areas Served: </v>
      </c>
      <c r="BP465" s="15" t="str">
        <f t="shared" si="85"/>
        <v>Certifications:</v>
      </c>
      <c r="BQ465" s="15" t="str">
        <f t="shared" si="86"/>
        <v>Certifications:</v>
      </c>
      <c r="BR465" s="15" t="str">
        <f t="shared" si="87"/>
        <v xml:space="preserve">Experience:  </v>
      </c>
      <c r="BS465" s="15" t="str">
        <f t="shared" si="88"/>
        <v xml:space="preserve">Experience:   </v>
      </c>
      <c r="BT465" s="15" t="str">
        <f t="shared" si="89"/>
        <v xml:space="preserve">Experience:   </v>
      </c>
      <c r="BU465" s="15" t="str">
        <f t="shared" si="90"/>
        <v>No</v>
      </c>
      <c r="BV465" s="15" t="str">
        <f t="shared" si="91"/>
        <v>No</v>
      </c>
      <c r="BW465" s="15" t="str">
        <f t="shared" si="92"/>
        <v>No</v>
      </c>
      <c r="BX465" s="36" t="str">
        <f t="shared" si="93"/>
        <v>No</v>
      </c>
      <c r="BY465" s="36" t="str">
        <f t="shared" si="94"/>
        <v>No</v>
      </c>
      <c r="BZ465" s="36" t="str">
        <f t="shared" si="95"/>
        <v>No</v>
      </c>
    </row>
    <row r="466" spans="64:78" x14ac:dyDescent="0.35">
      <c r="BL466" s="18"/>
      <c r="BO466" s="15" t="str">
        <f t="shared" si="84"/>
        <v xml:space="preserve">Areas Served: </v>
      </c>
      <c r="BP466" s="15" t="str">
        <f t="shared" si="85"/>
        <v>Certifications:</v>
      </c>
      <c r="BQ466" s="15" t="str">
        <f t="shared" si="86"/>
        <v>Certifications:</v>
      </c>
      <c r="BR466" s="15" t="str">
        <f t="shared" si="87"/>
        <v xml:space="preserve">Experience:  </v>
      </c>
      <c r="BS466" s="15" t="str">
        <f t="shared" si="88"/>
        <v xml:space="preserve">Experience:   </v>
      </c>
      <c r="BT466" s="15" t="str">
        <f t="shared" si="89"/>
        <v xml:space="preserve">Experience:   </v>
      </c>
      <c r="BU466" s="15" t="str">
        <f t="shared" si="90"/>
        <v>No</v>
      </c>
      <c r="BV466" s="15" t="str">
        <f t="shared" si="91"/>
        <v>No</v>
      </c>
      <c r="BW466" s="15" t="str">
        <f t="shared" si="92"/>
        <v>No</v>
      </c>
      <c r="BX466" s="36" t="str">
        <f t="shared" si="93"/>
        <v>No</v>
      </c>
      <c r="BY466" s="36" t="str">
        <f t="shared" si="94"/>
        <v>No</v>
      </c>
      <c r="BZ466" s="36" t="str">
        <f t="shared" si="95"/>
        <v>No</v>
      </c>
    </row>
    <row r="467" spans="64:78" x14ac:dyDescent="0.35">
      <c r="BL467" s="18"/>
      <c r="BO467" s="15" t="str">
        <f t="shared" si="84"/>
        <v xml:space="preserve">Areas Served: </v>
      </c>
      <c r="BP467" s="15" t="str">
        <f t="shared" si="85"/>
        <v>Certifications:</v>
      </c>
      <c r="BQ467" s="15" t="str">
        <f t="shared" si="86"/>
        <v>Certifications:</v>
      </c>
      <c r="BR467" s="15" t="str">
        <f t="shared" si="87"/>
        <v xml:space="preserve">Experience:  </v>
      </c>
      <c r="BS467" s="15" t="str">
        <f t="shared" si="88"/>
        <v xml:space="preserve">Experience:   </v>
      </c>
      <c r="BT467" s="15" t="str">
        <f t="shared" si="89"/>
        <v xml:space="preserve">Experience:   </v>
      </c>
      <c r="BU467" s="15" t="str">
        <f t="shared" si="90"/>
        <v>No</v>
      </c>
      <c r="BV467" s="15" t="str">
        <f t="shared" si="91"/>
        <v>No</v>
      </c>
      <c r="BW467" s="15" t="str">
        <f t="shared" si="92"/>
        <v>No</v>
      </c>
      <c r="BX467" s="36" t="str">
        <f t="shared" si="93"/>
        <v>No</v>
      </c>
      <c r="BY467" s="36" t="str">
        <f t="shared" si="94"/>
        <v>No</v>
      </c>
      <c r="BZ467" s="36" t="str">
        <f t="shared" si="95"/>
        <v>No</v>
      </c>
    </row>
    <row r="468" spans="64:78" x14ac:dyDescent="0.35">
      <c r="BL468" s="18"/>
      <c r="BO468" s="15" t="str">
        <f t="shared" si="84"/>
        <v xml:space="preserve">Areas Served: </v>
      </c>
      <c r="BP468" s="15" t="str">
        <f t="shared" si="85"/>
        <v>Certifications:</v>
      </c>
      <c r="BQ468" s="15" t="str">
        <f t="shared" si="86"/>
        <v>Certifications:</v>
      </c>
      <c r="BR468" s="15" t="str">
        <f t="shared" si="87"/>
        <v xml:space="preserve">Experience:  </v>
      </c>
      <c r="BS468" s="15" t="str">
        <f t="shared" si="88"/>
        <v xml:space="preserve">Experience:   </v>
      </c>
      <c r="BT468" s="15" t="str">
        <f t="shared" si="89"/>
        <v xml:space="preserve">Experience:   </v>
      </c>
      <c r="BU468" s="15" t="str">
        <f t="shared" si="90"/>
        <v>No</v>
      </c>
      <c r="BV468" s="15" t="str">
        <f t="shared" si="91"/>
        <v>No</v>
      </c>
      <c r="BW468" s="15" t="str">
        <f t="shared" si="92"/>
        <v>No</v>
      </c>
      <c r="BX468" s="36" t="str">
        <f t="shared" si="93"/>
        <v>No</v>
      </c>
      <c r="BY468" s="36" t="str">
        <f t="shared" si="94"/>
        <v>No</v>
      </c>
      <c r="BZ468" s="36" t="str">
        <f t="shared" si="95"/>
        <v>No</v>
      </c>
    </row>
    <row r="469" spans="64:78" x14ac:dyDescent="0.35">
      <c r="BL469" s="18"/>
      <c r="BO469" s="15" t="str">
        <f t="shared" si="84"/>
        <v xml:space="preserve">Areas Served: </v>
      </c>
      <c r="BP469" s="15" t="str">
        <f t="shared" si="85"/>
        <v>Certifications:</v>
      </c>
      <c r="BQ469" s="15" t="str">
        <f t="shared" si="86"/>
        <v>Certifications:</v>
      </c>
      <c r="BR469" s="15" t="str">
        <f t="shared" si="87"/>
        <v xml:space="preserve">Experience:  </v>
      </c>
      <c r="BS469" s="15" t="str">
        <f t="shared" si="88"/>
        <v xml:space="preserve">Experience:   </v>
      </c>
      <c r="BT469" s="15" t="str">
        <f t="shared" si="89"/>
        <v xml:space="preserve">Experience:   </v>
      </c>
      <c r="BU469" s="15" t="str">
        <f t="shared" si="90"/>
        <v>No</v>
      </c>
      <c r="BV469" s="15" t="str">
        <f t="shared" si="91"/>
        <v>No</v>
      </c>
      <c r="BW469" s="15" t="str">
        <f t="shared" si="92"/>
        <v>No</v>
      </c>
      <c r="BX469" s="36" t="str">
        <f t="shared" si="93"/>
        <v>No</v>
      </c>
      <c r="BY469" s="36" t="str">
        <f t="shared" si="94"/>
        <v>No</v>
      </c>
      <c r="BZ469" s="36" t="str">
        <f t="shared" si="95"/>
        <v>No</v>
      </c>
    </row>
    <row r="470" spans="64:78" x14ac:dyDescent="0.35">
      <c r="BL470" s="18"/>
      <c r="BO470" s="15" t="str">
        <f t="shared" si="84"/>
        <v xml:space="preserve">Areas Served: </v>
      </c>
      <c r="BP470" s="15" t="str">
        <f t="shared" si="85"/>
        <v>Certifications:</v>
      </c>
      <c r="BQ470" s="15" t="str">
        <f t="shared" si="86"/>
        <v>Certifications:</v>
      </c>
      <c r="BR470" s="15" t="str">
        <f t="shared" si="87"/>
        <v xml:space="preserve">Experience:  </v>
      </c>
      <c r="BS470" s="15" t="str">
        <f t="shared" si="88"/>
        <v xml:space="preserve">Experience:   </v>
      </c>
      <c r="BT470" s="15" t="str">
        <f t="shared" si="89"/>
        <v xml:space="preserve">Experience:   </v>
      </c>
      <c r="BU470" s="15" t="str">
        <f t="shared" si="90"/>
        <v>No</v>
      </c>
      <c r="BV470" s="15" t="str">
        <f t="shared" si="91"/>
        <v>No</v>
      </c>
      <c r="BW470" s="15" t="str">
        <f t="shared" si="92"/>
        <v>No</v>
      </c>
      <c r="BX470" s="36" t="str">
        <f t="shared" si="93"/>
        <v>No</v>
      </c>
      <c r="BY470" s="36" t="str">
        <f t="shared" si="94"/>
        <v>No</v>
      </c>
      <c r="BZ470" s="36" t="str">
        <f t="shared" si="95"/>
        <v>No</v>
      </c>
    </row>
    <row r="471" spans="64:78" x14ac:dyDescent="0.35">
      <c r="BL471" s="18"/>
      <c r="BO471" s="15" t="str">
        <f t="shared" si="84"/>
        <v xml:space="preserve">Areas Served: </v>
      </c>
      <c r="BP471" s="15" t="str">
        <f t="shared" si="85"/>
        <v>Certifications:</v>
      </c>
      <c r="BQ471" s="15" t="str">
        <f t="shared" si="86"/>
        <v>Certifications:</v>
      </c>
      <c r="BR471" s="15" t="str">
        <f t="shared" si="87"/>
        <v xml:space="preserve">Experience:  </v>
      </c>
      <c r="BS471" s="15" t="str">
        <f t="shared" si="88"/>
        <v xml:space="preserve">Experience:   </v>
      </c>
      <c r="BT471" s="15" t="str">
        <f t="shared" si="89"/>
        <v xml:space="preserve">Experience:   </v>
      </c>
      <c r="BU471" s="15" t="str">
        <f t="shared" si="90"/>
        <v>No</v>
      </c>
      <c r="BV471" s="15" t="str">
        <f t="shared" si="91"/>
        <v>No</v>
      </c>
      <c r="BW471" s="15" t="str">
        <f t="shared" si="92"/>
        <v>No</v>
      </c>
      <c r="BX471" s="36" t="str">
        <f t="shared" si="93"/>
        <v>No</v>
      </c>
      <c r="BY471" s="36" t="str">
        <f t="shared" si="94"/>
        <v>No</v>
      </c>
      <c r="BZ471" s="36" t="str">
        <f t="shared" si="95"/>
        <v>No</v>
      </c>
    </row>
    <row r="472" spans="64:78" x14ac:dyDescent="0.35">
      <c r="BL472" s="18"/>
      <c r="BO472" s="15" t="str">
        <f t="shared" si="84"/>
        <v xml:space="preserve">Areas Served: </v>
      </c>
      <c r="BP472" s="15" t="str">
        <f t="shared" si="85"/>
        <v>Certifications:</v>
      </c>
      <c r="BQ472" s="15" t="str">
        <f t="shared" si="86"/>
        <v>Certifications:</v>
      </c>
      <c r="BR472" s="15" t="str">
        <f t="shared" si="87"/>
        <v xml:space="preserve">Experience:  </v>
      </c>
      <c r="BS472" s="15" t="str">
        <f t="shared" si="88"/>
        <v xml:space="preserve">Experience:   </v>
      </c>
      <c r="BT472" s="15" t="str">
        <f t="shared" si="89"/>
        <v xml:space="preserve">Experience:   </v>
      </c>
      <c r="BU472" s="15" t="str">
        <f t="shared" si="90"/>
        <v>No</v>
      </c>
      <c r="BV472" s="15" t="str">
        <f t="shared" si="91"/>
        <v>No</v>
      </c>
      <c r="BW472" s="15" t="str">
        <f t="shared" si="92"/>
        <v>No</v>
      </c>
      <c r="BX472" s="36" t="str">
        <f t="shared" si="93"/>
        <v>No</v>
      </c>
      <c r="BY472" s="36" t="str">
        <f t="shared" si="94"/>
        <v>No</v>
      </c>
      <c r="BZ472" s="36" t="str">
        <f t="shared" si="95"/>
        <v>No</v>
      </c>
    </row>
    <row r="473" spans="64:78" x14ac:dyDescent="0.35">
      <c r="BL473" s="18"/>
      <c r="BO473" s="15" t="str">
        <f t="shared" si="84"/>
        <v xml:space="preserve">Areas Served: </v>
      </c>
      <c r="BP473" s="15" t="str">
        <f t="shared" si="85"/>
        <v>Certifications:</v>
      </c>
      <c r="BQ473" s="15" t="str">
        <f t="shared" si="86"/>
        <v>Certifications:</v>
      </c>
      <c r="BR473" s="15" t="str">
        <f t="shared" si="87"/>
        <v xml:space="preserve">Experience:  </v>
      </c>
      <c r="BS473" s="15" t="str">
        <f t="shared" si="88"/>
        <v xml:space="preserve">Experience:   </v>
      </c>
      <c r="BT473" s="15" t="str">
        <f t="shared" si="89"/>
        <v xml:space="preserve">Experience:   </v>
      </c>
      <c r="BU473" s="15" t="str">
        <f t="shared" si="90"/>
        <v>No</v>
      </c>
      <c r="BV473" s="15" t="str">
        <f t="shared" si="91"/>
        <v>No</v>
      </c>
      <c r="BW473" s="15" t="str">
        <f t="shared" si="92"/>
        <v>No</v>
      </c>
      <c r="BX473" s="36" t="str">
        <f t="shared" si="93"/>
        <v>No</v>
      </c>
      <c r="BY473" s="36" t="str">
        <f t="shared" si="94"/>
        <v>No</v>
      </c>
      <c r="BZ473" s="36" t="str">
        <f t="shared" si="95"/>
        <v>No</v>
      </c>
    </row>
    <row r="474" spans="64:78" x14ac:dyDescent="0.35">
      <c r="BL474" s="18"/>
      <c r="BO474" s="15" t="str">
        <f t="shared" si="84"/>
        <v xml:space="preserve">Areas Served: </v>
      </c>
      <c r="BP474" s="15" t="str">
        <f t="shared" si="85"/>
        <v>Certifications:</v>
      </c>
      <c r="BQ474" s="15" t="str">
        <f t="shared" si="86"/>
        <v>Certifications:</v>
      </c>
      <c r="BR474" s="15" t="str">
        <f t="shared" si="87"/>
        <v xml:space="preserve">Experience:  </v>
      </c>
      <c r="BS474" s="15" t="str">
        <f t="shared" si="88"/>
        <v xml:space="preserve">Experience:   </v>
      </c>
      <c r="BT474" s="15" t="str">
        <f t="shared" si="89"/>
        <v xml:space="preserve">Experience:   </v>
      </c>
      <c r="BU474" s="15" t="str">
        <f t="shared" si="90"/>
        <v>No</v>
      </c>
      <c r="BV474" s="15" t="str">
        <f t="shared" si="91"/>
        <v>No</v>
      </c>
      <c r="BW474" s="15" t="str">
        <f t="shared" si="92"/>
        <v>No</v>
      </c>
      <c r="BX474" s="36" t="str">
        <f t="shared" si="93"/>
        <v>No</v>
      </c>
      <c r="BY474" s="36" t="str">
        <f t="shared" si="94"/>
        <v>No</v>
      </c>
      <c r="BZ474" s="36" t="str">
        <f t="shared" si="95"/>
        <v>No</v>
      </c>
    </row>
    <row r="475" spans="64:78" x14ac:dyDescent="0.35">
      <c r="BL475" s="18"/>
      <c r="BO475" s="15" t="str">
        <f t="shared" si="84"/>
        <v xml:space="preserve">Areas Served: </v>
      </c>
      <c r="BP475" s="15" t="str">
        <f t="shared" si="85"/>
        <v>Certifications:</v>
      </c>
      <c r="BQ475" s="15" t="str">
        <f t="shared" si="86"/>
        <v>Certifications:</v>
      </c>
      <c r="BR475" s="15" t="str">
        <f t="shared" si="87"/>
        <v xml:space="preserve">Experience:  </v>
      </c>
      <c r="BS475" s="15" t="str">
        <f t="shared" si="88"/>
        <v xml:space="preserve">Experience:   </v>
      </c>
      <c r="BT475" s="15" t="str">
        <f t="shared" si="89"/>
        <v xml:space="preserve">Experience:   </v>
      </c>
      <c r="BU475" s="15" t="str">
        <f t="shared" si="90"/>
        <v>No</v>
      </c>
      <c r="BV475" s="15" t="str">
        <f t="shared" si="91"/>
        <v>No</v>
      </c>
      <c r="BW475" s="15" t="str">
        <f t="shared" si="92"/>
        <v>No</v>
      </c>
      <c r="BX475" s="36" t="str">
        <f t="shared" si="93"/>
        <v>No</v>
      </c>
      <c r="BY475" s="36" t="str">
        <f t="shared" si="94"/>
        <v>No</v>
      </c>
      <c r="BZ475" s="36" t="str">
        <f t="shared" si="95"/>
        <v>No</v>
      </c>
    </row>
    <row r="476" spans="64:78" x14ac:dyDescent="0.35">
      <c r="BL476" s="18"/>
      <c r="BO476" s="15" t="str">
        <f t="shared" si="84"/>
        <v xml:space="preserve">Areas Served: </v>
      </c>
      <c r="BP476" s="15" t="str">
        <f t="shared" si="85"/>
        <v>Certifications:</v>
      </c>
      <c r="BQ476" s="15" t="str">
        <f t="shared" si="86"/>
        <v>Certifications:</v>
      </c>
      <c r="BR476" s="15" t="str">
        <f t="shared" si="87"/>
        <v xml:space="preserve">Experience:  </v>
      </c>
      <c r="BS476" s="15" t="str">
        <f t="shared" si="88"/>
        <v xml:space="preserve">Experience:   </v>
      </c>
      <c r="BT476" s="15" t="str">
        <f t="shared" si="89"/>
        <v xml:space="preserve">Experience:   </v>
      </c>
      <c r="BU476" s="15" t="str">
        <f t="shared" si="90"/>
        <v>No</v>
      </c>
      <c r="BV476" s="15" t="str">
        <f t="shared" si="91"/>
        <v>No</v>
      </c>
      <c r="BW476" s="15" t="str">
        <f t="shared" si="92"/>
        <v>No</v>
      </c>
      <c r="BX476" s="36" t="str">
        <f t="shared" si="93"/>
        <v>No</v>
      </c>
      <c r="BY476" s="36" t="str">
        <f t="shared" si="94"/>
        <v>No</v>
      </c>
      <c r="BZ476" s="36" t="str">
        <f t="shared" si="95"/>
        <v>No</v>
      </c>
    </row>
    <row r="477" spans="64:78" x14ac:dyDescent="0.35">
      <c r="BL477" s="18"/>
      <c r="BO477" s="15" t="str">
        <f t="shared" si="84"/>
        <v xml:space="preserve">Areas Served: </v>
      </c>
      <c r="BP477" s="15" t="str">
        <f t="shared" si="85"/>
        <v>Certifications:</v>
      </c>
      <c r="BQ477" s="15" t="str">
        <f t="shared" si="86"/>
        <v>Certifications:</v>
      </c>
      <c r="BR477" s="15" t="str">
        <f t="shared" si="87"/>
        <v xml:space="preserve">Experience:  </v>
      </c>
      <c r="BS477" s="15" t="str">
        <f t="shared" si="88"/>
        <v xml:space="preserve">Experience:   </v>
      </c>
      <c r="BT477" s="15" t="str">
        <f t="shared" si="89"/>
        <v xml:space="preserve">Experience:   </v>
      </c>
      <c r="BU477" s="15" t="str">
        <f t="shared" si="90"/>
        <v>No</v>
      </c>
      <c r="BV477" s="15" t="str">
        <f t="shared" si="91"/>
        <v>No</v>
      </c>
      <c r="BW477" s="15" t="str">
        <f t="shared" si="92"/>
        <v>No</v>
      </c>
      <c r="BX477" s="36" t="str">
        <f t="shared" si="93"/>
        <v>No</v>
      </c>
      <c r="BY477" s="36" t="str">
        <f t="shared" si="94"/>
        <v>No</v>
      </c>
      <c r="BZ477" s="36" t="str">
        <f t="shared" si="95"/>
        <v>No</v>
      </c>
    </row>
    <row r="478" spans="64:78" x14ac:dyDescent="0.35">
      <c r="BL478" s="18"/>
      <c r="BO478" s="15" t="str">
        <f t="shared" si="84"/>
        <v xml:space="preserve">Areas Served: </v>
      </c>
      <c r="BP478" s="15" t="str">
        <f t="shared" si="85"/>
        <v>Certifications:</v>
      </c>
      <c r="BQ478" s="15" t="str">
        <f t="shared" si="86"/>
        <v>Certifications:</v>
      </c>
      <c r="BR478" s="15" t="str">
        <f t="shared" si="87"/>
        <v xml:space="preserve">Experience:  </v>
      </c>
      <c r="BS478" s="15" t="str">
        <f t="shared" si="88"/>
        <v xml:space="preserve">Experience:   </v>
      </c>
      <c r="BT478" s="15" t="str">
        <f t="shared" si="89"/>
        <v xml:space="preserve">Experience:   </v>
      </c>
      <c r="BU478" s="15" t="str">
        <f t="shared" si="90"/>
        <v>No</v>
      </c>
      <c r="BV478" s="15" t="str">
        <f t="shared" si="91"/>
        <v>No</v>
      </c>
      <c r="BW478" s="15" t="str">
        <f t="shared" si="92"/>
        <v>No</v>
      </c>
      <c r="BX478" s="36" t="str">
        <f t="shared" si="93"/>
        <v>No</v>
      </c>
      <c r="BY478" s="36" t="str">
        <f t="shared" si="94"/>
        <v>No</v>
      </c>
      <c r="BZ478" s="36" t="str">
        <f t="shared" si="95"/>
        <v>No</v>
      </c>
    </row>
    <row r="479" spans="64:78" x14ac:dyDescent="0.35">
      <c r="BL479" s="18"/>
      <c r="BO479" s="15" t="str">
        <f t="shared" si="84"/>
        <v xml:space="preserve">Areas Served: </v>
      </c>
      <c r="BP479" s="15" t="str">
        <f t="shared" si="85"/>
        <v>Certifications:</v>
      </c>
      <c r="BQ479" s="15" t="str">
        <f t="shared" si="86"/>
        <v>Certifications:</v>
      </c>
      <c r="BR479" s="15" t="str">
        <f t="shared" si="87"/>
        <v xml:space="preserve">Experience:  </v>
      </c>
      <c r="BS479" s="15" t="str">
        <f t="shared" si="88"/>
        <v xml:space="preserve">Experience:   </v>
      </c>
      <c r="BT479" s="15" t="str">
        <f t="shared" si="89"/>
        <v xml:space="preserve">Experience:   </v>
      </c>
      <c r="BU479" s="15" t="str">
        <f t="shared" si="90"/>
        <v>No</v>
      </c>
      <c r="BV479" s="15" t="str">
        <f t="shared" si="91"/>
        <v>No</v>
      </c>
      <c r="BW479" s="15" t="str">
        <f t="shared" si="92"/>
        <v>No</v>
      </c>
      <c r="BX479" s="36" t="str">
        <f t="shared" si="93"/>
        <v>No</v>
      </c>
      <c r="BY479" s="36" t="str">
        <f t="shared" si="94"/>
        <v>No</v>
      </c>
      <c r="BZ479" s="36" t="str">
        <f t="shared" si="95"/>
        <v>No</v>
      </c>
    </row>
    <row r="480" spans="64:78" x14ac:dyDescent="0.35">
      <c r="BL480" s="18"/>
      <c r="BO480" s="15" t="str">
        <f t="shared" si="84"/>
        <v xml:space="preserve">Areas Served: </v>
      </c>
      <c r="BP480" s="15" t="str">
        <f t="shared" si="85"/>
        <v>Certifications:</v>
      </c>
      <c r="BQ480" s="15" t="str">
        <f t="shared" si="86"/>
        <v>Certifications:</v>
      </c>
      <c r="BR480" s="15" t="str">
        <f t="shared" si="87"/>
        <v xml:space="preserve">Experience:  </v>
      </c>
      <c r="BS480" s="15" t="str">
        <f t="shared" si="88"/>
        <v xml:space="preserve">Experience:   </v>
      </c>
      <c r="BT480" s="15" t="str">
        <f t="shared" si="89"/>
        <v xml:space="preserve">Experience:   </v>
      </c>
      <c r="BU480" s="15" t="str">
        <f t="shared" si="90"/>
        <v>No</v>
      </c>
      <c r="BV480" s="15" t="str">
        <f t="shared" si="91"/>
        <v>No</v>
      </c>
      <c r="BW480" s="15" t="str">
        <f t="shared" si="92"/>
        <v>No</v>
      </c>
      <c r="BX480" s="36" t="str">
        <f t="shared" si="93"/>
        <v>No</v>
      </c>
      <c r="BY480" s="36" t="str">
        <f t="shared" si="94"/>
        <v>No</v>
      </c>
      <c r="BZ480" s="36" t="str">
        <f t="shared" si="95"/>
        <v>No</v>
      </c>
    </row>
    <row r="481" spans="64:78" x14ac:dyDescent="0.35">
      <c r="BL481" s="18"/>
      <c r="BO481" s="15" t="str">
        <f t="shared" si="84"/>
        <v xml:space="preserve">Areas Served: </v>
      </c>
      <c r="BP481" s="15" t="str">
        <f t="shared" si="85"/>
        <v>Certifications:</v>
      </c>
      <c r="BQ481" s="15" t="str">
        <f t="shared" si="86"/>
        <v>Certifications:</v>
      </c>
      <c r="BR481" s="15" t="str">
        <f t="shared" si="87"/>
        <v xml:space="preserve">Experience:  </v>
      </c>
      <c r="BS481" s="15" t="str">
        <f t="shared" si="88"/>
        <v xml:space="preserve">Experience:   </v>
      </c>
      <c r="BT481" s="15" t="str">
        <f t="shared" si="89"/>
        <v xml:space="preserve">Experience:   </v>
      </c>
      <c r="BU481" s="15" t="str">
        <f t="shared" si="90"/>
        <v>No</v>
      </c>
      <c r="BV481" s="15" t="str">
        <f t="shared" si="91"/>
        <v>No</v>
      </c>
      <c r="BW481" s="15" t="str">
        <f t="shared" si="92"/>
        <v>No</v>
      </c>
      <c r="BX481" s="36" t="str">
        <f t="shared" si="93"/>
        <v>No</v>
      </c>
      <c r="BY481" s="36" t="str">
        <f t="shared" si="94"/>
        <v>No</v>
      </c>
      <c r="BZ481" s="36" t="str">
        <f t="shared" si="95"/>
        <v>No</v>
      </c>
    </row>
    <row r="482" spans="64:78" x14ac:dyDescent="0.35">
      <c r="BL482" s="18"/>
      <c r="BO482" s="15" t="str">
        <f t="shared" si="84"/>
        <v xml:space="preserve">Areas Served: </v>
      </c>
      <c r="BP482" s="15" t="str">
        <f t="shared" si="85"/>
        <v>Certifications:</v>
      </c>
      <c r="BQ482" s="15" t="str">
        <f t="shared" si="86"/>
        <v>Certifications:</v>
      </c>
      <c r="BR482" s="15" t="str">
        <f t="shared" si="87"/>
        <v xml:space="preserve">Experience:  </v>
      </c>
      <c r="BS482" s="15" t="str">
        <f t="shared" si="88"/>
        <v xml:space="preserve">Experience:   </v>
      </c>
      <c r="BT482" s="15" t="str">
        <f t="shared" si="89"/>
        <v xml:space="preserve">Experience:   </v>
      </c>
      <c r="BU482" s="15" t="str">
        <f t="shared" si="90"/>
        <v>No</v>
      </c>
      <c r="BV482" s="15" t="str">
        <f t="shared" si="91"/>
        <v>No</v>
      </c>
      <c r="BW482" s="15" t="str">
        <f t="shared" si="92"/>
        <v>No</v>
      </c>
      <c r="BX482" s="36" t="str">
        <f t="shared" si="93"/>
        <v>No</v>
      </c>
      <c r="BY482" s="36" t="str">
        <f t="shared" si="94"/>
        <v>No</v>
      </c>
      <c r="BZ482" s="36" t="str">
        <f t="shared" si="95"/>
        <v>No</v>
      </c>
    </row>
    <row r="483" spans="64:78" x14ac:dyDescent="0.35">
      <c r="BL483" s="18"/>
      <c r="BO483" s="15" t="str">
        <f t="shared" si="84"/>
        <v xml:space="preserve">Areas Served: </v>
      </c>
      <c r="BP483" s="15" t="str">
        <f t="shared" si="85"/>
        <v>Certifications:</v>
      </c>
      <c r="BQ483" s="15" t="str">
        <f t="shared" si="86"/>
        <v>Certifications:</v>
      </c>
      <c r="BR483" s="15" t="str">
        <f t="shared" si="87"/>
        <v xml:space="preserve">Experience:  </v>
      </c>
      <c r="BS483" s="15" t="str">
        <f t="shared" si="88"/>
        <v xml:space="preserve">Experience:   </v>
      </c>
      <c r="BT483" s="15" t="str">
        <f t="shared" si="89"/>
        <v xml:space="preserve">Experience:   </v>
      </c>
      <c r="BU483" s="15" t="str">
        <f t="shared" si="90"/>
        <v>No</v>
      </c>
      <c r="BV483" s="15" t="str">
        <f t="shared" si="91"/>
        <v>No</v>
      </c>
      <c r="BW483" s="15" t="str">
        <f t="shared" si="92"/>
        <v>No</v>
      </c>
      <c r="BX483" s="36" t="str">
        <f t="shared" si="93"/>
        <v>No</v>
      </c>
      <c r="BY483" s="36" t="str">
        <f t="shared" si="94"/>
        <v>No</v>
      </c>
      <c r="BZ483" s="36" t="str">
        <f t="shared" si="95"/>
        <v>No</v>
      </c>
    </row>
    <row r="484" spans="64:78" x14ac:dyDescent="0.35">
      <c r="BL484" s="18"/>
      <c r="BO484" s="15" t="str">
        <f t="shared" si="84"/>
        <v xml:space="preserve">Areas Served: </v>
      </c>
      <c r="BP484" s="15" t="str">
        <f t="shared" si="85"/>
        <v>Certifications:</v>
      </c>
      <c r="BQ484" s="15" t="str">
        <f t="shared" si="86"/>
        <v>Certifications:</v>
      </c>
      <c r="BR484" s="15" t="str">
        <f t="shared" si="87"/>
        <v xml:space="preserve">Experience:  </v>
      </c>
      <c r="BS484" s="15" t="str">
        <f t="shared" si="88"/>
        <v xml:space="preserve">Experience:   </v>
      </c>
      <c r="BT484" s="15" t="str">
        <f t="shared" si="89"/>
        <v xml:space="preserve">Experience:   </v>
      </c>
      <c r="BU484" s="15" t="str">
        <f t="shared" si="90"/>
        <v>No</v>
      </c>
      <c r="BV484" s="15" t="str">
        <f t="shared" si="91"/>
        <v>No</v>
      </c>
      <c r="BW484" s="15" t="str">
        <f t="shared" si="92"/>
        <v>No</v>
      </c>
      <c r="BX484" s="36" t="str">
        <f t="shared" si="93"/>
        <v>No</v>
      </c>
      <c r="BY484" s="36" t="str">
        <f t="shared" si="94"/>
        <v>No</v>
      </c>
      <c r="BZ484" s="36" t="str">
        <f t="shared" si="95"/>
        <v>No</v>
      </c>
    </row>
    <row r="485" spans="64:78" x14ac:dyDescent="0.35">
      <c r="BL485" s="18"/>
      <c r="BO485" s="15" t="str">
        <f t="shared" si="84"/>
        <v xml:space="preserve">Areas Served: </v>
      </c>
      <c r="BP485" s="15" t="str">
        <f t="shared" si="85"/>
        <v>Certifications:</v>
      </c>
      <c r="BQ485" s="15" t="str">
        <f t="shared" si="86"/>
        <v>Certifications:</v>
      </c>
      <c r="BR485" s="15" t="str">
        <f t="shared" si="87"/>
        <v xml:space="preserve">Experience:  </v>
      </c>
      <c r="BS485" s="15" t="str">
        <f t="shared" si="88"/>
        <v xml:space="preserve">Experience:   </v>
      </c>
      <c r="BT485" s="15" t="str">
        <f t="shared" si="89"/>
        <v xml:space="preserve">Experience:   </v>
      </c>
      <c r="BU485" s="15" t="str">
        <f t="shared" si="90"/>
        <v>No</v>
      </c>
      <c r="BV485" s="15" t="str">
        <f t="shared" si="91"/>
        <v>No</v>
      </c>
      <c r="BW485" s="15" t="str">
        <f t="shared" si="92"/>
        <v>No</v>
      </c>
      <c r="BX485" s="36" t="str">
        <f t="shared" si="93"/>
        <v>No</v>
      </c>
      <c r="BY485" s="36" t="str">
        <f t="shared" si="94"/>
        <v>No</v>
      </c>
      <c r="BZ485" s="36" t="str">
        <f t="shared" si="95"/>
        <v>No</v>
      </c>
    </row>
    <row r="486" spans="64:78" x14ac:dyDescent="0.35">
      <c r="BL486" s="18"/>
      <c r="BO486" s="15" t="str">
        <f t="shared" si="84"/>
        <v xml:space="preserve">Areas Served: </v>
      </c>
      <c r="BP486" s="15" t="str">
        <f t="shared" si="85"/>
        <v>Certifications:</v>
      </c>
      <c r="BQ486" s="15" t="str">
        <f t="shared" si="86"/>
        <v>Certifications:</v>
      </c>
      <c r="BR486" s="15" t="str">
        <f t="shared" si="87"/>
        <v xml:space="preserve">Experience:  </v>
      </c>
      <c r="BS486" s="15" t="str">
        <f t="shared" si="88"/>
        <v xml:space="preserve">Experience:   </v>
      </c>
      <c r="BT486" s="15" t="str">
        <f t="shared" si="89"/>
        <v xml:space="preserve">Experience:   </v>
      </c>
      <c r="BU486" s="15" t="str">
        <f t="shared" si="90"/>
        <v>No</v>
      </c>
      <c r="BV486" s="15" t="str">
        <f t="shared" si="91"/>
        <v>No</v>
      </c>
      <c r="BW486" s="15" t="str">
        <f t="shared" si="92"/>
        <v>No</v>
      </c>
      <c r="BX486" s="36" t="str">
        <f t="shared" si="93"/>
        <v>No</v>
      </c>
      <c r="BY486" s="36" t="str">
        <f t="shared" si="94"/>
        <v>No</v>
      </c>
      <c r="BZ486" s="36" t="str">
        <f t="shared" si="95"/>
        <v>No</v>
      </c>
    </row>
    <row r="487" spans="64:78" x14ac:dyDescent="0.35">
      <c r="BL487" s="18"/>
      <c r="BO487" s="15" t="str">
        <f t="shared" si="84"/>
        <v xml:space="preserve">Areas Served: </v>
      </c>
      <c r="BP487" s="15" t="str">
        <f t="shared" si="85"/>
        <v>Certifications:</v>
      </c>
      <c r="BQ487" s="15" t="str">
        <f t="shared" si="86"/>
        <v>Certifications:</v>
      </c>
      <c r="BR487" s="15" t="str">
        <f t="shared" si="87"/>
        <v xml:space="preserve">Experience:  </v>
      </c>
      <c r="BS487" s="15" t="str">
        <f t="shared" si="88"/>
        <v xml:space="preserve">Experience:   </v>
      </c>
      <c r="BT487" s="15" t="str">
        <f t="shared" si="89"/>
        <v xml:space="preserve">Experience:   </v>
      </c>
      <c r="BU487" s="15" t="str">
        <f t="shared" si="90"/>
        <v>No</v>
      </c>
      <c r="BV487" s="15" t="str">
        <f t="shared" si="91"/>
        <v>No</v>
      </c>
      <c r="BW487" s="15" t="str">
        <f t="shared" si="92"/>
        <v>No</v>
      </c>
      <c r="BX487" s="36" t="str">
        <f t="shared" si="93"/>
        <v>No</v>
      </c>
      <c r="BY487" s="36" t="str">
        <f t="shared" si="94"/>
        <v>No</v>
      </c>
      <c r="BZ487" s="36" t="str">
        <f t="shared" si="95"/>
        <v>No</v>
      </c>
    </row>
    <row r="488" spans="64:78" x14ac:dyDescent="0.35">
      <c r="BL488" s="18"/>
      <c r="BO488" s="15" t="str">
        <f t="shared" si="84"/>
        <v xml:space="preserve">Areas Served: </v>
      </c>
      <c r="BP488" s="15" t="str">
        <f t="shared" si="85"/>
        <v>Certifications:</v>
      </c>
      <c r="BQ488" s="15" t="str">
        <f t="shared" si="86"/>
        <v>Certifications:</v>
      </c>
      <c r="BR488" s="15" t="str">
        <f t="shared" si="87"/>
        <v xml:space="preserve">Experience:  </v>
      </c>
      <c r="BS488" s="15" t="str">
        <f t="shared" si="88"/>
        <v xml:space="preserve">Experience:   </v>
      </c>
      <c r="BT488" s="15" t="str">
        <f t="shared" si="89"/>
        <v xml:space="preserve">Experience:   </v>
      </c>
      <c r="BU488" s="15" t="str">
        <f t="shared" si="90"/>
        <v>No</v>
      </c>
      <c r="BV488" s="15" t="str">
        <f t="shared" si="91"/>
        <v>No</v>
      </c>
      <c r="BW488" s="15" t="str">
        <f t="shared" si="92"/>
        <v>No</v>
      </c>
      <c r="BX488" s="36" t="str">
        <f t="shared" si="93"/>
        <v>No</v>
      </c>
      <c r="BY488" s="36" t="str">
        <f t="shared" si="94"/>
        <v>No</v>
      </c>
      <c r="BZ488" s="36" t="str">
        <f t="shared" si="95"/>
        <v>No</v>
      </c>
    </row>
    <row r="489" spans="64:78" x14ac:dyDescent="0.35">
      <c r="BL489" s="18"/>
      <c r="BO489" s="15" t="str">
        <f t="shared" si="84"/>
        <v xml:space="preserve">Areas Served: </v>
      </c>
      <c r="BP489" s="15" t="str">
        <f t="shared" si="85"/>
        <v>Certifications:</v>
      </c>
      <c r="BQ489" s="15" t="str">
        <f t="shared" si="86"/>
        <v>Certifications:</v>
      </c>
      <c r="BR489" s="15" t="str">
        <f t="shared" si="87"/>
        <v xml:space="preserve">Experience:  </v>
      </c>
      <c r="BS489" s="15" t="str">
        <f t="shared" si="88"/>
        <v xml:space="preserve">Experience:   </v>
      </c>
      <c r="BT489" s="15" t="str">
        <f t="shared" si="89"/>
        <v xml:space="preserve">Experience:   </v>
      </c>
      <c r="BU489" s="15" t="str">
        <f t="shared" si="90"/>
        <v>No</v>
      </c>
      <c r="BV489" s="15" t="str">
        <f t="shared" si="91"/>
        <v>No</v>
      </c>
      <c r="BW489" s="15" t="str">
        <f t="shared" si="92"/>
        <v>No</v>
      </c>
      <c r="BX489" s="36" t="str">
        <f t="shared" si="93"/>
        <v>No</v>
      </c>
      <c r="BY489" s="36" t="str">
        <f t="shared" si="94"/>
        <v>No</v>
      </c>
      <c r="BZ489" s="36" t="str">
        <f t="shared" si="95"/>
        <v>No</v>
      </c>
    </row>
    <row r="490" spans="64:78" x14ac:dyDescent="0.35">
      <c r="BL490" s="18"/>
      <c r="BO490" s="15" t="str">
        <f t="shared" si="84"/>
        <v xml:space="preserve">Areas Served: </v>
      </c>
      <c r="BP490" s="15" t="str">
        <f t="shared" si="85"/>
        <v>Certifications:</v>
      </c>
      <c r="BQ490" s="15" t="str">
        <f t="shared" si="86"/>
        <v>Certifications:</v>
      </c>
      <c r="BR490" s="15" t="str">
        <f t="shared" si="87"/>
        <v xml:space="preserve">Experience:  </v>
      </c>
      <c r="BS490" s="15" t="str">
        <f t="shared" si="88"/>
        <v xml:space="preserve">Experience:   </v>
      </c>
      <c r="BT490" s="15" t="str">
        <f t="shared" si="89"/>
        <v xml:space="preserve">Experience:   </v>
      </c>
      <c r="BU490" s="15" t="str">
        <f t="shared" si="90"/>
        <v>No</v>
      </c>
      <c r="BV490" s="15" t="str">
        <f t="shared" si="91"/>
        <v>No</v>
      </c>
      <c r="BW490" s="15" t="str">
        <f t="shared" si="92"/>
        <v>No</v>
      </c>
      <c r="BX490" s="36" t="str">
        <f t="shared" si="93"/>
        <v>No</v>
      </c>
      <c r="BY490" s="36" t="str">
        <f t="shared" si="94"/>
        <v>No</v>
      </c>
      <c r="BZ490" s="36" t="str">
        <f t="shared" si="95"/>
        <v>No</v>
      </c>
    </row>
    <row r="491" spans="64:78" x14ac:dyDescent="0.35">
      <c r="BL491" s="18"/>
      <c r="BO491" s="15" t="str">
        <f t="shared" si="84"/>
        <v xml:space="preserve">Areas Served: </v>
      </c>
      <c r="BP491" s="15" t="str">
        <f t="shared" si="85"/>
        <v>Certifications:</v>
      </c>
      <c r="BQ491" s="15" t="str">
        <f t="shared" si="86"/>
        <v>Certifications:</v>
      </c>
      <c r="BR491" s="15" t="str">
        <f t="shared" si="87"/>
        <v xml:space="preserve">Experience:  </v>
      </c>
      <c r="BS491" s="15" t="str">
        <f t="shared" si="88"/>
        <v xml:space="preserve">Experience:   </v>
      </c>
      <c r="BT491" s="15" t="str">
        <f t="shared" si="89"/>
        <v xml:space="preserve">Experience:   </v>
      </c>
      <c r="BU491" s="15" t="str">
        <f t="shared" si="90"/>
        <v>No</v>
      </c>
      <c r="BV491" s="15" t="str">
        <f t="shared" si="91"/>
        <v>No</v>
      </c>
      <c r="BW491" s="15" t="str">
        <f t="shared" si="92"/>
        <v>No</v>
      </c>
      <c r="BX491" s="36" t="str">
        <f t="shared" si="93"/>
        <v>No</v>
      </c>
      <c r="BY491" s="36" t="str">
        <f t="shared" si="94"/>
        <v>No</v>
      </c>
      <c r="BZ491" s="36" t="str">
        <f t="shared" si="95"/>
        <v>No</v>
      </c>
    </row>
    <row r="492" spans="64:78" x14ac:dyDescent="0.35">
      <c r="BL492" s="18"/>
      <c r="BO492" s="15" t="str">
        <f t="shared" si="84"/>
        <v xml:space="preserve">Areas Served: </v>
      </c>
      <c r="BP492" s="15" t="str">
        <f t="shared" si="85"/>
        <v>Certifications:</v>
      </c>
      <c r="BQ492" s="15" t="str">
        <f t="shared" si="86"/>
        <v>Certifications:</v>
      </c>
      <c r="BR492" s="15" t="str">
        <f t="shared" si="87"/>
        <v xml:space="preserve">Experience:  </v>
      </c>
      <c r="BS492" s="15" t="str">
        <f t="shared" si="88"/>
        <v xml:space="preserve">Experience:   </v>
      </c>
      <c r="BT492" s="15" t="str">
        <f t="shared" si="89"/>
        <v xml:space="preserve">Experience:   </v>
      </c>
      <c r="BU492" s="15" t="str">
        <f t="shared" si="90"/>
        <v>No</v>
      </c>
      <c r="BV492" s="15" t="str">
        <f t="shared" si="91"/>
        <v>No</v>
      </c>
      <c r="BW492" s="15" t="str">
        <f t="shared" si="92"/>
        <v>No</v>
      </c>
      <c r="BX492" s="36" t="str">
        <f t="shared" si="93"/>
        <v>No</v>
      </c>
      <c r="BY492" s="36" t="str">
        <f t="shared" si="94"/>
        <v>No</v>
      </c>
      <c r="BZ492" s="36" t="str">
        <f t="shared" si="95"/>
        <v>No</v>
      </c>
    </row>
    <row r="493" spans="64:78" x14ac:dyDescent="0.35">
      <c r="BL493" s="18"/>
      <c r="BO493" s="15" t="str">
        <f t="shared" si="84"/>
        <v xml:space="preserve">Areas Served: </v>
      </c>
      <c r="BP493" s="15" t="str">
        <f t="shared" si="85"/>
        <v>Certifications:</v>
      </c>
      <c r="BQ493" s="15" t="str">
        <f t="shared" si="86"/>
        <v>Certifications:</v>
      </c>
      <c r="BR493" s="15" t="str">
        <f t="shared" si="87"/>
        <v xml:space="preserve">Experience:  </v>
      </c>
      <c r="BS493" s="15" t="str">
        <f t="shared" si="88"/>
        <v xml:space="preserve">Experience:   </v>
      </c>
      <c r="BT493" s="15" t="str">
        <f t="shared" si="89"/>
        <v xml:space="preserve">Experience:   </v>
      </c>
      <c r="BU493" s="15" t="str">
        <f t="shared" si="90"/>
        <v>No</v>
      </c>
      <c r="BV493" s="15" t="str">
        <f t="shared" si="91"/>
        <v>No</v>
      </c>
      <c r="BW493" s="15" t="str">
        <f t="shared" si="92"/>
        <v>No</v>
      </c>
      <c r="BX493" s="36" t="str">
        <f t="shared" si="93"/>
        <v>No</v>
      </c>
      <c r="BY493" s="36" t="str">
        <f t="shared" si="94"/>
        <v>No</v>
      </c>
      <c r="BZ493" s="36" t="str">
        <f t="shared" si="95"/>
        <v>No</v>
      </c>
    </row>
    <row r="494" spans="64:78" x14ac:dyDescent="0.35">
      <c r="BL494" s="18"/>
      <c r="BO494" s="15" t="str">
        <f t="shared" si="84"/>
        <v xml:space="preserve">Areas Served: </v>
      </c>
      <c r="BP494" s="15" t="str">
        <f t="shared" si="85"/>
        <v>Certifications:</v>
      </c>
      <c r="BQ494" s="15" t="str">
        <f t="shared" si="86"/>
        <v>Certifications:</v>
      </c>
      <c r="BR494" s="15" t="str">
        <f t="shared" si="87"/>
        <v xml:space="preserve">Experience:  </v>
      </c>
      <c r="BS494" s="15" t="str">
        <f t="shared" si="88"/>
        <v xml:space="preserve">Experience:   </v>
      </c>
      <c r="BT494" s="15" t="str">
        <f t="shared" si="89"/>
        <v xml:space="preserve">Experience:   </v>
      </c>
      <c r="BU494" s="15" t="str">
        <f t="shared" si="90"/>
        <v>No</v>
      </c>
      <c r="BV494" s="15" t="str">
        <f t="shared" si="91"/>
        <v>No</v>
      </c>
      <c r="BW494" s="15" t="str">
        <f t="shared" si="92"/>
        <v>No</v>
      </c>
      <c r="BX494" s="36" t="str">
        <f t="shared" si="93"/>
        <v>No</v>
      </c>
      <c r="BY494" s="36" t="str">
        <f t="shared" si="94"/>
        <v>No</v>
      </c>
      <c r="BZ494" s="36" t="str">
        <f t="shared" si="95"/>
        <v>No</v>
      </c>
    </row>
    <row r="495" spans="64:78" x14ac:dyDescent="0.35">
      <c r="BL495" s="18"/>
      <c r="BO495" s="15" t="str">
        <f t="shared" si="84"/>
        <v xml:space="preserve">Areas Served: </v>
      </c>
      <c r="BP495" s="15" t="str">
        <f t="shared" si="85"/>
        <v>Certifications:</v>
      </c>
      <c r="BQ495" s="15" t="str">
        <f t="shared" si="86"/>
        <v>Certifications:</v>
      </c>
      <c r="BR495" s="15" t="str">
        <f t="shared" si="87"/>
        <v xml:space="preserve">Experience:  </v>
      </c>
      <c r="BS495" s="15" t="str">
        <f t="shared" si="88"/>
        <v xml:space="preserve">Experience:   </v>
      </c>
      <c r="BT495" s="15" t="str">
        <f t="shared" si="89"/>
        <v xml:space="preserve">Experience:   </v>
      </c>
      <c r="BU495" s="15" t="str">
        <f t="shared" si="90"/>
        <v>No</v>
      </c>
      <c r="BV495" s="15" t="str">
        <f t="shared" si="91"/>
        <v>No</v>
      </c>
      <c r="BW495" s="15" t="str">
        <f t="shared" si="92"/>
        <v>No</v>
      </c>
      <c r="BX495" s="36" t="str">
        <f t="shared" si="93"/>
        <v>No</v>
      </c>
      <c r="BY495" s="36" t="str">
        <f t="shared" si="94"/>
        <v>No</v>
      </c>
      <c r="BZ495" s="36" t="str">
        <f t="shared" si="95"/>
        <v>No</v>
      </c>
    </row>
    <row r="496" spans="64:78" x14ac:dyDescent="0.35">
      <c r="BL496" s="18"/>
      <c r="BO496" s="15" t="str">
        <f t="shared" si="84"/>
        <v xml:space="preserve">Areas Served: </v>
      </c>
      <c r="BP496" s="15" t="str">
        <f t="shared" si="85"/>
        <v>Certifications:</v>
      </c>
      <c r="BQ496" s="15" t="str">
        <f t="shared" si="86"/>
        <v>Certifications:</v>
      </c>
      <c r="BR496" s="15" t="str">
        <f t="shared" si="87"/>
        <v xml:space="preserve">Experience:  </v>
      </c>
      <c r="BS496" s="15" t="str">
        <f t="shared" si="88"/>
        <v xml:space="preserve">Experience:   </v>
      </c>
      <c r="BT496" s="15" t="str">
        <f t="shared" si="89"/>
        <v xml:space="preserve">Experience:   </v>
      </c>
      <c r="BU496" s="15" t="str">
        <f t="shared" si="90"/>
        <v>No</v>
      </c>
      <c r="BV496" s="15" t="str">
        <f t="shared" si="91"/>
        <v>No</v>
      </c>
      <c r="BW496" s="15" t="str">
        <f t="shared" si="92"/>
        <v>No</v>
      </c>
      <c r="BX496" s="36" t="str">
        <f t="shared" si="93"/>
        <v>No</v>
      </c>
      <c r="BY496" s="36" t="str">
        <f t="shared" si="94"/>
        <v>No</v>
      </c>
      <c r="BZ496" s="36" t="str">
        <f t="shared" si="95"/>
        <v>No</v>
      </c>
    </row>
    <row r="497" spans="64:78" x14ac:dyDescent="0.35">
      <c r="BL497" s="18"/>
      <c r="BO497" s="15" t="str">
        <f t="shared" si="84"/>
        <v xml:space="preserve">Areas Served: </v>
      </c>
      <c r="BP497" s="15" t="str">
        <f t="shared" si="85"/>
        <v>Certifications:</v>
      </c>
      <c r="BQ497" s="15" t="str">
        <f t="shared" si="86"/>
        <v>Certifications:</v>
      </c>
      <c r="BR497" s="15" t="str">
        <f t="shared" si="87"/>
        <v xml:space="preserve">Experience:  </v>
      </c>
      <c r="BS497" s="15" t="str">
        <f t="shared" si="88"/>
        <v xml:space="preserve">Experience:   </v>
      </c>
      <c r="BT497" s="15" t="str">
        <f t="shared" si="89"/>
        <v xml:space="preserve">Experience:   </v>
      </c>
      <c r="BU497" s="15" t="str">
        <f t="shared" si="90"/>
        <v>No</v>
      </c>
      <c r="BV497" s="15" t="str">
        <f t="shared" si="91"/>
        <v>No</v>
      </c>
      <c r="BW497" s="15" t="str">
        <f t="shared" si="92"/>
        <v>No</v>
      </c>
      <c r="BX497" s="36" t="str">
        <f t="shared" si="93"/>
        <v>No</v>
      </c>
      <c r="BY497" s="36" t="str">
        <f t="shared" si="94"/>
        <v>No</v>
      </c>
      <c r="BZ497" s="36" t="str">
        <f t="shared" si="95"/>
        <v>No</v>
      </c>
    </row>
    <row r="498" spans="64:78" x14ac:dyDescent="0.35">
      <c r="BL498" s="18"/>
      <c r="BO498" s="15" t="str">
        <f t="shared" si="84"/>
        <v xml:space="preserve">Areas Served: </v>
      </c>
      <c r="BP498" s="15" t="str">
        <f t="shared" si="85"/>
        <v>Certifications:</v>
      </c>
      <c r="BQ498" s="15" t="str">
        <f t="shared" si="86"/>
        <v>Certifications:</v>
      </c>
      <c r="BR498" s="15" t="str">
        <f t="shared" si="87"/>
        <v xml:space="preserve">Experience:  </v>
      </c>
      <c r="BS498" s="15" t="str">
        <f t="shared" si="88"/>
        <v xml:space="preserve">Experience:   </v>
      </c>
      <c r="BT498" s="15" t="str">
        <f t="shared" si="89"/>
        <v xml:space="preserve">Experience:   </v>
      </c>
      <c r="BU498" s="15" t="str">
        <f t="shared" si="90"/>
        <v>No</v>
      </c>
      <c r="BV498" s="15" t="str">
        <f t="shared" si="91"/>
        <v>No</v>
      </c>
      <c r="BW498" s="15" t="str">
        <f t="shared" si="92"/>
        <v>No</v>
      </c>
      <c r="BX498" s="36" t="str">
        <f t="shared" si="93"/>
        <v>No</v>
      </c>
      <c r="BY498" s="36" t="str">
        <f t="shared" si="94"/>
        <v>No</v>
      </c>
      <c r="BZ498" s="36" t="str">
        <f t="shared" si="95"/>
        <v>No</v>
      </c>
    </row>
    <row r="499" spans="64:78" x14ac:dyDescent="0.35">
      <c r="BL499" s="18"/>
      <c r="BO499" s="15" t="str">
        <f t="shared" si="84"/>
        <v xml:space="preserve">Areas Served: </v>
      </c>
      <c r="BP499" s="15" t="str">
        <f t="shared" si="85"/>
        <v>Certifications:</v>
      </c>
      <c r="BQ499" s="15" t="str">
        <f t="shared" si="86"/>
        <v>Certifications:</v>
      </c>
      <c r="BR499" s="15" t="str">
        <f t="shared" si="87"/>
        <v xml:space="preserve">Experience:  </v>
      </c>
      <c r="BS499" s="15" t="str">
        <f t="shared" si="88"/>
        <v xml:space="preserve">Experience:   </v>
      </c>
      <c r="BT499" s="15" t="str">
        <f t="shared" si="89"/>
        <v xml:space="preserve">Experience:   </v>
      </c>
      <c r="BU499" s="15" t="str">
        <f t="shared" si="90"/>
        <v>No</v>
      </c>
      <c r="BV499" s="15" t="str">
        <f t="shared" si="91"/>
        <v>No</v>
      </c>
      <c r="BW499" s="15" t="str">
        <f t="shared" si="92"/>
        <v>No</v>
      </c>
      <c r="BX499" s="36" t="str">
        <f t="shared" si="93"/>
        <v>No</v>
      </c>
      <c r="BY499" s="36" t="str">
        <f t="shared" si="94"/>
        <v>No</v>
      </c>
      <c r="BZ499" s="36" t="str">
        <f t="shared" si="95"/>
        <v>No</v>
      </c>
    </row>
    <row r="500" spans="64:78" x14ac:dyDescent="0.35">
      <c r="BL500" s="18"/>
      <c r="BO500" s="15" t="str">
        <f t="shared" si="84"/>
        <v xml:space="preserve">Areas Served: </v>
      </c>
      <c r="BP500" s="15" t="str">
        <f t="shared" si="85"/>
        <v>Certifications:</v>
      </c>
      <c r="BQ500" s="15" t="str">
        <f t="shared" si="86"/>
        <v>Certifications:</v>
      </c>
      <c r="BR500" s="15" t="str">
        <f t="shared" si="87"/>
        <v xml:space="preserve">Experience:  </v>
      </c>
      <c r="BS500" s="15" t="str">
        <f t="shared" si="88"/>
        <v xml:space="preserve">Experience:   </v>
      </c>
      <c r="BT500" s="15" t="str">
        <f t="shared" si="89"/>
        <v xml:space="preserve">Experience:   </v>
      </c>
      <c r="BU500" s="15" t="str">
        <f t="shared" si="90"/>
        <v>No</v>
      </c>
      <c r="BV500" s="15" t="str">
        <f t="shared" si="91"/>
        <v>No</v>
      </c>
      <c r="BW500" s="15" t="str">
        <f t="shared" si="92"/>
        <v>No</v>
      </c>
      <c r="BX500" s="36" t="str">
        <f t="shared" si="93"/>
        <v>No</v>
      </c>
      <c r="BY500" s="36" t="str">
        <f t="shared" si="94"/>
        <v>No</v>
      </c>
      <c r="BZ500" s="36" t="str">
        <f t="shared" si="95"/>
        <v>No</v>
      </c>
    </row>
    <row r="501" spans="64:78" x14ac:dyDescent="0.35">
      <c r="BL501" s="18"/>
      <c r="BO501" s="15" t="str">
        <f t="shared" si="84"/>
        <v xml:space="preserve">Areas Served: </v>
      </c>
      <c r="BP501" s="15" t="str">
        <f t="shared" si="85"/>
        <v>Certifications:</v>
      </c>
      <c r="BQ501" s="15" t="str">
        <f t="shared" si="86"/>
        <v>Certifications:</v>
      </c>
      <c r="BR501" s="15" t="str">
        <f t="shared" si="87"/>
        <v xml:space="preserve">Experience:  </v>
      </c>
      <c r="BS501" s="15" t="str">
        <f t="shared" si="88"/>
        <v xml:space="preserve">Experience:   </v>
      </c>
      <c r="BT501" s="15" t="str">
        <f t="shared" si="89"/>
        <v xml:space="preserve">Experience:   </v>
      </c>
      <c r="BU501" s="15" t="str">
        <f t="shared" si="90"/>
        <v>No</v>
      </c>
      <c r="BV501" s="15" t="str">
        <f t="shared" si="91"/>
        <v>No</v>
      </c>
      <c r="BW501" s="15" t="str">
        <f t="shared" si="92"/>
        <v>No</v>
      </c>
      <c r="BX501" s="36" t="str">
        <f t="shared" si="93"/>
        <v>No</v>
      </c>
      <c r="BY501" s="36" t="str">
        <f t="shared" si="94"/>
        <v>No</v>
      </c>
      <c r="BZ501" s="36" t="str">
        <f t="shared" si="95"/>
        <v>No</v>
      </c>
    </row>
    <row r="502" spans="64:78" x14ac:dyDescent="0.35">
      <c r="BL502" s="18"/>
      <c r="BO502" s="15" t="str">
        <f t="shared" si="84"/>
        <v xml:space="preserve">Areas Served: </v>
      </c>
      <c r="BP502" s="15" t="str">
        <f t="shared" si="85"/>
        <v>Certifications:</v>
      </c>
      <c r="BQ502" s="15" t="str">
        <f t="shared" si="86"/>
        <v>Certifications:</v>
      </c>
      <c r="BR502" s="15" t="str">
        <f t="shared" si="87"/>
        <v xml:space="preserve">Experience:  </v>
      </c>
      <c r="BS502" s="15" t="str">
        <f t="shared" si="88"/>
        <v xml:space="preserve">Experience:   </v>
      </c>
      <c r="BT502" s="15" t="str">
        <f t="shared" si="89"/>
        <v xml:space="preserve">Experience:   </v>
      </c>
      <c r="BU502" s="15" t="str">
        <f t="shared" si="90"/>
        <v>No</v>
      </c>
      <c r="BV502" s="15" t="str">
        <f t="shared" si="91"/>
        <v>No</v>
      </c>
      <c r="BW502" s="15" t="str">
        <f t="shared" si="92"/>
        <v>No</v>
      </c>
      <c r="BX502" s="36" t="str">
        <f t="shared" si="93"/>
        <v>No</v>
      </c>
      <c r="BY502" s="36" t="str">
        <f t="shared" si="94"/>
        <v>No</v>
      </c>
      <c r="BZ502" s="36" t="str">
        <f t="shared" si="95"/>
        <v>No</v>
      </c>
    </row>
    <row r="503" spans="64:78" x14ac:dyDescent="0.35">
      <c r="BL503" s="18"/>
      <c r="BO503" s="15" t="str">
        <f t="shared" si="84"/>
        <v xml:space="preserve">Areas Served: </v>
      </c>
      <c r="BP503" s="15" t="str">
        <f t="shared" si="85"/>
        <v>Certifications:</v>
      </c>
      <c r="BQ503" s="15" t="str">
        <f t="shared" si="86"/>
        <v>Certifications:</v>
      </c>
      <c r="BR503" s="15" t="str">
        <f t="shared" si="87"/>
        <v xml:space="preserve">Experience:  </v>
      </c>
      <c r="BS503" s="15" t="str">
        <f t="shared" si="88"/>
        <v xml:space="preserve">Experience:   </v>
      </c>
      <c r="BT503" s="15" t="str">
        <f t="shared" si="89"/>
        <v xml:space="preserve">Experience:   </v>
      </c>
      <c r="BU503" s="15" t="str">
        <f t="shared" si="90"/>
        <v>No</v>
      </c>
      <c r="BV503" s="15" t="str">
        <f t="shared" si="91"/>
        <v>No</v>
      </c>
      <c r="BW503" s="15" t="str">
        <f t="shared" si="92"/>
        <v>No</v>
      </c>
      <c r="BX503" s="36" t="str">
        <f t="shared" si="93"/>
        <v>No</v>
      </c>
      <c r="BY503" s="36" t="str">
        <f t="shared" si="94"/>
        <v>No</v>
      </c>
      <c r="BZ503" s="36" t="str">
        <f t="shared" si="95"/>
        <v>No</v>
      </c>
    </row>
    <row r="504" spans="64:78" x14ac:dyDescent="0.35">
      <c r="BL504" s="18"/>
      <c r="BO504" s="15" t="str">
        <f t="shared" si="84"/>
        <v xml:space="preserve">Areas Served: </v>
      </c>
      <c r="BP504" s="15" t="str">
        <f t="shared" si="85"/>
        <v>Certifications:</v>
      </c>
      <c r="BQ504" s="15" t="str">
        <f t="shared" si="86"/>
        <v>Certifications:</v>
      </c>
      <c r="BR504" s="15" t="str">
        <f t="shared" si="87"/>
        <v xml:space="preserve">Experience:  </v>
      </c>
      <c r="BS504" s="15" t="str">
        <f t="shared" si="88"/>
        <v xml:space="preserve">Experience:   </v>
      </c>
      <c r="BT504" s="15" t="str">
        <f t="shared" si="89"/>
        <v xml:space="preserve">Experience:   </v>
      </c>
      <c r="BU504" s="15" t="str">
        <f t="shared" si="90"/>
        <v>No</v>
      </c>
      <c r="BV504" s="15" t="str">
        <f t="shared" si="91"/>
        <v>No</v>
      </c>
      <c r="BW504" s="15" t="str">
        <f t="shared" si="92"/>
        <v>No</v>
      </c>
      <c r="BX504" s="36" t="str">
        <f t="shared" si="93"/>
        <v>No</v>
      </c>
      <c r="BY504" s="36" t="str">
        <f t="shared" si="94"/>
        <v>No</v>
      </c>
      <c r="BZ504" s="36" t="str">
        <f t="shared" si="95"/>
        <v>No</v>
      </c>
    </row>
    <row r="505" spans="64:78" x14ac:dyDescent="0.35">
      <c r="BL505" s="18"/>
      <c r="BO505" s="15" t="str">
        <f t="shared" si="84"/>
        <v xml:space="preserve">Areas Served: </v>
      </c>
      <c r="BP505" s="15" t="str">
        <f t="shared" si="85"/>
        <v>Certifications:</v>
      </c>
      <c r="BQ505" s="15" t="str">
        <f t="shared" si="86"/>
        <v>Certifications:</v>
      </c>
      <c r="BR505" s="15" t="str">
        <f t="shared" si="87"/>
        <v xml:space="preserve">Experience:  </v>
      </c>
      <c r="BS505" s="15" t="str">
        <f t="shared" si="88"/>
        <v xml:space="preserve">Experience:   </v>
      </c>
      <c r="BT505" s="15" t="str">
        <f t="shared" si="89"/>
        <v xml:space="preserve">Experience:   </v>
      </c>
      <c r="BU505" s="15" t="str">
        <f t="shared" si="90"/>
        <v>No</v>
      </c>
      <c r="BV505" s="15" t="str">
        <f t="shared" si="91"/>
        <v>No</v>
      </c>
      <c r="BW505" s="15" t="str">
        <f t="shared" si="92"/>
        <v>No</v>
      </c>
      <c r="BX505" s="36" t="str">
        <f t="shared" si="93"/>
        <v>No</v>
      </c>
      <c r="BY505" s="36" t="str">
        <f t="shared" si="94"/>
        <v>No</v>
      </c>
      <c r="BZ505" s="36" t="str">
        <f t="shared" si="95"/>
        <v>No</v>
      </c>
    </row>
    <row r="506" spans="64:78" x14ac:dyDescent="0.35">
      <c r="BL506" s="18"/>
      <c r="BO506" s="15" t="str">
        <f t="shared" si="84"/>
        <v xml:space="preserve">Areas Served: </v>
      </c>
      <c r="BP506" s="15" t="str">
        <f t="shared" si="85"/>
        <v>Certifications:</v>
      </c>
      <c r="BQ506" s="15" t="str">
        <f t="shared" si="86"/>
        <v>Certifications:</v>
      </c>
      <c r="BR506" s="15" t="str">
        <f t="shared" si="87"/>
        <v xml:space="preserve">Experience:  </v>
      </c>
      <c r="BS506" s="15" t="str">
        <f t="shared" si="88"/>
        <v xml:space="preserve">Experience:   </v>
      </c>
      <c r="BT506" s="15" t="str">
        <f t="shared" si="89"/>
        <v xml:space="preserve">Experience:   </v>
      </c>
      <c r="BU506" s="15" t="str">
        <f t="shared" si="90"/>
        <v>No</v>
      </c>
      <c r="BV506" s="15" t="str">
        <f t="shared" si="91"/>
        <v>No</v>
      </c>
      <c r="BW506" s="15" t="str">
        <f t="shared" si="92"/>
        <v>No</v>
      </c>
      <c r="BX506" s="36" t="str">
        <f t="shared" si="93"/>
        <v>No</v>
      </c>
      <c r="BY506" s="36" t="str">
        <f t="shared" si="94"/>
        <v>No</v>
      </c>
      <c r="BZ506" s="36" t="str">
        <f t="shared" si="95"/>
        <v>No</v>
      </c>
    </row>
    <row r="507" spans="64:78" x14ac:dyDescent="0.35">
      <c r="BL507" s="18"/>
      <c r="BO507" s="15" t="str">
        <f t="shared" si="84"/>
        <v xml:space="preserve">Areas Served: </v>
      </c>
      <c r="BP507" s="15" t="str">
        <f t="shared" si="85"/>
        <v>Certifications:</v>
      </c>
      <c r="BQ507" s="15" t="str">
        <f t="shared" si="86"/>
        <v>Certifications:</v>
      </c>
      <c r="BR507" s="15" t="str">
        <f t="shared" si="87"/>
        <v xml:space="preserve">Experience:  </v>
      </c>
      <c r="BS507" s="15" t="str">
        <f t="shared" si="88"/>
        <v xml:space="preserve">Experience:   </v>
      </c>
      <c r="BT507" s="15" t="str">
        <f t="shared" si="89"/>
        <v xml:space="preserve">Experience:   </v>
      </c>
      <c r="BU507" s="15" t="str">
        <f t="shared" si="90"/>
        <v>No</v>
      </c>
      <c r="BV507" s="15" t="str">
        <f t="shared" si="91"/>
        <v>No</v>
      </c>
      <c r="BW507" s="15" t="str">
        <f t="shared" si="92"/>
        <v>No</v>
      </c>
      <c r="BX507" s="36" t="str">
        <f t="shared" si="93"/>
        <v>No</v>
      </c>
      <c r="BY507" s="36" t="str">
        <f t="shared" si="94"/>
        <v>No</v>
      </c>
      <c r="BZ507" s="36" t="str">
        <f t="shared" si="95"/>
        <v>No</v>
      </c>
    </row>
    <row r="508" spans="64:78" x14ac:dyDescent="0.35">
      <c r="BL508" s="18"/>
      <c r="BO508" s="15" t="str">
        <f t="shared" si="84"/>
        <v xml:space="preserve">Areas Served: </v>
      </c>
      <c r="BP508" s="15" t="str">
        <f t="shared" si="85"/>
        <v>Certifications:</v>
      </c>
      <c r="BQ508" s="15" t="str">
        <f t="shared" si="86"/>
        <v>Certifications:</v>
      </c>
      <c r="BR508" s="15" t="str">
        <f t="shared" si="87"/>
        <v xml:space="preserve">Experience:  </v>
      </c>
      <c r="BS508" s="15" t="str">
        <f t="shared" si="88"/>
        <v xml:space="preserve">Experience:   </v>
      </c>
      <c r="BT508" s="15" t="str">
        <f t="shared" si="89"/>
        <v xml:space="preserve">Experience:   </v>
      </c>
      <c r="BU508" s="15" t="str">
        <f t="shared" si="90"/>
        <v>No</v>
      </c>
      <c r="BV508" s="15" t="str">
        <f t="shared" si="91"/>
        <v>No</v>
      </c>
      <c r="BW508" s="15" t="str">
        <f t="shared" si="92"/>
        <v>No</v>
      </c>
      <c r="BX508" s="36" t="str">
        <f t="shared" si="93"/>
        <v>No</v>
      </c>
      <c r="BY508" s="36" t="str">
        <f t="shared" si="94"/>
        <v>No</v>
      </c>
      <c r="BZ508" s="36" t="str">
        <f t="shared" si="95"/>
        <v>No</v>
      </c>
    </row>
    <row r="509" spans="64:78" x14ac:dyDescent="0.35">
      <c r="BL509" s="18"/>
      <c r="BO509" s="15" t="str">
        <f t="shared" si="84"/>
        <v xml:space="preserve">Areas Served: </v>
      </c>
      <c r="BP509" s="15" t="str">
        <f t="shared" si="85"/>
        <v>Certifications:</v>
      </c>
      <c r="BQ509" s="15" t="str">
        <f t="shared" si="86"/>
        <v>Certifications:</v>
      </c>
      <c r="BR509" s="15" t="str">
        <f t="shared" si="87"/>
        <v xml:space="preserve">Experience:  </v>
      </c>
      <c r="BS509" s="15" t="str">
        <f t="shared" si="88"/>
        <v xml:space="preserve">Experience:   </v>
      </c>
      <c r="BT509" s="15" t="str">
        <f t="shared" si="89"/>
        <v xml:space="preserve">Experience:   </v>
      </c>
      <c r="BU509" s="15" t="str">
        <f t="shared" si="90"/>
        <v>No</v>
      </c>
      <c r="BV509" s="15" t="str">
        <f t="shared" si="91"/>
        <v>No</v>
      </c>
      <c r="BW509" s="15" t="str">
        <f t="shared" si="92"/>
        <v>No</v>
      </c>
      <c r="BX509" s="36" t="str">
        <f t="shared" si="93"/>
        <v>No</v>
      </c>
      <c r="BY509" s="36" t="str">
        <f t="shared" si="94"/>
        <v>No</v>
      </c>
      <c r="BZ509" s="36" t="str">
        <f t="shared" si="95"/>
        <v>No</v>
      </c>
    </row>
    <row r="510" spans="64:78" x14ac:dyDescent="0.35">
      <c r="BL510" s="18"/>
      <c r="BO510" s="15" t="str">
        <f t="shared" si="84"/>
        <v xml:space="preserve">Areas Served: </v>
      </c>
      <c r="BP510" s="15" t="str">
        <f t="shared" si="85"/>
        <v>Certifications:</v>
      </c>
      <c r="BQ510" s="15" t="str">
        <f t="shared" si="86"/>
        <v>Certifications:</v>
      </c>
      <c r="BR510" s="15" t="str">
        <f t="shared" si="87"/>
        <v xml:space="preserve">Experience:  </v>
      </c>
      <c r="BS510" s="15" t="str">
        <f t="shared" si="88"/>
        <v xml:space="preserve">Experience:   </v>
      </c>
      <c r="BT510" s="15" t="str">
        <f t="shared" si="89"/>
        <v xml:space="preserve">Experience:   </v>
      </c>
      <c r="BU510" s="15" t="str">
        <f t="shared" si="90"/>
        <v>No</v>
      </c>
      <c r="BV510" s="15" t="str">
        <f t="shared" si="91"/>
        <v>No</v>
      </c>
      <c r="BW510" s="15" t="str">
        <f t="shared" si="92"/>
        <v>No</v>
      </c>
      <c r="BX510" s="36" t="str">
        <f t="shared" si="93"/>
        <v>No</v>
      </c>
      <c r="BY510" s="36" t="str">
        <f t="shared" si="94"/>
        <v>No</v>
      </c>
      <c r="BZ510" s="36" t="str">
        <f t="shared" si="95"/>
        <v>No</v>
      </c>
    </row>
    <row r="511" spans="64:78" x14ac:dyDescent="0.35">
      <c r="BL511" s="18"/>
      <c r="BO511" s="15" t="str">
        <f t="shared" si="84"/>
        <v xml:space="preserve">Areas Served: </v>
      </c>
      <c r="BP511" s="15" t="str">
        <f t="shared" si="85"/>
        <v>Certifications:</v>
      </c>
      <c r="BQ511" s="15" t="str">
        <f t="shared" si="86"/>
        <v>Certifications:</v>
      </c>
      <c r="BR511" s="15" t="str">
        <f t="shared" si="87"/>
        <v xml:space="preserve">Experience:  </v>
      </c>
      <c r="BS511" s="15" t="str">
        <f t="shared" si="88"/>
        <v xml:space="preserve">Experience:   </v>
      </c>
      <c r="BT511" s="15" t="str">
        <f t="shared" si="89"/>
        <v xml:space="preserve">Experience:   </v>
      </c>
      <c r="BU511" s="15" t="str">
        <f t="shared" si="90"/>
        <v>No</v>
      </c>
      <c r="BV511" s="15" t="str">
        <f t="shared" si="91"/>
        <v>No</v>
      </c>
      <c r="BW511" s="15" t="str">
        <f t="shared" si="92"/>
        <v>No</v>
      </c>
      <c r="BX511" s="36" t="str">
        <f t="shared" si="93"/>
        <v>No</v>
      </c>
      <c r="BY511" s="36" t="str">
        <f t="shared" si="94"/>
        <v>No</v>
      </c>
      <c r="BZ511" s="36" t="str">
        <f t="shared" si="95"/>
        <v>No</v>
      </c>
    </row>
    <row r="512" spans="64:78" x14ac:dyDescent="0.35">
      <c r="BL512" s="18"/>
      <c r="BO512" s="15" t="str">
        <f t="shared" si="84"/>
        <v xml:space="preserve">Areas Served: </v>
      </c>
      <c r="BP512" s="15" t="str">
        <f t="shared" si="85"/>
        <v>Certifications:</v>
      </c>
      <c r="BQ512" s="15" t="str">
        <f t="shared" si="86"/>
        <v>Certifications:</v>
      </c>
      <c r="BR512" s="15" t="str">
        <f t="shared" si="87"/>
        <v xml:space="preserve">Experience:  </v>
      </c>
      <c r="BS512" s="15" t="str">
        <f t="shared" si="88"/>
        <v xml:space="preserve">Experience:   </v>
      </c>
      <c r="BT512" s="15" t="str">
        <f t="shared" si="89"/>
        <v xml:space="preserve">Experience:   </v>
      </c>
      <c r="BU512" s="15" t="str">
        <f t="shared" si="90"/>
        <v>No</v>
      </c>
      <c r="BV512" s="15" t="str">
        <f t="shared" si="91"/>
        <v>No</v>
      </c>
      <c r="BW512" s="15" t="str">
        <f t="shared" si="92"/>
        <v>No</v>
      </c>
      <c r="BX512" s="36" t="str">
        <f t="shared" si="93"/>
        <v>No</v>
      </c>
      <c r="BY512" s="36" t="str">
        <f t="shared" si="94"/>
        <v>No</v>
      </c>
      <c r="BZ512" s="36" t="str">
        <f t="shared" si="95"/>
        <v>No</v>
      </c>
    </row>
    <row r="513" spans="64:78" x14ac:dyDescent="0.35">
      <c r="BL513" s="18"/>
      <c r="BO513" s="15" t="str">
        <f t="shared" si="84"/>
        <v xml:space="preserve">Areas Served: </v>
      </c>
      <c r="BP513" s="15" t="str">
        <f t="shared" si="85"/>
        <v>Certifications:</v>
      </c>
      <c r="BQ513" s="15" t="str">
        <f t="shared" si="86"/>
        <v>Certifications:</v>
      </c>
      <c r="BR513" s="15" t="str">
        <f t="shared" si="87"/>
        <v xml:space="preserve">Experience:  </v>
      </c>
      <c r="BS513" s="15" t="str">
        <f t="shared" si="88"/>
        <v xml:space="preserve">Experience:   </v>
      </c>
      <c r="BT513" s="15" t="str">
        <f t="shared" si="89"/>
        <v xml:space="preserve">Experience:   </v>
      </c>
      <c r="BU513" s="15" t="str">
        <f t="shared" si="90"/>
        <v>No</v>
      </c>
      <c r="BV513" s="15" t="str">
        <f t="shared" si="91"/>
        <v>No</v>
      </c>
      <c r="BW513" s="15" t="str">
        <f t="shared" si="92"/>
        <v>No</v>
      </c>
      <c r="BX513" s="36" t="str">
        <f t="shared" si="93"/>
        <v>No</v>
      </c>
      <c r="BY513" s="36" t="str">
        <f t="shared" si="94"/>
        <v>No</v>
      </c>
      <c r="BZ513" s="36" t="str">
        <f t="shared" si="95"/>
        <v>No</v>
      </c>
    </row>
    <row r="514" spans="64:78" x14ac:dyDescent="0.35">
      <c r="BL514" s="18"/>
      <c r="BO514" s="15" t="str">
        <f t="shared" si="84"/>
        <v xml:space="preserve">Areas Served: </v>
      </c>
      <c r="BP514" s="15" t="str">
        <f t="shared" si="85"/>
        <v>Certifications:</v>
      </c>
      <c r="BQ514" s="15" t="str">
        <f t="shared" si="86"/>
        <v>Certifications:</v>
      </c>
      <c r="BR514" s="15" t="str">
        <f t="shared" si="87"/>
        <v xml:space="preserve">Experience:  </v>
      </c>
      <c r="BS514" s="15" t="str">
        <f t="shared" si="88"/>
        <v xml:space="preserve">Experience:   </v>
      </c>
      <c r="BT514" s="15" t="str">
        <f t="shared" si="89"/>
        <v xml:space="preserve">Experience:   </v>
      </c>
      <c r="BU514" s="15" t="str">
        <f t="shared" si="90"/>
        <v>No</v>
      </c>
      <c r="BV514" s="15" t="str">
        <f t="shared" si="91"/>
        <v>No</v>
      </c>
      <c r="BW514" s="15" t="str">
        <f t="shared" si="92"/>
        <v>No</v>
      </c>
      <c r="BX514" s="36" t="str">
        <f t="shared" si="93"/>
        <v>No</v>
      </c>
      <c r="BY514" s="36" t="str">
        <f t="shared" si="94"/>
        <v>No</v>
      </c>
      <c r="BZ514" s="36" t="str">
        <f t="shared" si="95"/>
        <v>No</v>
      </c>
    </row>
    <row r="515" spans="64:78" x14ac:dyDescent="0.35">
      <c r="BL515" s="18"/>
      <c r="BO515" s="15" t="str">
        <f t="shared" si="84"/>
        <v xml:space="preserve">Areas Served: </v>
      </c>
      <c r="BP515" s="15" t="str">
        <f t="shared" si="85"/>
        <v>Certifications:</v>
      </c>
      <c r="BQ515" s="15" t="str">
        <f t="shared" si="86"/>
        <v>Certifications:</v>
      </c>
      <c r="BR515" s="15" t="str">
        <f t="shared" si="87"/>
        <v xml:space="preserve">Experience:  </v>
      </c>
      <c r="BS515" s="15" t="str">
        <f t="shared" si="88"/>
        <v xml:space="preserve">Experience:   </v>
      </c>
      <c r="BT515" s="15" t="str">
        <f t="shared" si="89"/>
        <v xml:space="preserve">Experience:   </v>
      </c>
      <c r="BU515" s="15" t="str">
        <f t="shared" si="90"/>
        <v>No</v>
      </c>
      <c r="BV515" s="15" t="str">
        <f t="shared" si="91"/>
        <v>No</v>
      </c>
      <c r="BW515" s="15" t="str">
        <f t="shared" si="92"/>
        <v>No</v>
      </c>
      <c r="BX515" s="36" t="str">
        <f t="shared" si="93"/>
        <v>No</v>
      </c>
      <c r="BY515" s="36" t="str">
        <f t="shared" si="94"/>
        <v>No</v>
      </c>
      <c r="BZ515" s="36" t="str">
        <f t="shared" si="95"/>
        <v>No</v>
      </c>
    </row>
    <row r="516" spans="64:78" x14ac:dyDescent="0.35">
      <c r="BL516" s="18"/>
      <c r="BO516" s="15" t="str">
        <f t="shared" ref="BO516:BO579" si="96">"Areas Served: "&amp;IF(K516="All","All of Oregon",IF(K516="Oregon","All of Oregon",K516))</f>
        <v xml:space="preserve">Areas Served: </v>
      </c>
      <c r="BP516" s="15" t="str">
        <f t="shared" ref="BP516:BP579" si="97">"Certifications:"&amp;IF(AE516&lt;&gt;""," [OR Arch Lic # "&amp;AE516&amp;"]","")&amp;IF(AG516&lt;&gt;""," [OR PE Lic # "&amp;AG516&amp;"]","")&amp;IF(AI516&lt;&gt;""," [AEE-CEM # "&amp;AI516&amp;"]","")&amp;IF(AK516&lt;&gt;""," [BOC-Level II # "&amp;AK516&amp;"]","")&amp;IF(AM516&lt;&gt;""," [EMA-EMP # "&amp;AM516&amp;"]","")&amp;IF(AR516&lt;&gt;""," [LCC-Building Controls]","")&amp;IF(AO516&lt;&gt;""," [Other-"&amp;AO516&amp;" # "&amp;AP516&amp;"]","")</f>
        <v>Certifications:</v>
      </c>
      <c r="BQ516" s="15" t="str">
        <f t="shared" ref="BQ516:BQ579" si="98">"Certifications:"&amp;IF(BC516&lt;&gt;""," [OR Arch Lic # "&amp;BC516&amp;"]","")&amp;IF(BE516&lt;&gt;""," [OR PE Lic # "&amp;BE516&amp;"]","")&amp;IF(BK516&lt;&gt;""," [AEE-CEM # "&amp;BK516&amp;"]","")&amp;IF(BI516&lt;&gt;""," [AEE-CEA # "&amp;BI516&amp;"]","")&amp;IF(BM516&lt;&gt;""," [EMA-EMP # "&amp;BM516&amp;"]","")&amp;IF(BG516&lt;&gt;""," [ASHRAE-BEAP # "&amp;BG516&amp;"]","")&amp;IF(AO516&lt;&gt;""," [Other-"&amp;AO516&amp;" # "&amp;AP516&amp;"]","")</f>
        <v>Certifications:</v>
      </c>
      <c r="BR516" s="15" t="str">
        <f t="shared" ref="BR516:BR579" si="99">"Experience:"&amp;IF(Q516&lt;&gt;""," "&amp;TEXT(O516,"mmm-yyyy")&amp;" to "&amp;TEXT(P516,"mmm-yyyy")&amp;" "&amp;Q516," ")&amp;IF(T516&lt;&gt;"","; "&amp;TEXT(R516,"mmm-yyyy")&amp;" to "&amp;TEXT(S516,"mmm-yyyy")&amp;" "&amp;T516," ")</f>
        <v xml:space="preserve">Experience:  </v>
      </c>
      <c r="BS516" s="15" t="str">
        <f t="shared" ref="BS516:BS579" si="100">"Experience:"&amp;IF(X516&lt;&gt;""," "&amp;TEXT(V516,"mmm-yyyy")&amp;" to "&amp;TEXT(W516,"mmm-yyyy")&amp;" "&amp;X516," ")&amp;IF(AA516&lt;&gt;"","; "&amp;TEXT(Y516,"mmm-yyyy")&amp;" to "&amp;TEXT(Z516,"mmm-yyyy")&amp;" "&amp;AA516," ")&amp;IF(AD516&lt;&gt;"","; "&amp;TEXT(AB516,"mmm-yyyy")&amp;" to "&amp;TEXT(AC516,"mmm-yyyy")&amp;" "&amp;AD516," ")</f>
        <v xml:space="preserve">Experience:   </v>
      </c>
      <c r="BT516" s="15" t="str">
        <f t="shared" ref="BT516:BT579" si="101">"Experience:"&amp;IF(AV516&lt;&gt;""," "&amp;TEXT(AT516,"mmm-yyyy")&amp;" to "&amp;TEXT(AU516,"mmm-yyyy")&amp;" "&amp;AV516," ")&amp;IF(AY516&lt;&gt;"","; "&amp;TEXT(AW516,"mmm-yyyy")&amp;" to "&amp;TEXT(AX516,"mmm-yyyy")&amp;" "&amp;AY516," ")&amp;IF(BB516&lt;&gt;"","; "&amp;TEXT(AZ516,"mmm-yyyy")&amp;" to "&amp;TEXT(BA516,"mmm-yyyy")&amp;" "&amp;BB516," ")</f>
        <v xml:space="preserve">Experience:   </v>
      </c>
      <c r="BU516" s="15" t="str">
        <f t="shared" ref="BU516:BU579" si="102">IF(Q516&amp;T516&lt;&gt;"","QEM","No")</f>
        <v>No</v>
      </c>
      <c r="BV516" s="15" t="str">
        <f t="shared" ref="BV516:BV579" si="103">IF(AE516&amp;AG516&amp;AI516&amp;AK516&amp;AM516&amp;AR516&lt;&gt;"","QP","No")</f>
        <v>No</v>
      </c>
      <c r="BW516" s="15" t="str">
        <f t="shared" ref="BW516:BW579" si="104">IF(BC516&amp;BE516&amp;BG516&amp;BI516&amp;BK516&amp;BM516&lt;&gt;"","QEA","No")</f>
        <v>No</v>
      </c>
      <c r="BX516" s="36" t="str">
        <f t="shared" ref="BX516:BX579" si="105">IF(AND($BU516="QEM",$J516="Yes"),"P QEM","No")</f>
        <v>No</v>
      </c>
      <c r="BY516" s="36" t="str">
        <f t="shared" ref="BY516:BY579" si="106">IF(AND($BV516="QP",$J516="Yes"),"P QP","No")</f>
        <v>No</v>
      </c>
      <c r="BZ516" s="36" t="str">
        <f t="shared" ref="BZ516:BZ579" si="107">IF(AND($BW516="QEA",$J516="Yes"),"P QEA","No")</f>
        <v>No</v>
      </c>
    </row>
    <row r="517" spans="64:78" x14ac:dyDescent="0.35">
      <c r="BL517" s="18"/>
      <c r="BO517" s="15" t="str">
        <f t="shared" si="96"/>
        <v xml:space="preserve">Areas Served: </v>
      </c>
      <c r="BP517" s="15" t="str">
        <f t="shared" si="97"/>
        <v>Certifications:</v>
      </c>
      <c r="BQ517" s="15" t="str">
        <f t="shared" si="98"/>
        <v>Certifications:</v>
      </c>
      <c r="BR517" s="15" t="str">
        <f t="shared" si="99"/>
        <v xml:space="preserve">Experience:  </v>
      </c>
      <c r="BS517" s="15" t="str">
        <f t="shared" si="100"/>
        <v xml:space="preserve">Experience:   </v>
      </c>
      <c r="BT517" s="15" t="str">
        <f t="shared" si="101"/>
        <v xml:space="preserve">Experience:   </v>
      </c>
      <c r="BU517" s="15" t="str">
        <f t="shared" si="102"/>
        <v>No</v>
      </c>
      <c r="BV517" s="15" t="str">
        <f t="shared" si="103"/>
        <v>No</v>
      </c>
      <c r="BW517" s="15" t="str">
        <f t="shared" si="104"/>
        <v>No</v>
      </c>
      <c r="BX517" s="36" t="str">
        <f t="shared" si="105"/>
        <v>No</v>
      </c>
      <c r="BY517" s="36" t="str">
        <f t="shared" si="106"/>
        <v>No</v>
      </c>
      <c r="BZ517" s="36" t="str">
        <f t="shared" si="107"/>
        <v>No</v>
      </c>
    </row>
    <row r="518" spans="64:78" x14ac:dyDescent="0.35">
      <c r="BL518" s="18"/>
      <c r="BO518" s="15" t="str">
        <f t="shared" si="96"/>
        <v xml:space="preserve">Areas Served: </v>
      </c>
      <c r="BP518" s="15" t="str">
        <f t="shared" si="97"/>
        <v>Certifications:</v>
      </c>
      <c r="BQ518" s="15" t="str">
        <f t="shared" si="98"/>
        <v>Certifications:</v>
      </c>
      <c r="BR518" s="15" t="str">
        <f t="shared" si="99"/>
        <v xml:space="preserve">Experience:  </v>
      </c>
      <c r="BS518" s="15" t="str">
        <f t="shared" si="100"/>
        <v xml:space="preserve">Experience:   </v>
      </c>
      <c r="BT518" s="15" t="str">
        <f t="shared" si="101"/>
        <v xml:space="preserve">Experience:   </v>
      </c>
      <c r="BU518" s="15" t="str">
        <f t="shared" si="102"/>
        <v>No</v>
      </c>
      <c r="BV518" s="15" t="str">
        <f t="shared" si="103"/>
        <v>No</v>
      </c>
      <c r="BW518" s="15" t="str">
        <f t="shared" si="104"/>
        <v>No</v>
      </c>
      <c r="BX518" s="36" t="str">
        <f t="shared" si="105"/>
        <v>No</v>
      </c>
      <c r="BY518" s="36" t="str">
        <f t="shared" si="106"/>
        <v>No</v>
      </c>
      <c r="BZ518" s="36" t="str">
        <f t="shared" si="107"/>
        <v>No</v>
      </c>
    </row>
    <row r="519" spans="64:78" x14ac:dyDescent="0.35">
      <c r="BL519" s="18"/>
      <c r="BO519" s="15" t="str">
        <f t="shared" si="96"/>
        <v xml:space="preserve">Areas Served: </v>
      </c>
      <c r="BP519" s="15" t="str">
        <f t="shared" si="97"/>
        <v>Certifications:</v>
      </c>
      <c r="BQ519" s="15" t="str">
        <f t="shared" si="98"/>
        <v>Certifications:</v>
      </c>
      <c r="BR519" s="15" t="str">
        <f t="shared" si="99"/>
        <v xml:space="preserve">Experience:  </v>
      </c>
      <c r="BS519" s="15" t="str">
        <f t="shared" si="100"/>
        <v xml:space="preserve">Experience:   </v>
      </c>
      <c r="BT519" s="15" t="str">
        <f t="shared" si="101"/>
        <v xml:space="preserve">Experience:   </v>
      </c>
      <c r="BU519" s="15" t="str">
        <f t="shared" si="102"/>
        <v>No</v>
      </c>
      <c r="BV519" s="15" t="str">
        <f t="shared" si="103"/>
        <v>No</v>
      </c>
      <c r="BW519" s="15" t="str">
        <f t="shared" si="104"/>
        <v>No</v>
      </c>
      <c r="BX519" s="36" t="str">
        <f t="shared" si="105"/>
        <v>No</v>
      </c>
      <c r="BY519" s="36" t="str">
        <f t="shared" si="106"/>
        <v>No</v>
      </c>
      <c r="BZ519" s="36" t="str">
        <f t="shared" si="107"/>
        <v>No</v>
      </c>
    </row>
    <row r="520" spans="64:78" x14ac:dyDescent="0.35">
      <c r="BL520" s="18"/>
      <c r="BO520" s="15" t="str">
        <f t="shared" si="96"/>
        <v xml:space="preserve">Areas Served: </v>
      </c>
      <c r="BP520" s="15" t="str">
        <f t="shared" si="97"/>
        <v>Certifications:</v>
      </c>
      <c r="BQ520" s="15" t="str">
        <f t="shared" si="98"/>
        <v>Certifications:</v>
      </c>
      <c r="BR520" s="15" t="str">
        <f t="shared" si="99"/>
        <v xml:space="preserve">Experience:  </v>
      </c>
      <c r="BS520" s="15" t="str">
        <f t="shared" si="100"/>
        <v xml:space="preserve">Experience:   </v>
      </c>
      <c r="BT520" s="15" t="str">
        <f t="shared" si="101"/>
        <v xml:space="preserve">Experience:   </v>
      </c>
      <c r="BU520" s="15" t="str">
        <f t="shared" si="102"/>
        <v>No</v>
      </c>
      <c r="BV520" s="15" t="str">
        <f t="shared" si="103"/>
        <v>No</v>
      </c>
      <c r="BW520" s="15" t="str">
        <f t="shared" si="104"/>
        <v>No</v>
      </c>
      <c r="BX520" s="36" t="str">
        <f t="shared" si="105"/>
        <v>No</v>
      </c>
      <c r="BY520" s="36" t="str">
        <f t="shared" si="106"/>
        <v>No</v>
      </c>
      <c r="BZ520" s="36" t="str">
        <f t="shared" si="107"/>
        <v>No</v>
      </c>
    </row>
    <row r="521" spans="64:78" x14ac:dyDescent="0.35">
      <c r="BL521" s="18"/>
      <c r="BO521" s="15" t="str">
        <f t="shared" si="96"/>
        <v xml:space="preserve">Areas Served: </v>
      </c>
      <c r="BP521" s="15" t="str">
        <f t="shared" si="97"/>
        <v>Certifications:</v>
      </c>
      <c r="BQ521" s="15" t="str">
        <f t="shared" si="98"/>
        <v>Certifications:</v>
      </c>
      <c r="BR521" s="15" t="str">
        <f t="shared" si="99"/>
        <v xml:space="preserve">Experience:  </v>
      </c>
      <c r="BS521" s="15" t="str">
        <f t="shared" si="100"/>
        <v xml:space="preserve">Experience:   </v>
      </c>
      <c r="BT521" s="15" t="str">
        <f t="shared" si="101"/>
        <v xml:space="preserve">Experience:   </v>
      </c>
      <c r="BU521" s="15" t="str">
        <f t="shared" si="102"/>
        <v>No</v>
      </c>
      <c r="BV521" s="15" t="str">
        <f t="shared" si="103"/>
        <v>No</v>
      </c>
      <c r="BW521" s="15" t="str">
        <f t="shared" si="104"/>
        <v>No</v>
      </c>
      <c r="BX521" s="36" t="str">
        <f t="shared" si="105"/>
        <v>No</v>
      </c>
      <c r="BY521" s="36" t="str">
        <f t="shared" si="106"/>
        <v>No</v>
      </c>
      <c r="BZ521" s="36" t="str">
        <f t="shared" si="107"/>
        <v>No</v>
      </c>
    </row>
    <row r="522" spans="64:78" x14ac:dyDescent="0.35">
      <c r="BL522" s="18"/>
      <c r="BO522" s="15" t="str">
        <f t="shared" si="96"/>
        <v xml:space="preserve">Areas Served: </v>
      </c>
      <c r="BP522" s="15" t="str">
        <f t="shared" si="97"/>
        <v>Certifications:</v>
      </c>
      <c r="BQ522" s="15" t="str">
        <f t="shared" si="98"/>
        <v>Certifications:</v>
      </c>
      <c r="BR522" s="15" t="str">
        <f t="shared" si="99"/>
        <v xml:space="preserve">Experience:  </v>
      </c>
      <c r="BS522" s="15" t="str">
        <f t="shared" si="100"/>
        <v xml:space="preserve">Experience:   </v>
      </c>
      <c r="BT522" s="15" t="str">
        <f t="shared" si="101"/>
        <v xml:space="preserve">Experience:   </v>
      </c>
      <c r="BU522" s="15" t="str">
        <f t="shared" si="102"/>
        <v>No</v>
      </c>
      <c r="BV522" s="15" t="str">
        <f t="shared" si="103"/>
        <v>No</v>
      </c>
      <c r="BW522" s="15" t="str">
        <f t="shared" si="104"/>
        <v>No</v>
      </c>
      <c r="BX522" s="36" t="str">
        <f t="shared" si="105"/>
        <v>No</v>
      </c>
      <c r="BY522" s="36" t="str">
        <f t="shared" si="106"/>
        <v>No</v>
      </c>
      <c r="BZ522" s="36" t="str">
        <f t="shared" si="107"/>
        <v>No</v>
      </c>
    </row>
    <row r="523" spans="64:78" x14ac:dyDescent="0.35">
      <c r="BL523" s="18"/>
      <c r="BO523" s="15" t="str">
        <f t="shared" si="96"/>
        <v xml:space="preserve">Areas Served: </v>
      </c>
      <c r="BP523" s="15" t="str">
        <f t="shared" si="97"/>
        <v>Certifications:</v>
      </c>
      <c r="BQ523" s="15" t="str">
        <f t="shared" si="98"/>
        <v>Certifications:</v>
      </c>
      <c r="BR523" s="15" t="str">
        <f t="shared" si="99"/>
        <v xml:space="preserve">Experience:  </v>
      </c>
      <c r="BS523" s="15" t="str">
        <f t="shared" si="100"/>
        <v xml:space="preserve">Experience:   </v>
      </c>
      <c r="BT523" s="15" t="str">
        <f t="shared" si="101"/>
        <v xml:space="preserve">Experience:   </v>
      </c>
      <c r="BU523" s="15" t="str">
        <f t="shared" si="102"/>
        <v>No</v>
      </c>
      <c r="BV523" s="15" t="str">
        <f t="shared" si="103"/>
        <v>No</v>
      </c>
      <c r="BW523" s="15" t="str">
        <f t="shared" si="104"/>
        <v>No</v>
      </c>
      <c r="BX523" s="36" t="str">
        <f t="shared" si="105"/>
        <v>No</v>
      </c>
      <c r="BY523" s="36" t="str">
        <f t="shared" si="106"/>
        <v>No</v>
      </c>
      <c r="BZ523" s="36" t="str">
        <f t="shared" si="107"/>
        <v>No</v>
      </c>
    </row>
    <row r="524" spans="64:78" x14ac:dyDescent="0.35">
      <c r="BL524" s="18"/>
      <c r="BO524" s="15" t="str">
        <f t="shared" si="96"/>
        <v xml:space="preserve">Areas Served: </v>
      </c>
      <c r="BP524" s="15" t="str">
        <f t="shared" si="97"/>
        <v>Certifications:</v>
      </c>
      <c r="BQ524" s="15" t="str">
        <f t="shared" si="98"/>
        <v>Certifications:</v>
      </c>
      <c r="BR524" s="15" t="str">
        <f t="shared" si="99"/>
        <v xml:space="preserve">Experience:  </v>
      </c>
      <c r="BS524" s="15" t="str">
        <f t="shared" si="100"/>
        <v xml:space="preserve">Experience:   </v>
      </c>
      <c r="BT524" s="15" t="str">
        <f t="shared" si="101"/>
        <v xml:space="preserve">Experience:   </v>
      </c>
      <c r="BU524" s="15" t="str">
        <f t="shared" si="102"/>
        <v>No</v>
      </c>
      <c r="BV524" s="15" t="str">
        <f t="shared" si="103"/>
        <v>No</v>
      </c>
      <c r="BW524" s="15" t="str">
        <f t="shared" si="104"/>
        <v>No</v>
      </c>
      <c r="BX524" s="36" t="str">
        <f t="shared" si="105"/>
        <v>No</v>
      </c>
      <c r="BY524" s="36" t="str">
        <f t="shared" si="106"/>
        <v>No</v>
      </c>
      <c r="BZ524" s="36" t="str">
        <f t="shared" si="107"/>
        <v>No</v>
      </c>
    </row>
    <row r="525" spans="64:78" x14ac:dyDescent="0.35">
      <c r="BL525" s="18"/>
      <c r="BO525" s="15" t="str">
        <f t="shared" si="96"/>
        <v xml:space="preserve">Areas Served: </v>
      </c>
      <c r="BP525" s="15" t="str">
        <f t="shared" si="97"/>
        <v>Certifications:</v>
      </c>
      <c r="BQ525" s="15" t="str">
        <f t="shared" si="98"/>
        <v>Certifications:</v>
      </c>
      <c r="BR525" s="15" t="str">
        <f t="shared" si="99"/>
        <v xml:space="preserve">Experience:  </v>
      </c>
      <c r="BS525" s="15" t="str">
        <f t="shared" si="100"/>
        <v xml:space="preserve">Experience:   </v>
      </c>
      <c r="BT525" s="15" t="str">
        <f t="shared" si="101"/>
        <v xml:space="preserve">Experience:   </v>
      </c>
      <c r="BU525" s="15" t="str">
        <f t="shared" si="102"/>
        <v>No</v>
      </c>
      <c r="BV525" s="15" t="str">
        <f t="shared" si="103"/>
        <v>No</v>
      </c>
      <c r="BW525" s="15" t="str">
        <f t="shared" si="104"/>
        <v>No</v>
      </c>
      <c r="BX525" s="36" t="str">
        <f t="shared" si="105"/>
        <v>No</v>
      </c>
      <c r="BY525" s="36" t="str">
        <f t="shared" si="106"/>
        <v>No</v>
      </c>
      <c r="BZ525" s="36" t="str">
        <f t="shared" si="107"/>
        <v>No</v>
      </c>
    </row>
    <row r="526" spans="64:78" x14ac:dyDescent="0.35">
      <c r="BL526" s="18"/>
      <c r="BO526" s="15" t="str">
        <f t="shared" si="96"/>
        <v xml:space="preserve">Areas Served: </v>
      </c>
      <c r="BP526" s="15" t="str">
        <f t="shared" si="97"/>
        <v>Certifications:</v>
      </c>
      <c r="BQ526" s="15" t="str">
        <f t="shared" si="98"/>
        <v>Certifications:</v>
      </c>
      <c r="BR526" s="15" t="str">
        <f t="shared" si="99"/>
        <v xml:space="preserve">Experience:  </v>
      </c>
      <c r="BS526" s="15" t="str">
        <f t="shared" si="100"/>
        <v xml:space="preserve">Experience:   </v>
      </c>
      <c r="BT526" s="15" t="str">
        <f t="shared" si="101"/>
        <v xml:space="preserve">Experience:   </v>
      </c>
      <c r="BU526" s="15" t="str">
        <f t="shared" si="102"/>
        <v>No</v>
      </c>
      <c r="BV526" s="15" t="str">
        <f t="shared" si="103"/>
        <v>No</v>
      </c>
      <c r="BW526" s="15" t="str">
        <f t="shared" si="104"/>
        <v>No</v>
      </c>
      <c r="BX526" s="36" t="str">
        <f t="shared" si="105"/>
        <v>No</v>
      </c>
      <c r="BY526" s="36" t="str">
        <f t="shared" si="106"/>
        <v>No</v>
      </c>
      <c r="BZ526" s="36" t="str">
        <f t="shared" si="107"/>
        <v>No</v>
      </c>
    </row>
    <row r="527" spans="64:78" x14ac:dyDescent="0.35">
      <c r="BL527" s="18"/>
      <c r="BO527" s="15" t="str">
        <f t="shared" si="96"/>
        <v xml:space="preserve">Areas Served: </v>
      </c>
      <c r="BP527" s="15" t="str">
        <f t="shared" si="97"/>
        <v>Certifications:</v>
      </c>
      <c r="BQ527" s="15" t="str">
        <f t="shared" si="98"/>
        <v>Certifications:</v>
      </c>
      <c r="BR527" s="15" t="str">
        <f t="shared" si="99"/>
        <v xml:space="preserve">Experience:  </v>
      </c>
      <c r="BS527" s="15" t="str">
        <f t="shared" si="100"/>
        <v xml:space="preserve">Experience:   </v>
      </c>
      <c r="BT527" s="15" t="str">
        <f t="shared" si="101"/>
        <v xml:space="preserve">Experience:   </v>
      </c>
      <c r="BU527" s="15" t="str">
        <f t="shared" si="102"/>
        <v>No</v>
      </c>
      <c r="BV527" s="15" t="str">
        <f t="shared" si="103"/>
        <v>No</v>
      </c>
      <c r="BW527" s="15" t="str">
        <f t="shared" si="104"/>
        <v>No</v>
      </c>
      <c r="BX527" s="36" t="str">
        <f t="shared" si="105"/>
        <v>No</v>
      </c>
      <c r="BY527" s="36" t="str">
        <f t="shared" si="106"/>
        <v>No</v>
      </c>
      <c r="BZ527" s="36" t="str">
        <f t="shared" si="107"/>
        <v>No</v>
      </c>
    </row>
    <row r="528" spans="64:78" x14ac:dyDescent="0.35">
      <c r="BL528" s="18"/>
      <c r="BO528" s="15" t="str">
        <f t="shared" si="96"/>
        <v xml:space="preserve">Areas Served: </v>
      </c>
      <c r="BP528" s="15" t="str">
        <f t="shared" si="97"/>
        <v>Certifications:</v>
      </c>
      <c r="BQ528" s="15" t="str">
        <f t="shared" si="98"/>
        <v>Certifications:</v>
      </c>
      <c r="BR528" s="15" t="str">
        <f t="shared" si="99"/>
        <v xml:space="preserve">Experience:  </v>
      </c>
      <c r="BS528" s="15" t="str">
        <f t="shared" si="100"/>
        <v xml:space="preserve">Experience:   </v>
      </c>
      <c r="BT528" s="15" t="str">
        <f t="shared" si="101"/>
        <v xml:space="preserve">Experience:   </v>
      </c>
      <c r="BU528" s="15" t="str">
        <f t="shared" si="102"/>
        <v>No</v>
      </c>
      <c r="BV528" s="15" t="str">
        <f t="shared" si="103"/>
        <v>No</v>
      </c>
      <c r="BW528" s="15" t="str">
        <f t="shared" si="104"/>
        <v>No</v>
      </c>
      <c r="BX528" s="36" t="str">
        <f t="shared" si="105"/>
        <v>No</v>
      </c>
      <c r="BY528" s="36" t="str">
        <f t="shared" si="106"/>
        <v>No</v>
      </c>
      <c r="BZ528" s="36" t="str">
        <f t="shared" si="107"/>
        <v>No</v>
      </c>
    </row>
    <row r="529" spans="64:78" x14ac:dyDescent="0.35">
      <c r="BL529" s="18"/>
      <c r="BO529" s="15" t="str">
        <f t="shared" si="96"/>
        <v xml:space="preserve">Areas Served: </v>
      </c>
      <c r="BP529" s="15" t="str">
        <f t="shared" si="97"/>
        <v>Certifications:</v>
      </c>
      <c r="BQ529" s="15" t="str">
        <f t="shared" si="98"/>
        <v>Certifications:</v>
      </c>
      <c r="BR529" s="15" t="str">
        <f t="shared" si="99"/>
        <v xml:space="preserve">Experience:  </v>
      </c>
      <c r="BS529" s="15" t="str">
        <f t="shared" si="100"/>
        <v xml:space="preserve">Experience:   </v>
      </c>
      <c r="BT529" s="15" t="str">
        <f t="shared" si="101"/>
        <v xml:space="preserve">Experience:   </v>
      </c>
      <c r="BU529" s="15" t="str">
        <f t="shared" si="102"/>
        <v>No</v>
      </c>
      <c r="BV529" s="15" t="str">
        <f t="shared" si="103"/>
        <v>No</v>
      </c>
      <c r="BW529" s="15" t="str">
        <f t="shared" si="104"/>
        <v>No</v>
      </c>
      <c r="BX529" s="36" t="str">
        <f t="shared" si="105"/>
        <v>No</v>
      </c>
      <c r="BY529" s="36" t="str">
        <f t="shared" si="106"/>
        <v>No</v>
      </c>
      <c r="BZ529" s="36" t="str">
        <f t="shared" si="107"/>
        <v>No</v>
      </c>
    </row>
    <row r="530" spans="64:78" x14ac:dyDescent="0.35">
      <c r="BL530" s="18"/>
      <c r="BO530" s="15" t="str">
        <f t="shared" si="96"/>
        <v xml:space="preserve">Areas Served: </v>
      </c>
      <c r="BP530" s="15" t="str">
        <f t="shared" si="97"/>
        <v>Certifications:</v>
      </c>
      <c r="BQ530" s="15" t="str">
        <f t="shared" si="98"/>
        <v>Certifications:</v>
      </c>
      <c r="BR530" s="15" t="str">
        <f t="shared" si="99"/>
        <v xml:space="preserve">Experience:  </v>
      </c>
      <c r="BS530" s="15" t="str">
        <f t="shared" si="100"/>
        <v xml:space="preserve">Experience:   </v>
      </c>
      <c r="BT530" s="15" t="str">
        <f t="shared" si="101"/>
        <v xml:space="preserve">Experience:   </v>
      </c>
      <c r="BU530" s="15" t="str">
        <f t="shared" si="102"/>
        <v>No</v>
      </c>
      <c r="BV530" s="15" t="str">
        <f t="shared" si="103"/>
        <v>No</v>
      </c>
      <c r="BW530" s="15" t="str">
        <f t="shared" si="104"/>
        <v>No</v>
      </c>
      <c r="BX530" s="36" t="str">
        <f t="shared" si="105"/>
        <v>No</v>
      </c>
      <c r="BY530" s="36" t="str">
        <f t="shared" si="106"/>
        <v>No</v>
      </c>
      <c r="BZ530" s="36" t="str">
        <f t="shared" si="107"/>
        <v>No</v>
      </c>
    </row>
    <row r="531" spans="64:78" x14ac:dyDescent="0.35">
      <c r="BL531" s="18"/>
      <c r="BO531" s="15" t="str">
        <f t="shared" si="96"/>
        <v xml:space="preserve">Areas Served: </v>
      </c>
      <c r="BP531" s="15" t="str">
        <f t="shared" si="97"/>
        <v>Certifications:</v>
      </c>
      <c r="BQ531" s="15" t="str">
        <f t="shared" si="98"/>
        <v>Certifications:</v>
      </c>
      <c r="BR531" s="15" t="str">
        <f t="shared" si="99"/>
        <v xml:space="preserve">Experience:  </v>
      </c>
      <c r="BS531" s="15" t="str">
        <f t="shared" si="100"/>
        <v xml:space="preserve">Experience:   </v>
      </c>
      <c r="BT531" s="15" t="str">
        <f t="shared" si="101"/>
        <v xml:space="preserve">Experience:   </v>
      </c>
      <c r="BU531" s="15" t="str">
        <f t="shared" si="102"/>
        <v>No</v>
      </c>
      <c r="BV531" s="15" t="str">
        <f t="shared" si="103"/>
        <v>No</v>
      </c>
      <c r="BW531" s="15" t="str">
        <f t="shared" si="104"/>
        <v>No</v>
      </c>
      <c r="BX531" s="36" t="str">
        <f t="shared" si="105"/>
        <v>No</v>
      </c>
      <c r="BY531" s="36" t="str">
        <f t="shared" si="106"/>
        <v>No</v>
      </c>
      <c r="BZ531" s="36" t="str">
        <f t="shared" si="107"/>
        <v>No</v>
      </c>
    </row>
    <row r="532" spans="64:78" x14ac:dyDescent="0.35">
      <c r="BL532" s="18"/>
      <c r="BO532" s="15" t="str">
        <f t="shared" si="96"/>
        <v xml:space="preserve">Areas Served: </v>
      </c>
      <c r="BP532" s="15" t="str">
        <f t="shared" si="97"/>
        <v>Certifications:</v>
      </c>
      <c r="BQ532" s="15" t="str">
        <f t="shared" si="98"/>
        <v>Certifications:</v>
      </c>
      <c r="BR532" s="15" t="str">
        <f t="shared" si="99"/>
        <v xml:space="preserve">Experience:  </v>
      </c>
      <c r="BS532" s="15" t="str">
        <f t="shared" si="100"/>
        <v xml:space="preserve">Experience:   </v>
      </c>
      <c r="BT532" s="15" t="str">
        <f t="shared" si="101"/>
        <v xml:space="preserve">Experience:   </v>
      </c>
      <c r="BU532" s="15" t="str">
        <f t="shared" si="102"/>
        <v>No</v>
      </c>
      <c r="BV532" s="15" t="str">
        <f t="shared" si="103"/>
        <v>No</v>
      </c>
      <c r="BW532" s="15" t="str">
        <f t="shared" si="104"/>
        <v>No</v>
      </c>
      <c r="BX532" s="36" t="str">
        <f t="shared" si="105"/>
        <v>No</v>
      </c>
      <c r="BY532" s="36" t="str">
        <f t="shared" si="106"/>
        <v>No</v>
      </c>
      <c r="BZ532" s="36" t="str">
        <f t="shared" si="107"/>
        <v>No</v>
      </c>
    </row>
    <row r="533" spans="64:78" x14ac:dyDescent="0.35">
      <c r="BL533" s="18"/>
      <c r="BO533" s="15" t="str">
        <f t="shared" si="96"/>
        <v xml:space="preserve">Areas Served: </v>
      </c>
      <c r="BP533" s="15" t="str">
        <f t="shared" si="97"/>
        <v>Certifications:</v>
      </c>
      <c r="BQ533" s="15" t="str">
        <f t="shared" si="98"/>
        <v>Certifications:</v>
      </c>
      <c r="BR533" s="15" t="str">
        <f t="shared" si="99"/>
        <v xml:space="preserve">Experience:  </v>
      </c>
      <c r="BS533" s="15" t="str">
        <f t="shared" si="100"/>
        <v xml:space="preserve">Experience:   </v>
      </c>
      <c r="BT533" s="15" t="str">
        <f t="shared" si="101"/>
        <v xml:space="preserve">Experience:   </v>
      </c>
      <c r="BU533" s="15" t="str">
        <f t="shared" si="102"/>
        <v>No</v>
      </c>
      <c r="BV533" s="15" t="str">
        <f t="shared" si="103"/>
        <v>No</v>
      </c>
      <c r="BW533" s="15" t="str">
        <f t="shared" si="104"/>
        <v>No</v>
      </c>
      <c r="BX533" s="36" t="str">
        <f t="shared" si="105"/>
        <v>No</v>
      </c>
      <c r="BY533" s="36" t="str">
        <f t="shared" si="106"/>
        <v>No</v>
      </c>
      <c r="BZ533" s="36" t="str">
        <f t="shared" si="107"/>
        <v>No</v>
      </c>
    </row>
    <row r="534" spans="64:78" x14ac:dyDescent="0.35">
      <c r="BL534" s="18"/>
      <c r="BO534" s="15" t="str">
        <f t="shared" si="96"/>
        <v xml:space="preserve">Areas Served: </v>
      </c>
      <c r="BP534" s="15" t="str">
        <f t="shared" si="97"/>
        <v>Certifications:</v>
      </c>
      <c r="BQ534" s="15" t="str">
        <f t="shared" si="98"/>
        <v>Certifications:</v>
      </c>
      <c r="BR534" s="15" t="str">
        <f t="shared" si="99"/>
        <v xml:space="preserve">Experience:  </v>
      </c>
      <c r="BS534" s="15" t="str">
        <f t="shared" si="100"/>
        <v xml:space="preserve">Experience:   </v>
      </c>
      <c r="BT534" s="15" t="str">
        <f t="shared" si="101"/>
        <v xml:space="preserve">Experience:   </v>
      </c>
      <c r="BU534" s="15" t="str">
        <f t="shared" si="102"/>
        <v>No</v>
      </c>
      <c r="BV534" s="15" t="str">
        <f t="shared" si="103"/>
        <v>No</v>
      </c>
      <c r="BW534" s="15" t="str">
        <f t="shared" si="104"/>
        <v>No</v>
      </c>
      <c r="BX534" s="36" t="str">
        <f t="shared" si="105"/>
        <v>No</v>
      </c>
      <c r="BY534" s="36" t="str">
        <f t="shared" si="106"/>
        <v>No</v>
      </c>
      <c r="BZ534" s="36" t="str">
        <f t="shared" si="107"/>
        <v>No</v>
      </c>
    </row>
    <row r="535" spans="64:78" x14ac:dyDescent="0.35">
      <c r="BL535" s="18"/>
      <c r="BO535" s="15" t="str">
        <f t="shared" si="96"/>
        <v xml:space="preserve">Areas Served: </v>
      </c>
      <c r="BP535" s="15" t="str">
        <f t="shared" si="97"/>
        <v>Certifications:</v>
      </c>
      <c r="BQ535" s="15" t="str">
        <f t="shared" si="98"/>
        <v>Certifications:</v>
      </c>
      <c r="BR535" s="15" t="str">
        <f t="shared" si="99"/>
        <v xml:space="preserve">Experience:  </v>
      </c>
      <c r="BS535" s="15" t="str">
        <f t="shared" si="100"/>
        <v xml:space="preserve">Experience:   </v>
      </c>
      <c r="BT535" s="15" t="str">
        <f t="shared" si="101"/>
        <v xml:space="preserve">Experience:   </v>
      </c>
      <c r="BU535" s="15" t="str">
        <f t="shared" si="102"/>
        <v>No</v>
      </c>
      <c r="BV535" s="15" t="str">
        <f t="shared" si="103"/>
        <v>No</v>
      </c>
      <c r="BW535" s="15" t="str">
        <f t="shared" si="104"/>
        <v>No</v>
      </c>
      <c r="BX535" s="36" t="str">
        <f t="shared" si="105"/>
        <v>No</v>
      </c>
      <c r="BY535" s="36" t="str">
        <f t="shared" si="106"/>
        <v>No</v>
      </c>
      <c r="BZ535" s="36" t="str">
        <f t="shared" si="107"/>
        <v>No</v>
      </c>
    </row>
    <row r="536" spans="64:78" x14ac:dyDescent="0.35">
      <c r="BL536" s="18"/>
      <c r="BO536" s="15" t="str">
        <f t="shared" si="96"/>
        <v xml:space="preserve">Areas Served: </v>
      </c>
      <c r="BP536" s="15" t="str">
        <f t="shared" si="97"/>
        <v>Certifications:</v>
      </c>
      <c r="BQ536" s="15" t="str">
        <f t="shared" si="98"/>
        <v>Certifications:</v>
      </c>
      <c r="BR536" s="15" t="str">
        <f t="shared" si="99"/>
        <v xml:space="preserve">Experience:  </v>
      </c>
      <c r="BS536" s="15" t="str">
        <f t="shared" si="100"/>
        <v xml:space="preserve">Experience:   </v>
      </c>
      <c r="BT536" s="15" t="str">
        <f t="shared" si="101"/>
        <v xml:space="preserve">Experience:   </v>
      </c>
      <c r="BU536" s="15" t="str">
        <f t="shared" si="102"/>
        <v>No</v>
      </c>
      <c r="BV536" s="15" t="str">
        <f t="shared" si="103"/>
        <v>No</v>
      </c>
      <c r="BW536" s="15" t="str">
        <f t="shared" si="104"/>
        <v>No</v>
      </c>
      <c r="BX536" s="36" t="str">
        <f t="shared" si="105"/>
        <v>No</v>
      </c>
      <c r="BY536" s="36" t="str">
        <f t="shared" si="106"/>
        <v>No</v>
      </c>
      <c r="BZ536" s="36" t="str">
        <f t="shared" si="107"/>
        <v>No</v>
      </c>
    </row>
    <row r="537" spans="64:78" x14ac:dyDescent="0.35">
      <c r="BL537" s="18"/>
      <c r="BO537" s="15" t="str">
        <f t="shared" si="96"/>
        <v xml:space="preserve">Areas Served: </v>
      </c>
      <c r="BP537" s="15" t="str">
        <f t="shared" si="97"/>
        <v>Certifications:</v>
      </c>
      <c r="BQ537" s="15" t="str">
        <f t="shared" si="98"/>
        <v>Certifications:</v>
      </c>
      <c r="BR537" s="15" t="str">
        <f t="shared" si="99"/>
        <v xml:space="preserve">Experience:  </v>
      </c>
      <c r="BS537" s="15" t="str">
        <f t="shared" si="100"/>
        <v xml:space="preserve">Experience:   </v>
      </c>
      <c r="BT537" s="15" t="str">
        <f t="shared" si="101"/>
        <v xml:space="preserve">Experience:   </v>
      </c>
      <c r="BU537" s="15" t="str">
        <f t="shared" si="102"/>
        <v>No</v>
      </c>
      <c r="BV537" s="15" t="str">
        <f t="shared" si="103"/>
        <v>No</v>
      </c>
      <c r="BW537" s="15" t="str">
        <f t="shared" si="104"/>
        <v>No</v>
      </c>
      <c r="BX537" s="36" t="str">
        <f t="shared" si="105"/>
        <v>No</v>
      </c>
      <c r="BY537" s="36" t="str">
        <f t="shared" si="106"/>
        <v>No</v>
      </c>
      <c r="BZ537" s="36" t="str">
        <f t="shared" si="107"/>
        <v>No</v>
      </c>
    </row>
    <row r="538" spans="64:78" x14ac:dyDescent="0.35">
      <c r="BL538" s="18"/>
      <c r="BO538" s="15" t="str">
        <f t="shared" si="96"/>
        <v xml:space="preserve">Areas Served: </v>
      </c>
      <c r="BP538" s="15" t="str">
        <f t="shared" si="97"/>
        <v>Certifications:</v>
      </c>
      <c r="BQ538" s="15" t="str">
        <f t="shared" si="98"/>
        <v>Certifications:</v>
      </c>
      <c r="BR538" s="15" t="str">
        <f t="shared" si="99"/>
        <v xml:space="preserve">Experience:  </v>
      </c>
      <c r="BS538" s="15" t="str">
        <f t="shared" si="100"/>
        <v xml:space="preserve">Experience:   </v>
      </c>
      <c r="BT538" s="15" t="str">
        <f t="shared" si="101"/>
        <v xml:space="preserve">Experience:   </v>
      </c>
      <c r="BU538" s="15" t="str">
        <f t="shared" si="102"/>
        <v>No</v>
      </c>
      <c r="BV538" s="15" t="str">
        <f t="shared" si="103"/>
        <v>No</v>
      </c>
      <c r="BW538" s="15" t="str">
        <f t="shared" si="104"/>
        <v>No</v>
      </c>
      <c r="BX538" s="36" t="str">
        <f t="shared" si="105"/>
        <v>No</v>
      </c>
      <c r="BY538" s="36" t="str">
        <f t="shared" si="106"/>
        <v>No</v>
      </c>
      <c r="BZ538" s="36" t="str">
        <f t="shared" si="107"/>
        <v>No</v>
      </c>
    </row>
    <row r="539" spans="64:78" x14ac:dyDescent="0.35">
      <c r="BL539" s="18"/>
      <c r="BO539" s="15" t="str">
        <f t="shared" si="96"/>
        <v xml:space="preserve">Areas Served: </v>
      </c>
      <c r="BP539" s="15" t="str">
        <f t="shared" si="97"/>
        <v>Certifications:</v>
      </c>
      <c r="BQ539" s="15" t="str">
        <f t="shared" si="98"/>
        <v>Certifications:</v>
      </c>
      <c r="BR539" s="15" t="str">
        <f t="shared" si="99"/>
        <v xml:space="preserve">Experience:  </v>
      </c>
      <c r="BS539" s="15" t="str">
        <f t="shared" si="100"/>
        <v xml:space="preserve">Experience:   </v>
      </c>
      <c r="BT539" s="15" t="str">
        <f t="shared" si="101"/>
        <v xml:space="preserve">Experience:   </v>
      </c>
      <c r="BU539" s="15" t="str">
        <f t="shared" si="102"/>
        <v>No</v>
      </c>
      <c r="BV539" s="15" t="str">
        <f t="shared" si="103"/>
        <v>No</v>
      </c>
      <c r="BW539" s="15" t="str">
        <f t="shared" si="104"/>
        <v>No</v>
      </c>
      <c r="BX539" s="36" t="str">
        <f t="shared" si="105"/>
        <v>No</v>
      </c>
      <c r="BY539" s="36" t="str">
        <f t="shared" si="106"/>
        <v>No</v>
      </c>
      <c r="BZ539" s="36" t="str">
        <f t="shared" si="107"/>
        <v>No</v>
      </c>
    </row>
    <row r="540" spans="64:78" x14ac:dyDescent="0.35">
      <c r="BL540" s="18"/>
      <c r="BO540" s="15" t="str">
        <f t="shared" si="96"/>
        <v xml:space="preserve">Areas Served: </v>
      </c>
      <c r="BP540" s="15" t="str">
        <f t="shared" si="97"/>
        <v>Certifications:</v>
      </c>
      <c r="BQ540" s="15" t="str">
        <f t="shared" si="98"/>
        <v>Certifications:</v>
      </c>
      <c r="BR540" s="15" t="str">
        <f t="shared" si="99"/>
        <v xml:space="preserve">Experience:  </v>
      </c>
      <c r="BS540" s="15" t="str">
        <f t="shared" si="100"/>
        <v xml:space="preserve">Experience:   </v>
      </c>
      <c r="BT540" s="15" t="str">
        <f t="shared" si="101"/>
        <v xml:space="preserve">Experience:   </v>
      </c>
      <c r="BU540" s="15" t="str">
        <f t="shared" si="102"/>
        <v>No</v>
      </c>
      <c r="BV540" s="15" t="str">
        <f t="shared" si="103"/>
        <v>No</v>
      </c>
      <c r="BW540" s="15" t="str">
        <f t="shared" si="104"/>
        <v>No</v>
      </c>
      <c r="BX540" s="36" t="str">
        <f t="shared" si="105"/>
        <v>No</v>
      </c>
      <c r="BY540" s="36" t="str">
        <f t="shared" si="106"/>
        <v>No</v>
      </c>
      <c r="BZ540" s="36" t="str">
        <f t="shared" si="107"/>
        <v>No</v>
      </c>
    </row>
    <row r="541" spans="64:78" x14ac:dyDescent="0.35">
      <c r="BL541" s="18"/>
      <c r="BO541" s="15" t="str">
        <f t="shared" si="96"/>
        <v xml:space="preserve">Areas Served: </v>
      </c>
      <c r="BP541" s="15" t="str">
        <f t="shared" si="97"/>
        <v>Certifications:</v>
      </c>
      <c r="BQ541" s="15" t="str">
        <f t="shared" si="98"/>
        <v>Certifications:</v>
      </c>
      <c r="BR541" s="15" t="str">
        <f t="shared" si="99"/>
        <v xml:space="preserve">Experience:  </v>
      </c>
      <c r="BS541" s="15" t="str">
        <f t="shared" si="100"/>
        <v xml:space="preserve">Experience:   </v>
      </c>
      <c r="BT541" s="15" t="str">
        <f t="shared" si="101"/>
        <v xml:space="preserve">Experience:   </v>
      </c>
      <c r="BU541" s="15" t="str">
        <f t="shared" si="102"/>
        <v>No</v>
      </c>
      <c r="BV541" s="15" t="str">
        <f t="shared" si="103"/>
        <v>No</v>
      </c>
      <c r="BW541" s="15" t="str">
        <f t="shared" si="104"/>
        <v>No</v>
      </c>
      <c r="BX541" s="36" t="str">
        <f t="shared" si="105"/>
        <v>No</v>
      </c>
      <c r="BY541" s="36" t="str">
        <f t="shared" si="106"/>
        <v>No</v>
      </c>
      <c r="BZ541" s="36" t="str">
        <f t="shared" si="107"/>
        <v>No</v>
      </c>
    </row>
    <row r="542" spans="64:78" x14ac:dyDescent="0.35">
      <c r="BL542" s="18"/>
      <c r="BO542" s="15" t="str">
        <f t="shared" si="96"/>
        <v xml:space="preserve">Areas Served: </v>
      </c>
      <c r="BP542" s="15" t="str">
        <f t="shared" si="97"/>
        <v>Certifications:</v>
      </c>
      <c r="BQ542" s="15" t="str">
        <f t="shared" si="98"/>
        <v>Certifications:</v>
      </c>
      <c r="BR542" s="15" t="str">
        <f t="shared" si="99"/>
        <v xml:space="preserve">Experience:  </v>
      </c>
      <c r="BS542" s="15" t="str">
        <f t="shared" si="100"/>
        <v xml:space="preserve">Experience:   </v>
      </c>
      <c r="BT542" s="15" t="str">
        <f t="shared" si="101"/>
        <v xml:space="preserve">Experience:   </v>
      </c>
      <c r="BU542" s="15" t="str">
        <f t="shared" si="102"/>
        <v>No</v>
      </c>
      <c r="BV542" s="15" t="str">
        <f t="shared" si="103"/>
        <v>No</v>
      </c>
      <c r="BW542" s="15" t="str">
        <f t="shared" si="104"/>
        <v>No</v>
      </c>
      <c r="BX542" s="36" t="str">
        <f t="shared" si="105"/>
        <v>No</v>
      </c>
      <c r="BY542" s="36" t="str">
        <f t="shared" si="106"/>
        <v>No</v>
      </c>
      <c r="BZ542" s="36" t="str">
        <f t="shared" si="107"/>
        <v>No</v>
      </c>
    </row>
    <row r="543" spans="64:78" x14ac:dyDescent="0.35">
      <c r="BL543" s="18"/>
      <c r="BO543" s="15" t="str">
        <f t="shared" si="96"/>
        <v xml:space="preserve">Areas Served: </v>
      </c>
      <c r="BP543" s="15" t="str">
        <f t="shared" si="97"/>
        <v>Certifications:</v>
      </c>
      <c r="BQ543" s="15" t="str">
        <f t="shared" si="98"/>
        <v>Certifications:</v>
      </c>
      <c r="BR543" s="15" t="str">
        <f t="shared" si="99"/>
        <v xml:space="preserve">Experience:  </v>
      </c>
      <c r="BS543" s="15" t="str">
        <f t="shared" si="100"/>
        <v xml:space="preserve">Experience:   </v>
      </c>
      <c r="BT543" s="15" t="str">
        <f t="shared" si="101"/>
        <v xml:space="preserve">Experience:   </v>
      </c>
      <c r="BU543" s="15" t="str">
        <f t="shared" si="102"/>
        <v>No</v>
      </c>
      <c r="BV543" s="15" t="str">
        <f t="shared" si="103"/>
        <v>No</v>
      </c>
      <c r="BW543" s="15" t="str">
        <f t="shared" si="104"/>
        <v>No</v>
      </c>
      <c r="BX543" s="36" t="str">
        <f t="shared" si="105"/>
        <v>No</v>
      </c>
      <c r="BY543" s="36" t="str">
        <f t="shared" si="106"/>
        <v>No</v>
      </c>
      <c r="BZ543" s="36" t="str">
        <f t="shared" si="107"/>
        <v>No</v>
      </c>
    </row>
    <row r="544" spans="64:78" x14ac:dyDescent="0.35">
      <c r="BL544" s="18"/>
      <c r="BO544" s="15" t="str">
        <f t="shared" si="96"/>
        <v xml:space="preserve">Areas Served: </v>
      </c>
      <c r="BP544" s="15" t="str">
        <f t="shared" si="97"/>
        <v>Certifications:</v>
      </c>
      <c r="BQ544" s="15" t="str">
        <f t="shared" si="98"/>
        <v>Certifications:</v>
      </c>
      <c r="BR544" s="15" t="str">
        <f t="shared" si="99"/>
        <v xml:space="preserve">Experience:  </v>
      </c>
      <c r="BS544" s="15" t="str">
        <f t="shared" si="100"/>
        <v xml:space="preserve">Experience:   </v>
      </c>
      <c r="BT544" s="15" t="str">
        <f t="shared" si="101"/>
        <v xml:space="preserve">Experience:   </v>
      </c>
      <c r="BU544" s="15" t="str">
        <f t="shared" si="102"/>
        <v>No</v>
      </c>
      <c r="BV544" s="15" t="str">
        <f t="shared" si="103"/>
        <v>No</v>
      </c>
      <c r="BW544" s="15" t="str">
        <f t="shared" si="104"/>
        <v>No</v>
      </c>
      <c r="BX544" s="36" t="str">
        <f t="shared" si="105"/>
        <v>No</v>
      </c>
      <c r="BY544" s="36" t="str">
        <f t="shared" si="106"/>
        <v>No</v>
      </c>
      <c r="BZ544" s="36" t="str">
        <f t="shared" si="107"/>
        <v>No</v>
      </c>
    </row>
    <row r="545" spans="64:78" x14ac:dyDescent="0.35">
      <c r="BL545" s="18"/>
      <c r="BO545" s="15" t="str">
        <f t="shared" si="96"/>
        <v xml:space="preserve">Areas Served: </v>
      </c>
      <c r="BP545" s="15" t="str">
        <f t="shared" si="97"/>
        <v>Certifications:</v>
      </c>
      <c r="BQ545" s="15" t="str">
        <f t="shared" si="98"/>
        <v>Certifications:</v>
      </c>
      <c r="BR545" s="15" t="str">
        <f t="shared" si="99"/>
        <v xml:space="preserve">Experience:  </v>
      </c>
      <c r="BS545" s="15" t="str">
        <f t="shared" si="100"/>
        <v xml:space="preserve">Experience:   </v>
      </c>
      <c r="BT545" s="15" t="str">
        <f t="shared" si="101"/>
        <v xml:space="preserve">Experience:   </v>
      </c>
      <c r="BU545" s="15" t="str">
        <f t="shared" si="102"/>
        <v>No</v>
      </c>
      <c r="BV545" s="15" t="str">
        <f t="shared" si="103"/>
        <v>No</v>
      </c>
      <c r="BW545" s="15" t="str">
        <f t="shared" si="104"/>
        <v>No</v>
      </c>
      <c r="BX545" s="36" t="str">
        <f t="shared" si="105"/>
        <v>No</v>
      </c>
      <c r="BY545" s="36" t="str">
        <f t="shared" si="106"/>
        <v>No</v>
      </c>
      <c r="BZ545" s="36" t="str">
        <f t="shared" si="107"/>
        <v>No</v>
      </c>
    </row>
    <row r="546" spans="64:78" x14ac:dyDescent="0.35">
      <c r="BL546" s="18"/>
      <c r="BO546" s="15" t="str">
        <f t="shared" si="96"/>
        <v xml:space="preserve">Areas Served: </v>
      </c>
      <c r="BP546" s="15" t="str">
        <f t="shared" si="97"/>
        <v>Certifications:</v>
      </c>
      <c r="BQ546" s="15" t="str">
        <f t="shared" si="98"/>
        <v>Certifications:</v>
      </c>
      <c r="BR546" s="15" t="str">
        <f t="shared" si="99"/>
        <v xml:space="preserve">Experience:  </v>
      </c>
      <c r="BS546" s="15" t="str">
        <f t="shared" si="100"/>
        <v xml:space="preserve">Experience:   </v>
      </c>
      <c r="BT546" s="15" t="str">
        <f t="shared" si="101"/>
        <v xml:space="preserve">Experience:   </v>
      </c>
      <c r="BU546" s="15" t="str">
        <f t="shared" si="102"/>
        <v>No</v>
      </c>
      <c r="BV546" s="15" t="str">
        <f t="shared" si="103"/>
        <v>No</v>
      </c>
      <c r="BW546" s="15" t="str">
        <f t="shared" si="104"/>
        <v>No</v>
      </c>
      <c r="BX546" s="36" t="str">
        <f t="shared" si="105"/>
        <v>No</v>
      </c>
      <c r="BY546" s="36" t="str">
        <f t="shared" si="106"/>
        <v>No</v>
      </c>
      <c r="BZ546" s="36" t="str">
        <f t="shared" si="107"/>
        <v>No</v>
      </c>
    </row>
    <row r="547" spans="64:78" x14ac:dyDescent="0.35">
      <c r="BL547" s="18"/>
      <c r="BO547" s="15" t="str">
        <f t="shared" si="96"/>
        <v xml:space="preserve">Areas Served: </v>
      </c>
      <c r="BP547" s="15" t="str">
        <f t="shared" si="97"/>
        <v>Certifications:</v>
      </c>
      <c r="BQ547" s="15" t="str">
        <f t="shared" si="98"/>
        <v>Certifications:</v>
      </c>
      <c r="BR547" s="15" t="str">
        <f t="shared" si="99"/>
        <v xml:space="preserve">Experience:  </v>
      </c>
      <c r="BS547" s="15" t="str">
        <f t="shared" si="100"/>
        <v xml:space="preserve">Experience:   </v>
      </c>
      <c r="BT547" s="15" t="str">
        <f t="shared" si="101"/>
        <v xml:space="preserve">Experience:   </v>
      </c>
      <c r="BU547" s="15" t="str">
        <f t="shared" si="102"/>
        <v>No</v>
      </c>
      <c r="BV547" s="15" t="str">
        <f t="shared" si="103"/>
        <v>No</v>
      </c>
      <c r="BW547" s="15" t="str">
        <f t="shared" si="104"/>
        <v>No</v>
      </c>
      <c r="BX547" s="36" t="str">
        <f t="shared" si="105"/>
        <v>No</v>
      </c>
      <c r="BY547" s="36" t="str">
        <f t="shared" si="106"/>
        <v>No</v>
      </c>
      <c r="BZ547" s="36" t="str">
        <f t="shared" si="107"/>
        <v>No</v>
      </c>
    </row>
    <row r="548" spans="64:78" x14ac:dyDescent="0.35">
      <c r="BL548" s="18"/>
      <c r="BO548" s="15" t="str">
        <f t="shared" si="96"/>
        <v xml:space="preserve">Areas Served: </v>
      </c>
      <c r="BP548" s="15" t="str">
        <f t="shared" si="97"/>
        <v>Certifications:</v>
      </c>
      <c r="BQ548" s="15" t="str">
        <f t="shared" si="98"/>
        <v>Certifications:</v>
      </c>
      <c r="BR548" s="15" t="str">
        <f t="shared" si="99"/>
        <v xml:space="preserve">Experience:  </v>
      </c>
      <c r="BS548" s="15" t="str">
        <f t="shared" si="100"/>
        <v xml:space="preserve">Experience:   </v>
      </c>
      <c r="BT548" s="15" t="str">
        <f t="shared" si="101"/>
        <v xml:space="preserve">Experience:   </v>
      </c>
      <c r="BU548" s="15" t="str">
        <f t="shared" si="102"/>
        <v>No</v>
      </c>
      <c r="BV548" s="15" t="str">
        <f t="shared" si="103"/>
        <v>No</v>
      </c>
      <c r="BW548" s="15" t="str">
        <f t="shared" si="104"/>
        <v>No</v>
      </c>
      <c r="BX548" s="36" t="str">
        <f t="shared" si="105"/>
        <v>No</v>
      </c>
      <c r="BY548" s="36" t="str">
        <f t="shared" si="106"/>
        <v>No</v>
      </c>
      <c r="BZ548" s="36" t="str">
        <f t="shared" si="107"/>
        <v>No</v>
      </c>
    </row>
    <row r="549" spans="64:78" x14ac:dyDescent="0.35">
      <c r="BL549" s="18"/>
      <c r="BO549" s="15" t="str">
        <f t="shared" si="96"/>
        <v xml:space="preserve">Areas Served: </v>
      </c>
      <c r="BP549" s="15" t="str">
        <f t="shared" si="97"/>
        <v>Certifications:</v>
      </c>
      <c r="BQ549" s="15" t="str">
        <f t="shared" si="98"/>
        <v>Certifications:</v>
      </c>
      <c r="BR549" s="15" t="str">
        <f t="shared" si="99"/>
        <v xml:space="preserve">Experience:  </v>
      </c>
      <c r="BS549" s="15" t="str">
        <f t="shared" si="100"/>
        <v xml:space="preserve">Experience:   </v>
      </c>
      <c r="BT549" s="15" t="str">
        <f t="shared" si="101"/>
        <v xml:space="preserve">Experience:   </v>
      </c>
      <c r="BU549" s="15" t="str">
        <f t="shared" si="102"/>
        <v>No</v>
      </c>
      <c r="BV549" s="15" t="str">
        <f t="shared" si="103"/>
        <v>No</v>
      </c>
      <c r="BW549" s="15" t="str">
        <f t="shared" si="104"/>
        <v>No</v>
      </c>
      <c r="BX549" s="36" t="str">
        <f t="shared" si="105"/>
        <v>No</v>
      </c>
      <c r="BY549" s="36" t="str">
        <f t="shared" si="106"/>
        <v>No</v>
      </c>
      <c r="BZ549" s="36" t="str">
        <f t="shared" si="107"/>
        <v>No</v>
      </c>
    </row>
    <row r="550" spans="64:78" x14ac:dyDescent="0.35">
      <c r="BL550" s="18"/>
      <c r="BO550" s="15" t="str">
        <f t="shared" si="96"/>
        <v xml:space="preserve">Areas Served: </v>
      </c>
      <c r="BP550" s="15" t="str">
        <f t="shared" si="97"/>
        <v>Certifications:</v>
      </c>
      <c r="BQ550" s="15" t="str">
        <f t="shared" si="98"/>
        <v>Certifications:</v>
      </c>
      <c r="BR550" s="15" t="str">
        <f t="shared" si="99"/>
        <v xml:space="preserve">Experience:  </v>
      </c>
      <c r="BS550" s="15" t="str">
        <f t="shared" si="100"/>
        <v xml:space="preserve">Experience:   </v>
      </c>
      <c r="BT550" s="15" t="str">
        <f t="shared" si="101"/>
        <v xml:space="preserve">Experience:   </v>
      </c>
      <c r="BU550" s="15" t="str">
        <f t="shared" si="102"/>
        <v>No</v>
      </c>
      <c r="BV550" s="15" t="str">
        <f t="shared" si="103"/>
        <v>No</v>
      </c>
      <c r="BW550" s="15" t="str">
        <f t="shared" si="104"/>
        <v>No</v>
      </c>
      <c r="BX550" s="36" t="str">
        <f t="shared" si="105"/>
        <v>No</v>
      </c>
      <c r="BY550" s="36" t="str">
        <f t="shared" si="106"/>
        <v>No</v>
      </c>
      <c r="BZ550" s="36" t="str">
        <f t="shared" si="107"/>
        <v>No</v>
      </c>
    </row>
    <row r="551" spans="64:78" x14ac:dyDescent="0.35">
      <c r="BL551" s="18"/>
      <c r="BO551" s="15" t="str">
        <f t="shared" si="96"/>
        <v xml:space="preserve">Areas Served: </v>
      </c>
      <c r="BP551" s="15" t="str">
        <f t="shared" si="97"/>
        <v>Certifications:</v>
      </c>
      <c r="BQ551" s="15" t="str">
        <f t="shared" si="98"/>
        <v>Certifications:</v>
      </c>
      <c r="BR551" s="15" t="str">
        <f t="shared" si="99"/>
        <v xml:space="preserve">Experience:  </v>
      </c>
      <c r="BS551" s="15" t="str">
        <f t="shared" si="100"/>
        <v xml:space="preserve">Experience:   </v>
      </c>
      <c r="BT551" s="15" t="str">
        <f t="shared" si="101"/>
        <v xml:space="preserve">Experience:   </v>
      </c>
      <c r="BU551" s="15" t="str">
        <f t="shared" si="102"/>
        <v>No</v>
      </c>
      <c r="BV551" s="15" t="str">
        <f t="shared" si="103"/>
        <v>No</v>
      </c>
      <c r="BW551" s="15" t="str">
        <f t="shared" si="104"/>
        <v>No</v>
      </c>
      <c r="BX551" s="36" t="str">
        <f t="shared" si="105"/>
        <v>No</v>
      </c>
      <c r="BY551" s="36" t="str">
        <f t="shared" si="106"/>
        <v>No</v>
      </c>
      <c r="BZ551" s="36" t="str">
        <f t="shared" si="107"/>
        <v>No</v>
      </c>
    </row>
    <row r="552" spans="64:78" x14ac:dyDescent="0.35">
      <c r="BL552" s="18"/>
      <c r="BO552" s="15" t="str">
        <f t="shared" si="96"/>
        <v xml:space="preserve">Areas Served: </v>
      </c>
      <c r="BP552" s="15" t="str">
        <f t="shared" si="97"/>
        <v>Certifications:</v>
      </c>
      <c r="BQ552" s="15" t="str">
        <f t="shared" si="98"/>
        <v>Certifications:</v>
      </c>
      <c r="BR552" s="15" t="str">
        <f t="shared" si="99"/>
        <v xml:space="preserve">Experience:  </v>
      </c>
      <c r="BS552" s="15" t="str">
        <f t="shared" si="100"/>
        <v xml:space="preserve">Experience:   </v>
      </c>
      <c r="BT552" s="15" t="str">
        <f t="shared" si="101"/>
        <v xml:space="preserve">Experience:   </v>
      </c>
      <c r="BU552" s="15" t="str">
        <f t="shared" si="102"/>
        <v>No</v>
      </c>
      <c r="BV552" s="15" t="str">
        <f t="shared" si="103"/>
        <v>No</v>
      </c>
      <c r="BW552" s="15" t="str">
        <f t="shared" si="104"/>
        <v>No</v>
      </c>
      <c r="BX552" s="36" t="str">
        <f t="shared" si="105"/>
        <v>No</v>
      </c>
      <c r="BY552" s="36" t="str">
        <f t="shared" si="106"/>
        <v>No</v>
      </c>
      <c r="BZ552" s="36" t="str">
        <f t="shared" si="107"/>
        <v>No</v>
      </c>
    </row>
    <row r="553" spans="64:78" x14ac:dyDescent="0.35">
      <c r="BL553" s="18"/>
      <c r="BO553" s="15" t="str">
        <f t="shared" si="96"/>
        <v xml:space="preserve">Areas Served: </v>
      </c>
      <c r="BP553" s="15" t="str">
        <f t="shared" si="97"/>
        <v>Certifications:</v>
      </c>
      <c r="BQ553" s="15" t="str">
        <f t="shared" si="98"/>
        <v>Certifications:</v>
      </c>
      <c r="BR553" s="15" t="str">
        <f t="shared" si="99"/>
        <v xml:space="preserve">Experience:  </v>
      </c>
      <c r="BS553" s="15" t="str">
        <f t="shared" si="100"/>
        <v xml:space="preserve">Experience:   </v>
      </c>
      <c r="BT553" s="15" t="str">
        <f t="shared" si="101"/>
        <v xml:space="preserve">Experience:   </v>
      </c>
      <c r="BU553" s="15" t="str">
        <f t="shared" si="102"/>
        <v>No</v>
      </c>
      <c r="BV553" s="15" t="str">
        <f t="shared" si="103"/>
        <v>No</v>
      </c>
      <c r="BW553" s="15" t="str">
        <f t="shared" si="104"/>
        <v>No</v>
      </c>
      <c r="BX553" s="36" t="str">
        <f t="shared" si="105"/>
        <v>No</v>
      </c>
      <c r="BY553" s="36" t="str">
        <f t="shared" si="106"/>
        <v>No</v>
      </c>
      <c r="BZ553" s="36" t="str">
        <f t="shared" si="107"/>
        <v>No</v>
      </c>
    </row>
    <row r="554" spans="64:78" x14ac:dyDescent="0.35">
      <c r="BL554" s="18"/>
      <c r="BO554" s="15" t="str">
        <f t="shared" si="96"/>
        <v xml:space="preserve">Areas Served: </v>
      </c>
      <c r="BP554" s="15" t="str">
        <f t="shared" si="97"/>
        <v>Certifications:</v>
      </c>
      <c r="BQ554" s="15" t="str">
        <f t="shared" si="98"/>
        <v>Certifications:</v>
      </c>
      <c r="BR554" s="15" t="str">
        <f t="shared" si="99"/>
        <v xml:space="preserve">Experience:  </v>
      </c>
      <c r="BS554" s="15" t="str">
        <f t="shared" si="100"/>
        <v xml:space="preserve">Experience:   </v>
      </c>
      <c r="BT554" s="15" t="str">
        <f t="shared" si="101"/>
        <v xml:space="preserve">Experience:   </v>
      </c>
      <c r="BU554" s="15" t="str">
        <f t="shared" si="102"/>
        <v>No</v>
      </c>
      <c r="BV554" s="15" t="str">
        <f t="shared" si="103"/>
        <v>No</v>
      </c>
      <c r="BW554" s="15" t="str">
        <f t="shared" si="104"/>
        <v>No</v>
      </c>
      <c r="BX554" s="36" t="str">
        <f t="shared" si="105"/>
        <v>No</v>
      </c>
      <c r="BY554" s="36" t="str">
        <f t="shared" si="106"/>
        <v>No</v>
      </c>
      <c r="BZ554" s="36" t="str">
        <f t="shared" si="107"/>
        <v>No</v>
      </c>
    </row>
    <row r="555" spans="64:78" x14ac:dyDescent="0.35">
      <c r="BL555" s="18"/>
      <c r="BO555" s="15" t="str">
        <f t="shared" si="96"/>
        <v xml:space="preserve">Areas Served: </v>
      </c>
      <c r="BP555" s="15" t="str">
        <f t="shared" si="97"/>
        <v>Certifications:</v>
      </c>
      <c r="BQ555" s="15" t="str">
        <f t="shared" si="98"/>
        <v>Certifications:</v>
      </c>
      <c r="BR555" s="15" t="str">
        <f t="shared" si="99"/>
        <v xml:space="preserve">Experience:  </v>
      </c>
      <c r="BS555" s="15" t="str">
        <f t="shared" si="100"/>
        <v xml:space="preserve">Experience:   </v>
      </c>
      <c r="BT555" s="15" t="str">
        <f t="shared" si="101"/>
        <v xml:space="preserve">Experience:   </v>
      </c>
      <c r="BU555" s="15" t="str">
        <f t="shared" si="102"/>
        <v>No</v>
      </c>
      <c r="BV555" s="15" t="str">
        <f t="shared" si="103"/>
        <v>No</v>
      </c>
      <c r="BW555" s="15" t="str">
        <f t="shared" si="104"/>
        <v>No</v>
      </c>
      <c r="BX555" s="36" t="str">
        <f t="shared" si="105"/>
        <v>No</v>
      </c>
      <c r="BY555" s="36" t="str">
        <f t="shared" si="106"/>
        <v>No</v>
      </c>
      <c r="BZ555" s="36" t="str">
        <f t="shared" si="107"/>
        <v>No</v>
      </c>
    </row>
    <row r="556" spans="64:78" x14ac:dyDescent="0.35">
      <c r="BL556" s="18"/>
      <c r="BO556" s="15" t="str">
        <f t="shared" si="96"/>
        <v xml:space="preserve">Areas Served: </v>
      </c>
      <c r="BP556" s="15" t="str">
        <f t="shared" si="97"/>
        <v>Certifications:</v>
      </c>
      <c r="BQ556" s="15" t="str">
        <f t="shared" si="98"/>
        <v>Certifications:</v>
      </c>
      <c r="BR556" s="15" t="str">
        <f t="shared" si="99"/>
        <v xml:space="preserve">Experience:  </v>
      </c>
      <c r="BS556" s="15" t="str">
        <f t="shared" si="100"/>
        <v xml:space="preserve">Experience:   </v>
      </c>
      <c r="BT556" s="15" t="str">
        <f t="shared" si="101"/>
        <v xml:space="preserve">Experience:   </v>
      </c>
      <c r="BU556" s="15" t="str">
        <f t="shared" si="102"/>
        <v>No</v>
      </c>
      <c r="BV556" s="15" t="str">
        <f t="shared" si="103"/>
        <v>No</v>
      </c>
      <c r="BW556" s="15" t="str">
        <f t="shared" si="104"/>
        <v>No</v>
      </c>
      <c r="BX556" s="36" t="str">
        <f t="shared" si="105"/>
        <v>No</v>
      </c>
      <c r="BY556" s="36" t="str">
        <f t="shared" si="106"/>
        <v>No</v>
      </c>
      <c r="BZ556" s="36" t="str">
        <f t="shared" si="107"/>
        <v>No</v>
      </c>
    </row>
    <row r="557" spans="64:78" x14ac:dyDescent="0.35">
      <c r="BL557" s="18"/>
      <c r="BO557" s="15" t="str">
        <f t="shared" si="96"/>
        <v xml:space="preserve">Areas Served: </v>
      </c>
      <c r="BP557" s="15" t="str">
        <f t="shared" si="97"/>
        <v>Certifications:</v>
      </c>
      <c r="BQ557" s="15" t="str">
        <f t="shared" si="98"/>
        <v>Certifications:</v>
      </c>
      <c r="BR557" s="15" t="str">
        <f t="shared" si="99"/>
        <v xml:space="preserve">Experience:  </v>
      </c>
      <c r="BS557" s="15" t="str">
        <f t="shared" si="100"/>
        <v xml:space="preserve">Experience:   </v>
      </c>
      <c r="BT557" s="15" t="str">
        <f t="shared" si="101"/>
        <v xml:space="preserve">Experience:   </v>
      </c>
      <c r="BU557" s="15" t="str">
        <f t="shared" si="102"/>
        <v>No</v>
      </c>
      <c r="BV557" s="15" t="str">
        <f t="shared" si="103"/>
        <v>No</v>
      </c>
      <c r="BW557" s="15" t="str">
        <f t="shared" si="104"/>
        <v>No</v>
      </c>
      <c r="BX557" s="36" t="str">
        <f t="shared" si="105"/>
        <v>No</v>
      </c>
      <c r="BY557" s="36" t="str">
        <f t="shared" si="106"/>
        <v>No</v>
      </c>
      <c r="BZ557" s="36" t="str">
        <f t="shared" si="107"/>
        <v>No</v>
      </c>
    </row>
    <row r="558" spans="64:78" x14ac:dyDescent="0.35">
      <c r="BL558" s="18"/>
      <c r="BO558" s="15" t="str">
        <f t="shared" si="96"/>
        <v xml:space="preserve">Areas Served: </v>
      </c>
      <c r="BP558" s="15" t="str">
        <f t="shared" si="97"/>
        <v>Certifications:</v>
      </c>
      <c r="BQ558" s="15" t="str">
        <f t="shared" si="98"/>
        <v>Certifications:</v>
      </c>
      <c r="BR558" s="15" t="str">
        <f t="shared" si="99"/>
        <v xml:space="preserve">Experience:  </v>
      </c>
      <c r="BS558" s="15" t="str">
        <f t="shared" si="100"/>
        <v xml:space="preserve">Experience:   </v>
      </c>
      <c r="BT558" s="15" t="str">
        <f t="shared" si="101"/>
        <v xml:space="preserve">Experience:   </v>
      </c>
      <c r="BU558" s="15" t="str">
        <f t="shared" si="102"/>
        <v>No</v>
      </c>
      <c r="BV558" s="15" t="str">
        <f t="shared" si="103"/>
        <v>No</v>
      </c>
      <c r="BW558" s="15" t="str">
        <f t="shared" si="104"/>
        <v>No</v>
      </c>
      <c r="BX558" s="36" t="str">
        <f t="shared" si="105"/>
        <v>No</v>
      </c>
      <c r="BY558" s="36" t="str">
        <f t="shared" si="106"/>
        <v>No</v>
      </c>
      <c r="BZ558" s="36" t="str">
        <f t="shared" si="107"/>
        <v>No</v>
      </c>
    </row>
    <row r="559" spans="64:78" x14ac:dyDescent="0.35">
      <c r="BL559" s="18"/>
      <c r="BO559" s="15" t="str">
        <f t="shared" si="96"/>
        <v xml:space="preserve">Areas Served: </v>
      </c>
      <c r="BP559" s="15" t="str">
        <f t="shared" si="97"/>
        <v>Certifications:</v>
      </c>
      <c r="BQ559" s="15" t="str">
        <f t="shared" si="98"/>
        <v>Certifications:</v>
      </c>
      <c r="BR559" s="15" t="str">
        <f t="shared" si="99"/>
        <v xml:space="preserve">Experience:  </v>
      </c>
      <c r="BS559" s="15" t="str">
        <f t="shared" si="100"/>
        <v xml:space="preserve">Experience:   </v>
      </c>
      <c r="BT559" s="15" t="str">
        <f t="shared" si="101"/>
        <v xml:space="preserve">Experience:   </v>
      </c>
      <c r="BU559" s="15" t="str">
        <f t="shared" si="102"/>
        <v>No</v>
      </c>
      <c r="BV559" s="15" t="str">
        <f t="shared" si="103"/>
        <v>No</v>
      </c>
      <c r="BW559" s="15" t="str">
        <f t="shared" si="104"/>
        <v>No</v>
      </c>
      <c r="BX559" s="36" t="str">
        <f t="shared" si="105"/>
        <v>No</v>
      </c>
      <c r="BY559" s="36" t="str">
        <f t="shared" si="106"/>
        <v>No</v>
      </c>
      <c r="BZ559" s="36" t="str">
        <f t="shared" si="107"/>
        <v>No</v>
      </c>
    </row>
    <row r="560" spans="64:78" x14ac:dyDescent="0.35">
      <c r="BL560" s="18"/>
      <c r="BO560" s="15" t="str">
        <f t="shared" si="96"/>
        <v xml:space="preserve">Areas Served: </v>
      </c>
      <c r="BP560" s="15" t="str">
        <f t="shared" si="97"/>
        <v>Certifications:</v>
      </c>
      <c r="BQ560" s="15" t="str">
        <f t="shared" si="98"/>
        <v>Certifications:</v>
      </c>
      <c r="BR560" s="15" t="str">
        <f t="shared" si="99"/>
        <v xml:space="preserve">Experience:  </v>
      </c>
      <c r="BS560" s="15" t="str">
        <f t="shared" si="100"/>
        <v xml:space="preserve">Experience:   </v>
      </c>
      <c r="BT560" s="15" t="str">
        <f t="shared" si="101"/>
        <v xml:space="preserve">Experience:   </v>
      </c>
      <c r="BU560" s="15" t="str">
        <f t="shared" si="102"/>
        <v>No</v>
      </c>
      <c r="BV560" s="15" t="str">
        <f t="shared" si="103"/>
        <v>No</v>
      </c>
      <c r="BW560" s="15" t="str">
        <f t="shared" si="104"/>
        <v>No</v>
      </c>
      <c r="BX560" s="36" t="str">
        <f t="shared" si="105"/>
        <v>No</v>
      </c>
      <c r="BY560" s="36" t="str">
        <f t="shared" si="106"/>
        <v>No</v>
      </c>
      <c r="BZ560" s="36" t="str">
        <f t="shared" si="107"/>
        <v>No</v>
      </c>
    </row>
    <row r="561" spans="64:78" x14ac:dyDescent="0.35">
      <c r="BL561" s="18"/>
      <c r="BO561" s="15" t="str">
        <f t="shared" si="96"/>
        <v xml:space="preserve">Areas Served: </v>
      </c>
      <c r="BP561" s="15" t="str">
        <f t="shared" si="97"/>
        <v>Certifications:</v>
      </c>
      <c r="BQ561" s="15" t="str">
        <f t="shared" si="98"/>
        <v>Certifications:</v>
      </c>
      <c r="BR561" s="15" t="str">
        <f t="shared" si="99"/>
        <v xml:space="preserve">Experience:  </v>
      </c>
      <c r="BS561" s="15" t="str">
        <f t="shared" si="100"/>
        <v xml:space="preserve">Experience:   </v>
      </c>
      <c r="BT561" s="15" t="str">
        <f t="shared" si="101"/>
        <v xml:space="preserve">Experience:   </v>
      </c>
      <c r="BU561" s="15" t="str">
        <f t="shared" si="102"/>
        <v>No</v>
      </c>
      <c r="BV561" s="15" t="str">
        <f t="shared" si="103"/>
        <v>No</v>
      </c>
      <c r="BW561" s="15" t="str">
        <f t="shared" si="104"/>
        <v>No</v>
      </c>
      <c r="BX561" s="36" t="str">
        <f t="shared" si="105"/>
        <v>No</v>
      </c>
      <c r="BY561" s="36" t="str">
        <f t="shared" si="106"/>
        <v>No</v>
      </c>
      <c r="BZ561" s="36" t="str">
        <f t="shared" si="107"/>
        <v>No</v>
      </c>
    </row>
    <row r="562" spans="64:78" x14ac:dyDescent="0.35">
      <c r="BL562" s="18"/>
      <c r="BO562" s="15" t="str">
        <f t="shared" si="96"/>
        <v xml:space="preserve">Areas Served: </v>
      </c>
      <c r="BP562" s="15" t="str">
        <f t="shared" si="97"/>
        <v>Certifications:</v>
      </c>
      <c r="BQ562" s="15" t="str">
        <f t="shared" si="98"/>
        <v>Certifications:</v>
      </c>
      <c r="BR562" s="15" t="str">
        <f t="shared" si="99"/>
        <v xml:space="preserve">Experience:  </v>
      </c>
      <c r="BS562" s="15" t="str">
        <f t="shared" si="100"/>
        <v xml:space="preserve">Experience:   </v>
      </c>
      <c r="BT562" s="15" t="str">
        <f t="shared" si="101"/>
        <v xml:space="preserve">Experience:   </v>
      </c>
      <c r="BU562" s="15" t="str">
        <f t="shared" si="102"/>
        <v>No</v>
      </c>
      <c r="BV562" s="15" t="str">
        <f t="shared" si="103"/>
        <v>No</v>
      </c>
      <c r="BW562" s="15" t="str">
        <f t="shared" si="104"/>
        <v>No</v>
      </c>
      <c r="BX562" s="36" t="str">
        <f t="shared" si="105"/>
        <v>No</v>
      </c>
      <c r="BY562" s="36" t="str">
        <f t="shared" si="106"/>
        <v>No</v>
      </c>
      <c r="BZ562" s="36" t="str">
        <f t="shared" si="107"/>
        <v>No</v>
      </c>
    </row>
    <row r="563" spans="64:78" x14ac:dyDescent="0.35">
      <c r="BL563" s="18"/>
      <c r="BO563" s="15" t="str">
        <f t="shared" si="96"/>
        <v xml:space="preserve">Areas Served: </v>
      </c>
      <c r="BP563" s="15" t="str">
        <f t="shared" si="97"/>
        <v>Certifications:</v>
      </c>
      <c r="BQ563" s="15" t="str">
        <f t="shared" si="98"/>
        <v>Certifications:</v>
      </c>
      <c r="BR563" s="15" t="str">
        <f t="shared" si="99"/>
        <v xml:space="preserve">Experience:  </v>
      </c>
      <c r="BS563" s="15" t="str">
        <f t="shared" si="100"/>
        <v xml:space="preserve">Experience:   </v>
      </c>
      <c r="BT563" s="15" t="str">
        <f t="shared" si="101"/>
        <v xml:space="preserve">Experience:   </v>
      </c>
      <c r="BU563" s="15" t="str">
        <f t="shared" si="102"/>
        <v>No</v>
      </c>
      <c r="BV563" s="15" t="str">
        <f t="shared" si="103"/>
        <v>No</v>
      </c>
      <c r="BW563" s="15" t="str">
        <f t="shared" si="104"/>
        <v>No</v>
      </c>
      <c r="BX563" s="36" t="str">
        <f t="shared" si="105"/>
        <v>No</v>
      </c>
      <c r="BY563" s="36" t="str">
        <f t="shared" si="106"/>
        <v>No</v>
      </c>
      <c r="BZ563" s="36" t="str">
        <f t="shared" si="107"/>
        <v>No</v>
      </c>
    </row>
    <row r="564" spans="64:78" x14ac:dyDescent="0.35">
      <c r="BL564" s="18"/>
      <c r="BO564" s="15" t="str">
        <f t="shared" si="96"/>
        <v xml:space="preserve">Areas Served: </v>
      </c>
      <c r="BP564" s="15" t="str">
        <f t="shared" si="97"/>
        <v>Certifications:</v>
      </c>
      <c r="BQ564" s="15" t="str">
        <f t="shared" si="98"/>
        <v>Certifications:</v>
      </c>
      <c r="BR564" s="15" t="str">
        <f t="shared" si="99"/>
        <v xml:space="preserve">Experience:  </v>
      </c>
      <c r="BS564" s="15" t="str">
        <f t="shared" si="100"/>
        <v xml:space="preserve">Experience:   </v>
      </c>
      <c r="BT564" s="15" t="str">
        <f t="shared" si="101"/>
        <v xml:space="preserve">Experience:   </v>
      </c>
      <c r="BU564" s="15" t="str">
        <f t="shared" si="102"/>
        <v>No</v>
      </c>
      <c r="BV564" s="15" t="str">
        <f t="shared" si="103"/>
        <v>No</v>
      </c>
      <c r="BW564" s="15" t="str">
        <f t="shared" si="104"/>
        <v>No</v>
      </c>
      <c r="BX564" s="36" t="str">
        <f t="shared" si="105"/>
        <v>No</v>
      </c>
      <c r="BY564" s="36" t="str">
        <f t="shared" si="106"/>
        <v>No</v>
      </c>
      <c r="BZ564" s="36" t="str">
        <f t="shared" si="107"/>
        <v>No</v>
      </c>
    </row>
    <row r="565" spans="64:78" x14ac:dyDescent="0.35">
      <c r="BL565" s="18"/>
      <c r="BO565" s="15" t="str">
        <f t="shared" si="96"/>
        <v xml:space="preserve">Areas Served: </v>
      </c>
      <c r="BP565" s="15" t="str">
        <f t="shared" si="97"/>
        <v>Certifications:</v>
      </c>
      <c r="BQ565" s="15" t="str">
        <f t="shared" si="98"/>
        <v>Certifications:</v>
      </c>
      <c r="BR565" s="15" t="str">
        <f t="shared" si="99"/>
        <v xml:space="preserve">Experience:  </v>
      </c>
      <c r="BS565" s="15" t="str">
        <f t="shared" si="100"/>
        <v xml:space="preserve">Experience:   </v>
      </c>
      <c r="BT565" s="15" t="str">
        <f t="shared" si="101"/>
        <v xml:space="preserve">Experience:   </v>
      </c>
      <c r="BU565" s="15" t="str">
        <f t="shared" si="102"/>
        <v>No</v>
      </c>
      <c r="BV565" s="15" t="str">
        <f t="shared" si="103"/>
        <v>No</v>
      </c>
      <c r="BW565" s="15" t="str">
        <f t="shared" si="104"/>
        <v>No</v>
      </c>
      <c r="BX565" s="36" t="str">
        <f t="shared" si="105"/>
        <v>No</v>
      </c>
      <c r="BY565" s="36" t="str">
        <f t="shared" si="106"/>
        <v>No</v>
      </c>
      <c r="BZ565" s="36" t="str">
        <f t="shared" si="107"/>
        <v>No</v>
      </c>
    </row>
    <row r="566" spans="64:78" x14ac:dyDescent="0.35">
      <c r="BL566" s="18"/>
      <c r="BO566" s="15" t="str">
        <f t="shared" si="96"/>
        <v xml:space="preserve">Areas Served: </v>
      </c>
      <c r="BP566" s="15" t="str">
        <f t="shared" si="97"/>
        <v>Certifications:</v>
      </c>
      <c r="BQ566" s="15" t="str">
        <f t="shared" si="98"/>
        <v>Certifications:</v>
      </c>
      <c r="BR566" s="15" t="str">
        <f t="shared" si="99"/>
        <v xml:space="preserve">Experience:  </v>
      </c>
      <c r="BS566" s="15" t="str">
        <f t="shared" si="100"/>
        <v xml:space="preserve">Experience:   </v>
      </c>
      <c r="BT566" s="15" t="str">
        <f t="shared" si="101"/>
        <v xml:space="preserve">Experience:   </v>
      </c>
      <c r="BU566" s="15" t="str">
        <f t="shared" si="102"/>
        <v>No</v>
      </c>
      <c r="BV566" s="15" t="str">
        <f t="shared" si="103"/>
        <v>No</v>
      </c>
      <c r="BW566" s="15" t="str">
        <f t="shared" si="104"/>
        <v>No</v>
      </c>
      <c r="BX566" s="36" t="str">
        <f t="shared" si="105"/>
        <v>No</v>
      </c>
      <c r="BY566" s="36" t="str">
        <f t="shared" si="106"/>
        <v>No</v>
      </c>
      <c r="BZ566" s="36" t="str">
        <f t="shared" si="107"/>
        <v>No</v>
      </c>
    </row>
    <row r="567" spans="64:78" x14ac:dyDescent="0.35">
      <c r="BL567" s="18"/>
      <c r="BO567" s="15" t="str">
        <f t="shared" si="96"/>
        <v xml:space="preserve">Areas Served: </v>
      </c>
      <c r="BP567" s="15" t="str">
        <f t="shared" si="97"/>
        <v>Certifications:</v>
      </c>
      <c r="BQ567" s="15" t="str">
        <f t="shared" si="98"/>
        <v>Certifications:</v>
      </c>
      <c r="BR567" s="15" t="str">
        <f t="shared" si="99"/>
        <v xml:space="preserve">Experience:  </v>
      </c>
      <c r="BS567" s="15" t="str">
        <f t="shared" si="100"/>
        <v xml:space="preserve">Experience:   </v>
      </c>
      <c r="BT567" s="15" t="str">
        <f t="shared" si="101"/>
        <v xml:space="preserve">Experience:   </v>
      </c>
      <c r="BU567" s="15" t="str">
        <f t="shared" si="102"/>
        <v>No</v>
      </c>
      <c r="BV567" s="15" t="str">
        <f t="shared" si="103"/>
        <v>No</v>
      </c>
      <c r="BW567" s="15" t="str">
        <f t="shared" si="104"/>
        <v>No</v>
      </c>
      <c r="BX567" s="36" t="str">
        <f t="shared" si="105"/>
        <v>No</v>
      </c>
      <c r="BY567" s="36" t="str">
        <f t="shared" si="106"/>
        <v>No</v>
      </c>
      <c r="BZ567" s="36" t="str">
        <f t="shared" si="107"/>
        <v>No</v>
      </c>
    </row>
    <row r="568" spans="64:78" x14ac:dyDescent="0.35">
      <c r="BL568" s="18"/>
      <c r="BO568" s="15" t="str">
        <f t="shared" si="96"/>
        <v xml:space="preserve">Areas Served: </v>
      </c>
      <c r="BP568" s="15" t="str">
        <f t="shared" si="97"/>
        <v>Certifications:</v>
      </c>
      <c r="BQ568" s="15" t="str">
        <f t="shared" si="98"/>
        <v>Certifications:</v>
      </c>
      <c r="BR568" s="15" t="str">
        <f t="shared" si="99"/>
        <v xml:space="preserve">Experience:  </v>
      </c>
      <c r="BS568" s="15" t="str">
        <f t="shared" si="100"/>
        <v xml:space="preserve">Experience:   </v>
      </c>
      <c r="BT568" s="15" t="str">
        <f t="shared" si="101"/>
        <v xml:space="preserve">Experience:   </v>
      </c>
      <c r="BU568" s="15" t="str">
        <f t="shared" si="102"/>
        <v>No</v>
      </c>
      <c r="BV568" s="15" t="str">
        <f t="shared" si="103"/>
        <v>No</v>
      </c>
      <c r="BW568" s="15" t="str">
        <f t="shared" si="104"/>
        <v>No</v>
      </c>
      <c r="BX568" s="36" t="str">
        <f t="shared" si="105"/>
        <v>No</v>
      </c>
      <c r="BY568" s="36" t="str">
        <f t="shared" si="106"/>
        <v>No</v>
      </c>
      <c r="BZ568" s="36" t="str">
        <f t="shared" si="107"/>
        <v>No</v>
      </c>
    </row>
    <row r="569" spans="64:78" x14ac:dyDescent="0.35">
      <c r="BL569" s="18"/>
      <c r="BO569" s="15" t="str">
        <f t="shared" si="96"/>
        <v xml:space="preserve">Areas Served: </v>
      </c>
      <c r="BP569" s="15" t="str">
        <f t="shared" si="97"/>
        <v>Certifications:</v>
      </c>
      <c r="BQ569" s="15" t="str">
        <f t="shared" si="98"/>
        <v>Certifications:</v>
      </c>
      <c r="BR569" s="15" t="str">
        <f t="shared" si="99"/>
        <v xml:space="preserve">Experience:  </v>
      </c>
      <c r="BS569" s="15" t="str">
        <f t="shared" si="100"/>
        <v xml:space="preserve">Experience:   </v>
      </c>
      <c r="BT569" s="15" t="str">
        <f t="shared" si="101"/>
        <v xml:space="preserve">Experience:   </v>
      </c>
      <c r="BU569" s="15" t="str">
        <f t="shared" si="102"/>
        <v>No</v>
      </c>
      <c r="BV569" s="15" t="str">
        <f t="shared" si="103"/>
        <v>No</v>
      </c>
      <c r="BW569" s="15" t="str">
        <f t="shared" si="104"/>
        <v>No</v>
      </c>
      <c r="BX569" s="36" t="str">
        <f t="shared" si="105"/>
        <v>No</v>
      </c>
      <c r="BY569" s="36" t="str">
        <f t="shared" si="106"/>
        <v>No</v>
      </c>
      <c r="BZ569" s="36" t="str">
        <f t="shared" si="107"/>
        <v>No</v>
      </c>
    </row>
    <row r="570" spans="64:78" x14ac:dyDescent="0.35">
      <c r="BL570" s="18"/>
      <c r="BO570" s="15" t="str">
        <f t="shared" si="96"/>
        <v xml:space="preserve">Areas Served: </v>
      </c>
      <c r="BP570" s="15" t="str">
        <f t="shared" si="97"/>
        <v>Certifications:</v>
      </c>
      <c r="BQ570" s="15" t="str">
        <f t="shared" si="98"/>
        <v>Certifications:</v>
      </c>
      <c r="BR570" s="15" t="str">
        <f t="shared" si="99"/>
        <v xml:space="preserve">Experience:  </v>
      </c>
      <c r="BS570" s="15" t="str">
        <f t="shared" si="100"/>
        <v xml:space="preserve">Experience:   </v>
      </c>
      <c r="BT570" s="15" t="str">
        <f t="shared" si="101"/>
        <v xml:space="preserve">Experience:   </v>
      </c>
      <c r="BU570" s="15" t="str">
        <f t="shared" si="102"/>
        <v>No</v>
      </c>
      <c r="BV570" s="15" t="str">
        <f t="shared" si="103"/>
        <v>No</v>
      </c>
      <c r="BW570" s="15" t="str">
        <f t="shared" si="104"/>
        <v>No</v>
      </c>
      <c r="BX570" s="36" t="str">
        <f t="shared" si="105"/>
        <v>No</v>
      </c>
      <c r="BY570" s="36" t="str">
        <f t="shared" si="106"/>
        <v>No</v>
      </c>
      <c r="BZ570" s="36" t="str">
        <f t="shared" si="107"/>
        <v>No</v>
      </c>
    </row>
    <row r="571" spans="64:78" x14ac:dyDescent="0.35">
      <c r="BL571" s="18"/>
      <c r="BO571" s="15" t="str">
        <f t="shared" si="96"/>
        <v xml:space="preserve">Areas Served: </v>
      </c>
      <c r="BP571" s="15" t="str">
        <f t="shared" si="97"/>
        <v>Certifications:</v>
      </c>
      <c r="BQ571" s="15" t="str">
        <f t="shared" si="98"/>
        <v>Certifications:</v>
      </c>
      <c r="BR571" s="15" t="str">
        <f t="shared" si="99"/>
        <v xml:space="preserve">Experience:  </v>
      </c>
      <c r="BS571" s="15" t="str">
        <f t="shared" si="100"/>
        <v xml:space="preserve">Experience:   </v>
      </c>
      <c r="BT571" s="15" t="str">
        <f t="shared" si="101"/>
        <v xml:space="preserve">Experience:   </v>
      </c>
      <c r="BU571" s="15" t="str">
        <f t="shared" si="102"/>
        <v>No</v>
      </c>
      <c r="BV571" s="15" t="str">
        <f t="shared" si="103"/>
        <v>No</v>
      </c>
      <c r="BW571" s="15" t="str">
        <f t="shared" si="104"/>
        <v>No</v>
      </c>
      <c r="BX571" s="36" t="str">
        <f t="shared" si="105"/>
        <v>No</v>
      </c>
      <c r="BY571" s="36" t="str">
        <f t="shared" si="106"/>
        <v>No</v>
      </c>
      <c r="BZ571" s="36" t="str">
        <f t="shared" si="107"/>
        <v>No</v>
      </c>
    </row>
    <row r="572" spans="64:78" x14ac:dyDescent="0.35">
      <c r="BL572" s="18"/>
      <c r="BO572" s="15" t="str">
        <f t="shared" si="96"/>
        <v xml:space="preserve">Areas Served: </v>
      </c>
      <c r="BP572" s="15" t="str">
        <f t="shared" si="97"/>
        <v>Certifications:</v>
      </c>
      <c r="BQ572" s="15" t="str">
        <f t="shared" si="98"/>
        <v>Certifications:</v>
      </c>
      <c r="BR572" s="15" t="str">
        <f t="shared" si="99"/>
        <v xml:space="preserve">Experience:  </v>
      </c>
      <c r="BS572" s="15" t="str">
        <f t="shared" si="100"/>
        <v xml:space="preserve">Experience:   </v>
      </c>
      <c r="BT572" s="15" t="str">
        <f t="shared" si="101"/>
        <v xml:space="preserve">Experience:   </v>
      </c>
      <c r="BU572" s="15" t="str">
        <f t="shared" si="102"/>
        <v>No</v>
      </c>
      <c r="BV572" s="15" t="str">
        <f t="shared" si="103"/>
        <v>No</v>
      </c>
      <c r="BW572" s="15" t="str">
        <f t="shared" si="104"/>
        <v>No</v>
      </c>
      <c r="BX572" s="36" t="str">
        <f t="shared" si="105"/>
        <v>No</v>
      </c>
      <c r="BY572" s="36" t="str">
        <f t="shared" si="106"/>
        <v>No</v>
      </c>
      <c r="BZ572" s="36" t="str">
        <f t="shared" si="107"/>
        <v>No</v>
      </c>
    </row>
    <row r="573" spans="64:78" x14ac:dyDescent="0.35">
      <c r="BL573" s="18"/>
      <c r="BO573" s="15" t="str">
        <f t="shared" si="96"/>
        <v xml:space="preserve">Areas Served: </v>
      </c>
      <c r="BP573" s="15" t="str">
        <f t="shared" si="97"/>
        <v>Certifications:</v>
      </c>
      <c r="BQ573" s="15" t="str">
        <f t="shared" si="98"/>
        <v>Certifications:</v>
      </c>
      <c r="BR573" s="15" t="str">
        <f t="shared" si="99"/>
        <v xml:space="preserve">Experience:  </v>
      </c>
      <c r="BS573" s="15" t="str">
        <f t="shared" si="100"/>
        <v xml:space="preserve">Experience:   </v>
      </c>
      <c r="BT573" s="15" t="str">
        <f t="shared" si="101"/>
        <v xml:space="preserve">Experience:   </v>
      </c>
      <c r="BU573" s="15" t="str">
        <f t="shared" si="102"/>
        <v>No</v>
      </c>
      <c r="BV573" s="15" t="str">
        <f t="shared" si="103"/>
        <v>No</v>
      </c>
      <c r="BW573" s="15" t="str">
        <f t="shared" si="104"/>
        <v>No</v>
      </c>
      <c r="BX573" s="36" t="str">
        <f t="shared" si="105"/>
        <v>No</v>
      </c>
      <c r="BY573" s="36" t="str">
        <f t="shared" si="106"/>
        <v>No</v>
      </c>
      <c r="BZ573" s="36" t="str">
        <f t="shared" si="107"/>
        <v>No</v>
      </c>
    </row>
    <row r="574" spans="64:78" x14ac:dyDescent="0.35">
      <c r="BL574" s="18"/>
      <c r="BO574" s="15" t="str">
        <f t="shared" si="96"/>
        <v xml:space="preserve">Areas Served: </v>
      </c>
      <c r="BP574" s="15" t="str">
        <f t="shared" si="97"/>
        <v>Certifications:</v>
      </c>
      <c r="BQ574" s="15" t="str">
        <f t="shared" si="98"/>
        <v>Certifications:</v>
      </c>
      <c r="BR574" s="15" t="str">
        <f t="shared" si="99"/>
        <v xml:space="preserve">Experience:  </v>
      </c>
      <c r="BS574" s="15" t="str">
        <f t="shared" si="100"/>
        <v xml:space="preserve">Experience:   </v>
      </c>
      <c r="BT574" s="15" t="str">
        <f t="shared" si="101"/>
        <v xml:space="preserve">Experience:   </v>
      </c>
      <c r="BU574" s="15" t="str">
        <f t="shared" si="102"/>
        <v>No</v>
      </c>
      <c r="BV574" s="15" t="str">
        <f t="shared" si="103"/>
        <v>No</v>
      </c>
      <c r="BW574" s="15" t="str">
        <f t="shared" si="104"/>
        <v>No</v>
      </c>
      <c r="BX574" s="36" t="str">
        <f t="shared" si="105"/>
        <v>No</v>
      </c>
      <c r="BY574" s="36" t="str">
        <f t="shared" si="106"/>
        <v>No</v>
      </c>
      <c r="BZ574" s="36" t="str">
        <f t="shared" si="107"/>
        <v>No</v>
      </c>
    </row>
    <row r="575" spans="64:78" x14ac:dyDescent="0.35">
      <c r="BL575" s="18"/>
      <c r="BO575" s="15" t="str">
        <f t="shared" si="96"/>
        <v xml:space="preserve">Areas Served: </v>
      </c>
      <c r="BP575" s="15" t="str">
        <f t="shared" si="97"/>
        <v>Certifications:</v>
      </c>
      <c r="BQ575" s="15" t="str">
        <f t="shared" si="98"/>
        <v>Certifications:</v>
      </c>
      <c r="BR575" s="15" t="str">
        <f t="shared" si="99"/>
        <v xml:space="preserve">Experience:  </v>
      </c>
      <c r="BS575" s="15" t="str">
        <f t="shared" si="100"/>
        <v xml:space="preserve">Experience:   </v>
      </c>
      <c r="BT575" s="15" t="str">
        <f t="shared" si="101"/>
        <v xml:space="preserve">Experience:   </v>
      </c>
      <c r="BU575" s="15" t="str">
        <f t="shared" si="102"/>
        <v>No</v>
      </c>
      <c r="BV575" s="15" t="str">
        <f t="shared" si="103"/>
        <v>No</v>
      </c>
      <c r="BW575" s="15" t="str">
        <f t="shared" si="104"/>
        <v>No</v>
      </c>
      <c r="BX575" s="36" t="str">
        <f t="shared" si="105"/>
        <v>No</v>
      </c>
      <c r="BY575" s="36" t="str">
        <f t="shared" si="106"/>
        <v>No</v>
      </c>
      <c r="BZ575" s="36" t="str">
        <f t="shared" si="107"/>
        <v>No</v>
      </c>
    </row>
    <row r="576" spans="64:78" x14ac:dyDescent="0.35">
      <c r="BL576" s="18"/>
      <c r="BO576" s="15" t="str">
        <f t="shared" si="96"/>
        <v xml:space="preserve">Areas Served: </v>
      </c>
      <c r="BP576" s="15" t="str">
        <f t="shared" si="97"/>
        <v>Certifications:</v>
      </c>
      <c r="BQ576" s="15" t="str">
        <f t="shared" si="98"/>
        <v>Certifications:</v>
      </c>
      <c r="BR576" s="15" t="str">
        <f t="shared" si="99"/>
        <v xml:space="preserve">Experience:  </v>
      </c>
      <c r="BS576" s="15" t="str">
        <f t="shared" si="100"/>
        <v xml:space="preserve">Experience:   </v>
      </c>
      <c r="BT576" s="15" t="str">
        <f t="shared" si="101"/>
        <v xml:space="preserve">Experience:   </v>
      </c>
      <c r="BU576" s="15" t="str">
        <f t="shared" si="102"/>
        <v>No</v>
      </c>
      <c r="BV576" s="15" t="str">
        <f t="shared" si="103"/>
        <v>No</v>
      </c>
      <c r="BW576" s="15" t="str">
        <f t="shared" si="104"/>
        <v>No</v>
      </c>
      <c r="BX576" s="36" t="str">
        <f t="shared" si="105"/>
        <v>No</v>
      </c>
      <c r="BY576" s="36" t="str">
        <f t="shared" si="106"/>
        <v>No</v>
      </c>
      <c r="BZ576" s="36" t="str">
        <f t="shared" si="107"/>
        <v>No</v>
      </c>
    </row>
    <row r="577" spans="64:78" x14ac:dyDescent="0.35">
      <c r="BL577" s="18"/>
      <c r="BO577" s="15" t="str">
        <f t="shared" si="96"/>
        <v xml:space="preserve">Areas Served: </v>
      </c>
      <c r="BP577" s="15" t="str">
        <f t="shared" si="97"/>
        <v>Certifications:</v>
      </c>
      <c r="BQ577" s="15" t="str">
        <f t="shared" si="98"/>
        <v>Certifications:</v>
      </c>
      <c r="BR577" s="15" t="str">
        <f t="shared" si="99"/>
        <v xml:space="preserve">Experience:  </v>
      </c>
      <c r="BS577" s="15" t="str">
        <f t="shared" si="100"/>
        <v xml:space="preserve">Experience:   </v>
      </c>
      <c r="BT577" s="15" t="str">
        <f t="shared" si="101"/>
        <v xml:space="preserve">Experience:   </v>
      </c>
      <c r="BU577" s="15" t="str">
        <f t="shared" si="102"/>
        <v>No</v>
      </c>
      <c r="BV577" s="15" t="str">
        <f t="shared" si="103"/>
        <v>No</v>
      </c>
      <c r="BW577" s="15" t="str">
        <f t="shared" si="104"/>
        <v>No</v>
      </c>
      <c r="BX577" s="36" t="str">
        <f t="shared" si="105"/>
        <v>No</v>
      </c>
      <c r="BY577" s="36" t="str">
        <f t="shared" si="106"/>
        <v>No</v>
      </c>
      <c r="BZ577" s="36" t="str">
        <f t="shared" si="107"/>
        <v>No</v>
      </c>
    </row>
    <row r="578" spans="64:78" x14ac:dyDescent="0.35">
      <c r="BL578" s="18"/>
      <c r="BO578" s="15" t="str">
        <f t="shared" si="96"/>
        <v xml:space="preserve">Areas Served: </v>
      </c>
      <c r="BP578" s="15" t="str">
        <f t="shared" si="97"/>
        <v>Certifications:</v>
      </c>
      <c r="BQ578" s="15" t="str">
        <f t="shared" si="98"/>
        <v>Certifications:</v>
      </c>
      <c r="BR578" s="15" t="str">
        <f t="shared" si="99"/>
        <v xml:space="preserve">Experience:  </v>
      </c>
      <c r="BS578" s="15" t="str">
        <f t="shared" si="100"/>
        <v xml:space="preserve">Experience:   </v>
      </c>
      <c r="BT578" s="15" t="str">
        <f t="shared" si="101"/>
        <v xml:space="preserve">Experience:   </v>
      </c>
      <c r="BU578" s="15" t="str">
        <f t="shared" si="102"/>
        <v>No</v>
      </c>
      <c r="BV578" s="15" t="str">
        <f t="shared" si="103"/>
        <v>No</v>
      </c>
      <c r="BW578" s="15" t="str">
        <f t="shared" si="104"/>
        <v>No</v>
      </c>
      <c r="BX578" s="36" t="str">
        <f t="shared" si="105"/>
        <v>No</v>
      </c>
      <c r="BY578" s="36" t="str">
        <f t="shared" si="106"/>
        <v>No</v>
      </c>
      <c r="BZ578" s="36" t="str">
        <f t="shared" si="107"/>
        <v>No</v>
      </c>
    </row>
    <row r="579" spans="64:78" x14ac:dyDescent="0.35">
      <c r="BL579" s="18"/>
      <c r="BO579" s="15" t="str">
        <f t="shared" si="96"/>
        <v xml:space="preserve">Areas Served: </v>
      </c>
      <c r="BP579" s="15" t="str">
        <f t="shared" si="97"/>
        <v>Certifications:</v>
      </c>
      <c r="BQ579" s="15" t="str">
        <f t="shared" si="98"/>
        <v>Certifications:</v>
      </c>
      <c r="BR579" s="15" t="str">
        <f t="shared" si="99"/>
        <v xml:space="preserve">Experience:  </v>
      </c>
      <c r="BS579" s="15" t="str">
        <f t="shared" si="100"/>
        <v xml:space="preserve">Experience:   </v>
      </c>
      <c r="BT579" s="15" t="str">
        <f t="shared" si="101"/>
        <v xml:space="preserve">Experience:   </v>
      </c>
      <c r="BU579" s="15" t="str">
        <f t="shared" si="102"/>
        <v>No</v>
      </c>
      <c r="BV579" s="15" t="str">
        <f t="shared" si="103"/>
        <v>No</v>
      </c>
      <c r="BW579" s="15" t="str">
        <f t="shared" si="104"/>
        <v>No</v>
      </c>
      <c r="BX579" s="36" t="str">
        <f t="shared" si="105"/>
        <v>No</v>
      </c>
      <c r="BY579" s="36" t="str">
        <f t="shared" si="106"/>
        <v>No</v>
      </c>
      <c r="BZ579" s="36" t="str">
        <f t="shared" si="107"/>
        <v>No</v>
      </c>
    </row>
    <row r="580" spans="64:78" x14ac:dyDescent="0.35">
      <c r="BL580" s="18"/>
      <c r="BO580" s="15" t="str">
        <f t="shared" ref="BO580:BO598" si="108">"Areas Served: "&amp;IF(K580="All","All of Oregon",IF(K580="Oregon","All of Oregon",K580))</f>
        <v xml:space="preserve">Areas Served: </v>
      </c>
      <c r="BP580" s="15" t="str">
        <f t="shared" ref="BP580:BP598" si="109">"Certifications:"&amp;IF(AE580&lt;&gt;""," [OR Arch Lic # "&amp;AE580&amp;"]","")&amp;IF(AG580&lt;&gt;""," [OR PE Lic # "&amp;AG580&amp;"]","")&amp;IF(AI580&lt;&gt;""," [AEE-CEM # "&amp;AI580&amp;"]","")&amp;IF(AK580&lt;&gt;""," [BOC-Level II # "&amp;AK580&amp;"]","")&amp;IF(AM580&lt;&gt;""," [EMA-EMP # "&amp;AM580&amp;"]","")&amp;IF(AR580&lt;&gt;""," [LCC-Building Controls]","")&amp;IF(AO580&lt;&gt;""," [Other-"&amp;AO580&amp;" # "&amp;AP580&amp;"]","")</f>
        <v>Certifications:</v>
      </c>
      <c r="BQ580" s="15" t="str">
        <f t="shared" ref="BQ580:BQ598" si="110">"Certifications:"&amp;IF(BC580&lt;&gt;""," [OR Arch Lic # "&amp;BC580&amp;"]","")&amp;IF(BE580&lt;&gt;""," [OR PE Lic # "&amp;BE580&amp;"]","")&amp;IF(BK580&lt;&gt;""," [AEE-CEM # "&amp;BK580&amp;"]","")&amp;IF(BI580&lt;&gt;""," [AEE-CEA # "&amp;BI580&amp;"]","")&amp;IF(BM580&lt;&gt;""," [EMA-EMP # "&amp;BM580&amp;"]","")&amp;IF(BG580&lt;&gt;""," [ASHRAE-BEAP # "&amp;BG580&amp;"]","")&amp;IF(AO580&lt;&gt;""," [Other-"&amp;AO580&amp;" # "&amp;AP580&amp;"]","")</f>
        <v>Certifications:</v>
      </c>
      <c r="BR580" s="15" t="str">
        <f t="shared" ref="BR580:BR598" si="111">"Experience:"&amp;IF(Q580&lt;&gt;""," "&amp;TEXT(O580,"mmm-yyyy")&amp;" to "&amp;TEXT(P580,"mmm-yyyy")&amp;" "&amp;Q580," ")&amp;IF(T580&lt;&gt;"","; "&amp;TEXT(R580,"mmm-yyyy")&amp;" to "&amp;TEXT(S580,"mmm-yyyy")&amp;" "&amp;T580," ")</f>
        <v xml:space="preserve">Experience:  </v>
      </c>
      <c r="BS580" s="15" t="str">
        <f t="shared" ref="BS580:BS598" si="112">"Experience:"&amp;IF(X580&lt;&gt;""," "&amp;TEXT(V580,"mmm-yyyy")&amp;" to "&amp;TEXT(W580,"mmm-yyyy")&amp;" "&amp;X580," ")&amp;IF(AA580&lt;&gt;"","; "&amp;TEXT(Y580,"mmm-yyyy")&amp;" to "&amp;TEXT(Z580,"mmm-yyyy")&amp;" "&amp;AA580," ")&amp;IF(AD580&lt;&gt;"","; "&amp;TEXT(AB580,"mmm-yyyy")&amp;" to "&amp;TEXT(AC580,"mmm-yyyy")&amp;" "&amp;AD580," ")</f>
        <v xml:space="preserve">Experience:   </v>
      </c>
      <c r="BT580" s="15" t="str">
        <f t="shared" ref="BT580:BT598" si="113">"Experience:"&amp;IF(AV580&lt;&gt;""," "&amp;TEXT(AT580,"mmm-yyyy")&amp;" to "&amp;TEXT(AU580,"mmm-yyyy")&amp;" "&amp;AV580," ")&amp;IF(AY580&lt;&gt;"","; "&amp;TEXT(AW580,"mmm-yyyy")&amp;" to "&amp;TEXT(AX580,"mmm-yyyy")&amp;" "&amp;AY580," ")&amp;IF(BB580&lt;&gt;"","; "&amp;TEXT(AZ580,"mmm-yyyy")&amp;" to "&amp;TEXT(BA580,"mmm-yyyy")&amp;" "&amp;BB580," ")</f>
        <v xml:space="preserve">Experience:   </v>
      </c>
      <c r="BU580" s="15" t="str">
        <f t="shared" ref="BU580:BU598" si="114">IF(Q580&amp;T580&lt;&gt;"","QEM","No")</f>
        <v>No</v>
      </c>
      <c r="BV580" s="15" t="str">
        <f t="shared" ref="BV580:BV598" si="115">IF(AE580&amp;AG580&amp;AI580&amp;AK580&amp;AM580&amp;AR580&lt;&gt;"","QP","No")</f>
        <v>No</v>
      </c>
      <c r="BW580" s="15" t="str">
        <f t="shared" ref="BW580:BW598" si="116">IF(BC580&amp;BE580&amp;BG580&amp;BI580&amp;BK580&amp;BM580&lt;&gt;"","QEA","No")</f>
        <v>No</v>
      </c>
      <c r="BX580" s="36" t="str">
        <f t="shared" ref="BX580:BX598" si="117">IF(AND($BU580="QEM",$J580="Yes"),"P QEM","No")</f>
        <v>No</v>
      </c>
      <c r="BY580" s="36" t="str">
        <f t="shared" ref="BY580:BY598" si="118">IF(AND($BV580="QP",$J580="Yes"),"P QP","No")</f>
        <v>No</v>
      </c>
      <c r="BZ580" s="36" t="str">
        <f t="shared" ref="BZ580:BZ598" si="119">IF(AND($BW580="QEA",$J580="Yes"),"P QEA","No")</f>
        <v>No</v>
      </c>
    </row>
    <row r="581" spans="64:78" x14ac:dyDescent="0.35">
      <c r="BL581" s="18"/>
      <c r="BO581" s="15" t="str">
        <f t="shared" si="108"/>
        <v xml:space="preserve">Areas Served: </v>
      </c>
      <c r="BP581" s="15" t="str">
        <f t="shared" si="109"/>
        <v>Certifications:</v>
      </c>
      <c r="BQ581" s="15" t="str">
        <f t="shared" si="110"/>
        <v>Certifications:</v>
      </c>
      <c r="BR581" s="15" t="str">
        <f t="shared" si="111"/>
        <v xml:space="preserve">Experience:  </v>
      </c>
      <c r="BS581" s="15" t="str">
        <f t="shared" si="112"/>
        <v xml:space="preserve">Experience:   </v>
      </c>
      <c r="BT581" s="15" t="str">
        <f t="shared" si="113"/>
        <v xml:space="preserve">Experience:   </v>
      </c>
      <c r="BU581" s="15" t="str">
        <f t="shared" si="114"/>
        <v>No</v>
      </c>
      <c r="BV581" s="15" t="str">
        <f t="shared" si="115"/>
        <v>No</v>
      </c>
      <c r="BW581" s="15" t="str">
        <f t="shared" si="116"/>
        <v>No</v>
      </c>
      <c r="BX581" s="36" t="str">
        <f t="shared" si="117"/>
        <v>No</v>
      </c>
      <c r="BY581" s="36" t="str">
        <f t="shared" si="118"/>
        <v>No</v>
      </c>
      <c r="BZ581" s="36" t="str">
        <f t="shared" si="119"/>
        <v>No</v>
      </c>
    </row>
    <row r="582" spans="64:78" x14ac:dyDescent="0.35">
      <c r="BL582" s="18"/>
      <c r="BO582" s="15" t="str">
        <f t="shared" si="108"/>
        <v xml:space="preserve">Areas Served: </v>
      </c>
      <c r="BP582" s="15" t="str">
        <f t="shared" si="109"/>
        <v>Certifications:</v>
      </c>
      <c r="BQ582" s="15" t="str">
        <f t="shared" si="110"/>
        <v>Certifications:</v>
      </c>
      <c r="BR582" s="15" t="str">
        <f t="shared" si="111"/>
        <v xml:space="preserve">Experience:  </v>
      </c>
      <c r="BS582" s="15" t="str">
        <f t="shared" si="112"/>
        <v xml:space="preserve">Experience:   </v>
      </c>
      <c r="BT582" s="15" t="str">
        <f t="shared" si="113"/>
        <v xml:space="preserve">Experience:   </v>
      </c>
      <c r="BU582" s="15" t="str">
        <f t="shared" si="114"/>
        <v>No</v>
      </c>
      <c r="BV582" s="15" t="str">
        <f t="shared" si="115"/>
        <v>No</v>
      </c>
      <c r="BW582" s="15" t="str">
        <f t="shared" si="116"/>
        <v>No</v>
      </c>
      <c r="BX582" s="36" t="str">
        <f t="shared" si="117"/>
        <v>No</v>
      </c>
      <c r="BY582" s="36" t="str">
        <f t="shared" si="118"/>
        <v>No</v>
      </c>
      <c r="BZ582" s="36" t="str">
        <f t="shared" si="119"/>
        <v>No</v>
      </c>
    </row>
    <row r="583" spans="64:78" x14ac:dyDescent="0.35">
      <c r="BL583" s="18"/>
      <c r="BO583" s="15" t="str">
        <f t="shared" si="108"/>
        <v xml:space="preserve">Areas Served: </v>
      </c>
      <c r="BP583" s="15" t="str">
        <f t="shared" si="109"/>
        <v>Certifications:</v>
      </c>
      <c r="BQ583" s="15" t="str">
        <f t="shared" si="110"/>
        <v>Certifications:</v>
      </c>
      <c r="BR583" s="15" t="str">
        <f t="shared" si="111"/>
        <v xml:space="preserve">Experience:  </v>
      </c>
      <c r="BS583" s="15" t="str">
        <f t="shared" si="112"/>
        <v xml:space="preserve">Experience:   </v>
      </c>
      <c r="BT583" s="15" t="str">
        <f t="shared" si="113"/>
        <v xml:space="preserve">Experience:   </v>
      </c>
      <c r="BU583" s="15" t="str">
        <f t="shared" si="114"/>
        <v>No</v>
      </c>
      <c r="BV583" s="15" t="str">
        <f t="shared" si="115"/>
        <v>No</v>
      </c>
      <c r="BW583" s="15" t="str">
        <f t="shared" si="116"/>
        <v>No</v>
      </c>
      <c r="BX583" s="36" t="str">
        <f t="shared" si="117"/>
        <v>No</v>
      </c>
      <c r="BY583" s="36" t="str">
        <f t="shared" si="118"/>
        <v>No</v>
      </c>
      <c r="BZ583" s="36" t="str">
        <f t="shared" si="119"/>
        <v>No</v>
      </c>
    </row>
    <row r="584" spans="64:78" x14ac:dyDescent="0.35">
      <c r="BL584" s="18"/>
      <c r="BO584" s="15" t="str">
        <f t="shared" si="108"/>
        <v xml:space="preserve">Areas Served: </v>
      </c>
      <c r="BP584" s="15" t="str">
        <f t="shared" si="109"/>
        <v>Certifications:</v>
      </c>
      <c r="BQ584" s="15" t="str">
        <f t="shared" si="110"/>
        <v>Certifications:</v>
      </c>
      <c r="BR584" s="15" t="str">
        <f t="shared" si="111"/>
        <v xml:space="preserve">Experience:  </v>
      </c>
      <c r="BS584" s="15" t="str">
        <f t="shared" si="112"/>
        <v xml:space="preserve">Experience:   </v>
      </c>
      <c r="BT584" s="15" t="str">
        <f t="shared" si="113"/>
        <v xml:space="preserve">Experience:   </v>
      </c>
      <c r="BU584" s="15" t="str">
        <f t="shared" si="114"/>
        <v>No</v>
      </c>
      <c r="BV584" s="15" t="str">
        <f t="shared" si="115"/>
        <v>No</v>
      </c>
      <c r="BW584" s="15" t="str">
        <f t="shared" si="116"/>
        <v>No</v>
      </c>
      <c r="BX584" s="36" t="str">
        <f t="shared" si="117"/>
        <v>No</v>
      </c>
      <c r="BY584" s="36" t="str">
        <f t="shared" si="118"/>
        <v>No</v>
      </c>
      <c r="BZ584" s="36" t="str">
        <f t="shared" si="119"/>
        <v>No</v>
      </c>
    </row>
    <row r="585" spans="64:78" x14ac:dyDescent="0.35">
      <c r="BL585" s="18"/>
      <c r="BO585" s="15" t="str">
        <f t="shared" si="108"/>
        <v xml:space="preserve">Areas Served: </v>
      </c>
      <c r="BP585" s="15" t="str">
        <f t="shared" si="109"/>
        <v>Certifications:</v>
      </c>
      <c r="BQ585" s="15" t="str">
        <f t="shared" si="110"/>
        <v>Certifications:</v>
      </c>
      <c r="BR585" s="15" t="str">
        <f t="shared" si="111"/>
        <v xml:space="preserve">Experience:  </v>
      </c>
      <c r="BS585" s="15" t="str">
        <f t="shared" si="112"/>
        <v xml:space="preserve">Experience:   </v>
      </c>
      <c r="BT585" s="15" t="str">
        <f t="shared" si="113"/>
        <v xml:space="preserve">Experience:   </v>
      </c>
      <c r="BU585" s="15" t="str">
        <f t="shared" si="114"/>
        <v>No</v>
      </c>
      <c r="BV585" s="15" t="str">
        <f t="shared" si="115"/>
        <v>No</v>
      </c>
      <c r="BW585" s="15" t="str">
        <f t="shared" si="116"/>
        <v>No</v>
      </c>
      <c r="BX585" s="36" t="str">
        <f t="shared" si="117"/>
        <v>No</v>
      </c>
      <c r="BY585" s="36" t="str">
        <f t="shared" si="118"/>
        <v>No</v>
      </c>
      <c r="BZ585" s="36" t="str">
        <f t="shared" si="119"/>
        <v>No</v>
      </c>
    </row>
    <row r="586" spans="64:78" x14ac:dyDescent="0.35">
      <c r="BL586" s="18"/>
      <c r="BO586" s="15" t="str">
        <f t="shared" si="108"/>
        <v xml:space="preserve">Areas Served: </v>
      </c>
      <c r="BP586" s="15" t="str">
        <f t="shared" si="109"/>
        <v>Certifications:</v>
      </c>
      <c r="BQ586" s="15" t="str">
        <f t="shared" si="110"/>
        <v>Certifications:</v>
      </c>
      <c r="BR586" s="15" t="str">
        <f t="shared" si="111"/>
        <v xml:space="preserve">Experience:  </v>
      </c>
      <c r="BS586" s="15" t="str">
        <f t="shared" si="112"/>
        <v xml:space="preserve">Experience:   </v>
      </c>
      <c r="BT586" s="15" t="str">
        <f t="shared" si="113"/>
        <v xml:space="preserve">Experience:   </v>
      </c>
      <c r="BU586" s="15" t="str">
        <f t="shared" si="114"/>
        <v>No</v>
      </c>
      <c r="BV586" s="15" t="str">
        <f t="shared" si="115"/>
        <v>No</v>
      </c>
      <c r="BW586" s="15" t="str">
        <f t="shared" si="116"/>
        <v>No</v>
      </c>
      <c r="BX586" s="36" t="str">
        <f t="shared" si="117"/>
        <v>No</v>
      </c>
      <c r="BY586" s="36" t="str">
        <f t="shared" si="118"/>
        <v>No</v>
      </c>
      <c r="BZ586" s="36" t="str">
        <f t="shared" si="119"/>
        <v>No</v>
      </c>
    </row>
    <row r="587" spans="64:78" x14ac:dyDescent="0.35">
      <c r="BL587" s="18"/>
      <c r="BO587" s="15" t="str">
        <f t="shared" si="108"/>
        <v xml:space="preserve">Areas Served: </v>
      </c>
      <c r="BP587" s="15" t="str">
        <f t="shared" si="109"/>
        <v>Certifications:</v>
      </c>
      <c r="BQ587" s="15" t="str">
        <f t="shared" si="110"/>
        <v>Certifications:</v>
      </c>
      <c r="BR587" s="15" t="str">
        <f t="shared" si="111"/>
        <v xml:space="preserve">Experience:  </v>
      </c>
      <c r="BS587" s="15" t="str">
        <f t="shared" si="112"/>
        <v xml:space="preserve">Experience:   </v>
      </c>
      <c r="BT587" s="15" t="str">
        <f t="shared" si="113"/>
        <v xml:space="preserve">Experience:   </v>
      </c>
      <c r="BU587" s="15" t="str">
        <f t="shared" si="114"/>
        <v>No</v>
      </c>
      <c r="BV587" s="15" t="str">
        <f t="shared" si="115"/>
        <v>No</v>
      </c>
      <c r="BW587" s="15" t="str">
        <f t="shared" si="116"/>
        <v>No</v>
      </c>
      <c r="BX587" s="36" t="str">
        <f t="shared" si="117"/>
        <v>No</v>
      </c>
      <c r="BY587" s="36" t="str">
        <f t="shared" si="118"/>
        <v>No</v>
      </c>
      <c r="BZ587" s="36" t="str">
        <f t="shared" si="119"/>
        <v>No</v>
      </c>
    </row>
    <row r="588" spans="64:78" x14ac:dyDescent="0.35">
      <c r="BL588" s="18"/>
      <c r="BO588" s="15" t="str">
        <f t="shared" si="108"/>
        <v xml:space="preserve">Areas Served: </v>
      </c>
      <c r="BP588" s="15" t="str">
        <f t="shared" si="109"/>
        <v>Certifications:</v>
      </c>
      <c r="BQ588" s="15" t="str">
        <f t="shared" si="110"/>
        <v>Certifications:</v>
      </c>
      <c r="BR588" s="15" t="str">
        <f t="shared" si="111"/>
        <v xml:space="preserve">Experience:  </v>
      </c>
      <c r="BS588" s="15" t="str">
        <f t="shared" si="112"/>
        <v xml:space="preserve">Experience:   </v>
      </c>
      <c r="BT588" s="15" t="str">
        <f t="shared" si="113"/>
        <v xml:space="preserve">Experience:   </v>
      </c>
      <c r="BU588" s="15" t="str">
        <f t="shared" si="114"/>
        <v>No</v>
      </c>
      <c r="BV588" s="15" t="str">
        <f t="shared" si="115"/>
        <v>No</v>
      </c>
      <c r="BW588" s="15" t="str">
        <f t="shared" si="116"/>
        <v>No</v>
      </c>
      <c r="BX588" s="36" t="str">
        <f t="shared" si="117"/>
        <v>No</v>
      </c>
      <c r="BY588" s="36" t="str">
        <f t="shared" si="118"/>
        <v>No</v>
      </c>
      <c r="BZ588" s="36" t="str">
        <f t="shared" si="119"/>
        <v>No</v>
      </c>
    </row>
    <row r="589" spans="64:78" x14ac:dyDescent="0.35">
      <c r="BL589" s="18"/>
      <c r="BO589" s="15" t="str">
        <f t="shared" si="108"/>
        <v xml:space="preserve">Areas Served: </v>
      </c>
      <c r="BP589" s="15" t="str">
        <f t="shared" si="109"/>
        <v>Certifications:</v>
      </c>
      <c r="BQ589" s="15" t="str">
        <f t="shared" si="110"/>
        <v>Certifications:</v>
      </c>
      <c r="BR589" s="15" t="str">
        <f t="shared" si="111"/>
        <v xml:space="preserve">Experience:  </v>
      </c>
      <c r="BS589" s="15" t="str">
        <f t="shared" si="112"/>
        <v xml:space="preserve">Experience:   </v>
      </c>
      <c r="BT589" s="15" t="str">
        <f t="shared" si="113"/>
        <v xml:space="preserve">Experience:   </v>
      </c>
      <c r="BU589" s="15" t="str">
        <f t="shared" si="114"/>
        <v>No</v>
      </c>
      <c r="BV589" s="15" t="str">
        <f t="shared" si="115"/>
        <v>No</v>
      </c>
      <c r="BW589" s="15" t="str">
        <f t="shared" si="116"/>
        <v>No</v>
      </c>
      <c r="BX589" s="36" t="str">
        <f t="shared" si="117"/>
        <v>No</v>
      </c>
      <c r="BY589" s="36" t="str">
        <f t="shared" si="118"/>
        <v>No</v>
      </c>
      <c r="BZ589" s="36" t="str">
        <f t="shared" si="119"/>
        <v>No</v>
      </c>
    </row>
    <row r="590" spans="64:78" x14ac:dyDescent="0.35">
      <c r="BL590" s="18"/>
      <c r="BO590" s="15" t="str">
        <f t="shared" si="108"/>
        <v xml:space="preserve">Areas Served: </v>
      </c>
      <c r="BP590" s="15" t="str">
        <f t="shared" si="109"/>
        <v>Certifications:</v>
      </c>
      <c r="BQ590" s="15" t="str">
        <f t="shared" si="110"/>
        <v>Certifications:</v>
      </c>
      <c r="BR590" s="15" t="str">
        <f t="shared" si="111"/>
        <v xml:space="preserve">Experience:  </v>
      </c>
      <c r="BS590" s="15" t="str">
        <f t="shared" si="112"/>
        <v xml:space="preserve">Experience:   </v>
      </c>
      <c r="BT590" s="15" t="str">
        <f t="shared" si="113"/>
        <v xml:space="preserve">Experience:   </v>
      </c>
      <c r="BU590" s="15" t="str">
        <f t="shared" si="114"/>
        <v>No</v>
      </c>
      <c r="BV590" s="15" t="str">
        <f t="shared" si="115"/>
        <v>No</v>
      </c>
      <c r="BW590" s="15" t="str">
        <f t="shared" si="116"/>
        <v>No</v>
      </c>
      <c r="BX590" s="36" t="str">
        <f t="shared" si="117"/>
        <v>No</v>
      </c>
      <c r="BY590" s="36" t="str">
        <f t="shared" si="118"/>
        <v>No</v>
      </c>
      <c r="BZ590" s="36" t="str">
        <f t="shared" si="119"/>
        <v>No</v>
      </c>
    </row>
    <row r="591" spans="64:78" x14ac:dyDescent="0.35">
      <c r="BL591" s="18"/>
      <c r="BO591" s="15" t="str">
        <f t="shared" si="108"/>
        <v xml:space="preserve">Areas Served: </v>
      </c>
      <c r="BP591" s="15" t="str">
        <f t="shared" si="109"/>
        <v>Certifications:</v>
      </c>
      <c r="BQ591" s="15" t="str">
        <f t="shared" si="110"/>
        <v>Certifications:</v>
      </c>
      <c r="BR591" s="15" t="str">
        <f t="shared" si="111"/>
        <v xml:space="preserve">Experience:  </v>
      </c>
      <c r="BS591" s="15" t="str">
        <f t="shared" si="112"/>
        <v xml:space="preserve">Experience:   </v>
      </c>
      <c r="BT591" s="15" t="str">
        <f t="shared" si="113"/>
        <v xml:space="preserve">Experience:   </v>
      </c>
      <c r="BU591" s="15" t="str">
        <f t="shared" si="114"/>
        <v>No</v>
      </c>
      <c r="BV591" s="15" t="str">
        <f t="shared" si="115"/>
        <v>No</v>
      </c>
      <c r="BW591" s="15" t="str">
        <f t="shared" si="116"/>
        <v>No</v>
      </c>
      <c r="BX591" s="36" t="str">
        <f t="shared" si="117"/>
        <v>No</v>
      </c>
      <c r="BY591" s="36" t="str">
        <f t="shared" si="118"/>
        <v>No</v>
      </c>
      <c r="BZ591" s="36" t="str">
        <f t="shared" si="119"/>
        <v>No</v>
      </c>
    </row>
    <row r="592" spans="64:78" x14ac:dyDescent="0.35">
      <c r="BL592" s="18"/>
      <c r="BO592" s="15" t="str">
        <f t="shared" si="108"/>
        <v xml:space="preserve">Areas Served: </v>
      </c>
      <c r="BP592" s="15" t="str">
        <f t="shared" si="109"/>
        <v>Certifications:</v>
      </c>
      <c r="BQ592" s="15" t="str">
        <f t="shared" si="110"/>
        <v>Certifications:</v>
      </c>
      <c r="BR592" s="15" t="str">
        <f t="shared" si="111"/>
        <v xml:space="preserve">Experience:  </v>
      </c>
      <c r="BS592" s="15" t="str">
        <f t="shared" si="112"/>
        <v xml:space="preserve">Experience:   </v>
      </c>
      <c r="BT592" s="15" t="str">
        <f t="shared" si="113"/>
        <v xml:space="preserve">Experience:   </v>
      </c>
      <c r="BU592" s="15" t="str">
        <f t="shared" si="114"/>
        <v>No</v>
      </c>
      <c r="BV592" s="15" t="str">
        <f t="shared" si="115"/>
        <v>No</v>
      </c>
      <c r="BW592" s="15" t="str">
        <f t="shared" si="116"/>
        <v>No</v>
      </c>
      <c r="BX592" s="36" t="str">
        <f t="shared" si="117"/>
        <v>No</v>
      </c>
      <c r="BY592" s="36" t="str">
        <f t="shared" si="118"/>
        <v>No</v>
      </c>
      <c r="BZ592" s="36" t="str">
        <f t="shared" si="119"/>
        <v>No</v>
      </c>
    </row>
    <row r="593" spans="64:78" x14ac:dyDescent="0.35">
      <c r="BL593" s="18"/>
      <c r="BO593" s="15" t="str">
        <f t="shared" si="108"/>
        <v xml:space="preserve">Areas Served: </v>
      </c>
      <c r="BP593" s="15" t="str">
        <f t="shared" si="109"/>
        <v>Certifications:</v>
      </c>
      <c r="BQ593" s="15" t="str">
        <f t="shared" si="110"/>
        <v>Certifications:</v>
      </c>
      <c r="BR593" s="15" t="str">
        <f t="shared" si="111"/>
        <v xml:space="preserve">Experience:  </v>
      </c>
      <c r="BS593" s="15" t="str">
        <f t="shared" si="112"/>
        <v xml:space="preserve">Experience:   </v>
      </c>
      <c r="BT593" s="15" t="str">
        <f t="shared" si="113"/>
        <v xml:space="preserve">Experience:   </v>
      </c>
      <c r="BU593" s="15" t="str">
        <f t="shared" si="114"/>
        <v>No</v>
      </c>
      <c r="BV593" s="15" t="str">
        <f t="shared" si="115"/>
        <v>No</v>
      </c>
      <c r="BW593" s="15" t="str">
        <f t="shared" si="116"/>
        <v>No</v>
      </c>
      <c r="BX593" s="36" t="str">
        <f t="shared" si="117"/>
        <v>No</v>
      </c>
      <c r="BY593" s="36" t="str">
        <f t="shared" si="118"/>
        <v>No</v>
      </c>
      <c r="BZ593" s="36" t="str">
        <f t="shared" si="119"/>
        <v>No</v>
      </c>
    </row>
    <row r="594" spans="64:78" x14ac:dyDescent="0.35">
      <c r="BL594" s="18"/>
      <c r="BO594" s="15" t="str">
        <f t="shared" si="108"/>
        <v xml:space="preserve">Areas Served: </v>
      </c>
      <c r="BP594" s="15" t="str">
        <f t="shared" si="109"/>
        <v>Certifications:</v>
      </c>
      <c r="BQ594" s="15" t="str">
        <f t="shared" si="110"/>
        <v>Certifications:</v>
      </c>
      <c r="BR594" s="15" t="str">
        <f t="shared" si="111"/>
        <v xml:space="preserve">Experience:  </v>
      </c>
      <c r="BS594" s="15" t="str">
        <f t="shared" si="112"/>
        <v xml:space="preserve">Experience:   </v>
      </c>
      <c r="BT594" s="15" t="str">
        <f t="shared" si="113"/>
        <v xml:space="preserve">Experience:   </v>
      </c>
      <c r="BU594" s="15" t="str">
        <f t="shared" si="114"/>
        <v>No</v>
      </c>
      <c r="BV594" s="15" t="str">
        <f t="shared" si="115"/>
        <v>No</v>
      </c>
      <c r="BW594" s="15" t="str">
        <f t="shared" si="116"/>
        <v>No</v>
      </c>
      <c r="BX594" s="36" t="str">
        <f t="shared" si="117"/>
        <v>No</v>
      </c>
      <c r="BY594" s="36" t="str">
        <f t="shared" si="118"/>
        <v>No</v>
      </c>
      <c r="BZ594" s="36" t="str">
        <f t="shared" si="119"/>
        <v>No</v>
      </c>
    </row>
    <row r="595" spans="64:78" x14ac:dyDescent="0.35">
      <c r="BL595" s="18"/>
      <c r="BO595" s="15" t="str">
        <f t="shared" si="108"/>
        <v xml:space="preserve">Areas Served: </v>
      </c>
      <c r="BP595" s="15" t="str">
        <f t="shared" si="109"/>
        <v>Certifications:</v>
      </c>
      <c r="BQ595" s="15" t="str">
        <f t="shared" si="110"/>
        <v>Certifications:</v>
      </c>
      <c r="BR595" s="15" t="str">
        <f t="shared" si="111"/>
        <v xml:space="preserve">Experience:  </v>
      </c>
      <c r="BS595" s="15" t="str">
        <f t="shared" si="112"/>
        <v xml:space="preserve">Experience:   </v>
      </c>
      <c r="BT595" s="15" t="str">
        <f t="shared" si="113"/>
        <v xml:space="preserve">Experience:   </v>
      </c>
      <c r="BU595" s="15" t="str">
        <f t="shared" si="114"/>
        <v>No</v>
      </c>
      <c r="BV595" s="15" t="str">
        <f t="shared" si="115"/>
        <v>No</v>
      </c>
      <c r="BW595" s="15" t="str">
        <f t="shared" si="116"/>
        <v>No</v>
      </c>
      <c r="BX595" s="36" t="str">
        <f t="shared" si="117"/>
        <v>No</v>
      </c>
      <c r="BY595" s="36" t="str">
        <f t="shared" si="118"/>
        <v>No</v>
      </c>
      <c r="BZ595" s="36" t="str">
        <f t="shared" si="119"/>
        <v>No</v>
      </c>
    </row>
    <row r="596" spans="64:78" x14ac:dyDescent="0.35">
      <c r="BL596" s="18"/>
      <c r="BO596" s="15" t="str">
        <f t="shared" si="108"/>
        <v xml:space="preserve">Areas Served: </v>
      </c>
      <c r="BP596" s="15" t="str">
        <f t="shared" si="109"/>
        <v>Certifications:</v>
      </c>
      <c r="BQ596" s="15" t="str">
        <f t="shared" si="110"/>
        <v>Certifications:</v>
      </c>
      <c r="BR596" s="15" t="str">
        <f t="shared" si="111"/>
        <v xml:space="preserve">Experience:  </v>
      </c>
      <c r="BS596" s="15" t="str">
        <f t="shared" si="112"/>
        <v xml:space="preserve">Experience:   </v>
      </c>
      <c r="BT596" s="15" t="str">
        <f t="shared" si="113"/>
        <v xml:space="preserve">Experience:   </v>
      </c>
      <c r="BU596" s="15" t="str">
        <f t="shared" si="114"/>
        <v>No</v>
      </c>
      <c r="BV596" s="15" t="str">
        <f t="shared" si="115"/>
        <v>No</v>
      </c>
      <c r="BW596" s="15" t="str">
        <f t="shared" si="116"/>
        <v>No</v>
      </c>
      <c r="BX596" s="36" t="str">
        <f t="shared" si="117"/>
        <v>No</v>
      </c>
      <c r="BY596" s="36" t="str">
        <f t="shared" si="118"/>
        <v>No</v>
      </c>
      <c r="BZ596" s="36" t="str">
        <f t="shared" si="119"/>
        <v>No</v>
      </c>
    </row>
    <row r="597" spans="64:78" x14ac:dyDescent="0.35">
      <c r="BL597" s="18"/>
      <c r="BO597" s="15" t="str">
        <f t="shared" si="108"/>
        <v xml:space="preserve">Areas Served: </v>
      </c>
      <c r="BP597" s="15" t="str">
        <f t="shared" si="109"/>
        <v>Certifications:</v>
      </c>
      <c r="BQ597" s="15" t="str">
        <f t="shared" si="110"/>
        <v>Certifications:</v>
      </c>
      <c r="BR597" s="15" t="str">
        <f t="shared" si="111"/>
        <v xml:space="preserve">Experience:  </v>
      </c>
      <c r="BS597" s="15" t="str">
        <f t="shared" si="112"/>
        <v xml:space="preserve">Experience:   </v>
      </c>
      <c r="BT597" s="15" t="str">
        <f t="shared" si="113"/>
        <v xml:space="preserve">Experience:   </v>
      </c>
      <c r="BU597" s="15" t="str">
        <f t="shared" si="114"/>
        <v>No</v>
      </c>
      <c r="BV597" s="15" t="str">
        <f t="shared" si="115"/>
        <v>No</v>
      </c>
      <c r="BW597" s="15" t="str">
        <f t="shared" si="116"/>
        <v>No</v>
      </c>
      <c r="BX597" s="36" t="str">
        <f t="shared" si="117"/>
        <v>No</v>
      </c>
      <c r="BY597" s="36" t="str">
        <f t="shared" si="118"/>
        <v>No</v>
      </c>
      <c r="BZ597" s="36" t="str">
        <f t="shared" si="119"/>
        <v>No</v>
      </c>
    </row>
    <row r="598" spans="64:78" x14ac:dyDescent="0.35">
      <c r="BL598" s="18"/>
      <c r="BO598" s="15" t="str">
        <f t="shared" si="108"/>
        <v xml:space="preserve">Areas Served: </v>
      </c>
      <c r="BP598" s="15" t="str">
        <f t="shared" si="109"/>
        <v>Certifications:</v>
      </c>
      <c r="BQ598" s="15" t="str">
        <f t="shared" si="110"/>
        <v>Certifications:</v>
      </c>
      <c r="BR598" s="15" t="str">
        <f t="shared" si="111"/>
        <v xml:space="preserve">Experience:  </v>
      </c>
      <c r="BS598" s="15" t="str">
        <f t="shared" si="112"/>
        <v xml:space="preserve">Experience:   </v>
      </c>
      <c r="BT598" s="15" t="str">
        <f t="shared" si="113"/>
        <v xml:space="preserve">Experience:   </v>
      </c>
      <c r="BU598" s="15" t="str">
        <f t="shared" si="114"/>
        <v>No</v>
      </c>
      <c r="BV598" s="15" t="str">
        <f t="shared" si="115"/>
        <v>No</v>
      </c>
      <c r="BW598" s="15" t="str">
        <f t="shared" si="116"/>
        <v>No</v>
      </c>
      <c r="BX598" s="36" t="str">
        <f t="shared" si="117"/>
        <v>No</v>
      </c>
      <c r="BY598" s="36" t="str">
        <f t="shared" si="118"/>
        <v>No</v>
      </c>
      <c r="BZ598" s="36" t="str">
        <f t="shared" si="119"/>
        <v>No</v>
      </c>
    </row>
    <row r="599" spans="64:78" x14ac:dyDescent="0.35">
      <c r="BL599" s="18"/>
    </row>
    <row r="600" spans="64:78" x14ac:dyDescent="0.35">
      <c r="BL600" s="18"/>
    </row>
    <row r="601" spans="64:78" x14ac:dyDescent="0.35">
      <c r="BL601" s="18"/>
    </row>
    <row r="602" spans="64:78" x14ac:dyDescent="0.35">
      <c r="BL602" s="18"/>
    </row>
    <row r="603" spans="64:78" x14ac:dyDescent="0.35">
      <c r="BL603" s="18"/>
    </row>
    <row r="604" spans="64:78" x14ac:dyDescent="0.35">
      <c r="BL604" s="18"/>
    </row>
    <row r="605" spans="64:78" x14ac:dyDescent="0.35">
      <c r="BL605" s="18"/>
    </row>
    <row r="606" spans="64:78" x14ac:dyDescent="0.35">
      <c r="BL606" s="18"/>
    </row>
    <row r="607" spans="64:78" x14ac:dyDescent="0.35">
      <c r="BL607" s="18"/>
    </row>
    <row r="608" spans="64:78" x14ac:dyDescent="0.35">
      <c r="BL608" s="18"/>
    </row>
    <row r="609" spans="64:64" x14ac:dyDescent="0.35">
      <c r="BL609" s="18"/>
    </row>
    <row r="610" spans="64:64" x14ac:dyDescent="0.35">
      <c r="BL610" s="18"/>
    </row>
    <row r="611" spans="64:64" x14ac:dyDescent="0.35">
      <c r="BL611" s="18"/>
    </row>
    <row r="612" spans="64:64" x14ac:dyDescent="0.35">
      <c r="BL612" s="18"/>
    </row>
    <row r="613" spans="64:64" x14ac:dyDescent="0.35">
      <c r="BL613" s="18"/>
    </row>
    <row r="614" spans="64:64" x14ac:dyDescent="0.35">
      <c r="BL614" s="18"/>
    </row>
    <row r="615" spans="64:64" x14ac:dyDescent="0.35">
      <c r="BL615" s="18"/>
    </row>
    <row r="616" spans="64:64" x14ac:dyDescent="0.35">
      <c r="BL616" s="18"/>
    </row>
    <row r="617" spans="64:64" x14ac:dyDescent="0.35">
      <c r="BL617" s="18"/>
    </row>
    <row r="618" spans="64:64" x14ac:dyDescent="0.35">
      <c r="BL618" s="18"/>
    </row>
    <row r="619" spans="64:64" x14ac:dyDescent="0.35">
      <c r="BL619" s="18"/>
    </row>
    <row r="620" spans="64:64" x14ac:dyDescent="0.35">
      <c r="BL620" s="18"/>
    </row>
    <row r="621" spans="64:64" x14ac:dyDescent="0.35">
      <c r="BL621" s="18"/>
    </row>
    <row r="622" spans="64:64" x14ac:dyDescent="0.35">
      <c r="BL622" s="18"/>
    </row>
    <row r="623" spans="64:64" x14ac:dyDescent="0.35">
      <c r="BL623" s="18"/>
    </row>
    <row r="624" spans="64:64" x14ac:dyDescent="0.35">
      <c r="BL624" s="18"/>
    </row>
    <row r="625" spans="64:64" x14ac:dyDescent="0.35">
      <c r="BL625" s="18"/>
    </row>
    <row r="626" spans="64:64" x14ac:dyDescent="0.35">
      <c r="BL626" s="18"/>
    </row>
    <row r="627" spans="64:64" x14ac:dyDescent="0.35">
      <c r="BL627" s="18"/>
    </row>
    <row r="628" spans="64:64" x14ac:dyDescent="0.35">
      <c r="BL628" s="18"/>
    </row>
    <row r="629" spans="64:64" x14ac:dyDescent="0.35">
      <c r="BL629" s="18"/>
    </row>
    <row r="630" spans="64:64" x14ac:dyDescent="0.35">
      <c r="BL630" s="18"/>
    </row>
    <row r="631" spans="64:64" x14ac:dyDescent="0.35">
      <c r="BL631" s="18"/>
    </row>
    <row r="632" spans="64:64" x14ac:dyDescent="0.35">
      <c r="BL632" s="18"/>
    </row>
    <row r="633" spans="64:64" x14ac:dyDescent="0.35">
      <c r="BL633" s="18"/>
    </row>
    <row r="634" spans="64:64" x14ac:dyDescent="0.35">
      <c r="BL634" s="18"/>
    </row>
    <row r="635" spans="64:64" x14ac:dyDescent="0.35">
      <c r="BL635" s="18"/>
    </row>
    <row r="636" spans="64:64" x14ac:dyDescent="0.35">
      <c r="BL636" s="18"/>
    </row>
    <row r="637" spans="64:64" x14ac:dyDescent="0.35">
      <c r="BL637" s="18"/>
    </row>
    <row r="638" spans="64:64" x14ac:dyDescent="0.35">
      <c r="BL638" s="18"/>
    </row>
    <row r="639" spans="64:64" x14ac:dyDescent="0.35">
      <c r="BL639" s="18"/>
    </row>
    <row r="640" spans="64:64" x14ac:dyDescent="0.35">
      <c r="BL640" s="18"/>
    </row>
    <row r="641" spans="64:64" x14ac:dyDescent="0.35">
      <c r="BL641" s="18"/>
    </row>
    <row r="642" spans="64:64" x14ac:dyDescent="0.35">
      <c r="BL642" s="18"/>
    </row>
    <row r="643" spans="64:64" x14ac:dyDescent="0.35">
      <c r="BL643" s="18"/>
    </row>
    <row r="644" spans="64:64" x14ac:dyDescent="0.35">
      <c r="BL644" s="18"/>
    </row>
    <row r="645" spans="64:64" x14ac:dyDescent="0.35">
      <c r="BL645" s="18"/>
    </row>
    <row r="646" spans="64:64" x14ac:dyDescent="0.35">
      <c r="BL646" s="18"/>
    </row>
    <row r="647" spans="64:64" x14ac:dyDescent="0.35">
      <c r="BL647" s="18"/>
    </row>
    <row r="648" spans="64:64" x14ac:dyDescent="0.35">
      <c r="BL648" s="18"/>
    </row>
    <row r="649" spans="64:64" x14ac:dyDescent="0.35">
      <c r="BL649" s="18"/>
    </row>
    <row r="650" spans="64:64" x14ac:dyDescent="0.35">
      <c r="BL650" s="18"/>
    </row>
    <row r="651" spans="64:64" x14ac:dyDescent="0.35">
      <c r="BL651" s="18"/>
    </row>
    <row r="652" spans="64:64" x14ac:dyDescent="0.35">
      <c r="BL652" s="18"/>
    </row>
    <row r="653" spans="64:64" x14ac:dyDescent="0.35">
      <c r="BL653" s="18"/>
    </row>
    <row r="654" spans="64:64" x14ac:dyDescent="0.35">
      <c r="BL654" s="18"/>
    </row>
    <row r="655" spans="64:64" x14ac:dyDescent="0.35">
      <c r="BL655" s="18"/>
    </row>
    <row r="656" spans="64:64" x14ac:dyDescent="0.35">
      <c r="BL656" s="18"/>
    </row>
    <row r="657" spans="64:64" x14ac:dyDescent="0.35">
      <c r="BL657" s="18"/>
    </row>
    <row r="658" spans="64:64" x14ac:dyDescent="0.35">
      <c r="BL658" s="18"/>
    </row>
    <row r="659" spans="64:64" x14ac:dyDescent="0.35">
      <c r="BL659" s="18"/>
    </row>
    <row r="660" spans="64:64" x14ac:dyDescent="0.35">
      <c r="BL660" s="18"/>
    </row>
    <row r="661" spans="64:64" x14ac:dyDescent="0.35">
      <c r="BL661" s="18"/>
    </row>
    <row r="662" spans="64:64" x14ac:dyDescent="0.35">
      <c r="BL662" s="18"/>
    </row>
    <row r="663" spans="64:64" x14ac:dyDescent="0.35">
      <c r="BL663" s="18"/>
    </row>
    <row r="664" spans="64:64" x14ac:dyDescent="0.35">
      <c r="BL664" s="18"/>
    </row>
    <row r="665" spans="64:64" x14ac:dyDescent="0.35">
      <c r="BL665" s="18"/>
    </row>
    <row r="666" spans="64:64" x14ac:dyDescent="0.35">
      <c r="BL666" s="18"/>
    </row>
    <row r="667" spans="64:64" x14ac:dyDescent="0.35">
      <c r="BL667" s="18"/>
    </row>
    <row r="668" spans="64:64" x14ac:dyDescent="0.35">
      <c r="BL668" s="18"/>
    </row>
    <row r="669" spans="64:64" x14ac:dyDescent="0.35">
      <c r="BL669" s="18"/>
    </row>
    <row r="670" spans="64:64" x14ac:dyDescent="0.35">
      <c r="BL670" s="18"/>
    </row>
    <row r="671" spans="64:64" x14ac:dyDescent="0.35">
      <c r="BL671" s="18"/>
    </row>
    <row r="672" spans="64:64" x14ac:dyDescent="0.35">
      <c r="BL672" s="18"/>
    </row>
    <row r="673" spans="64:64" x14ac:dyDescent="0.35">
      <c r="BL673" s="18"/>
    </row>
    <row r="674" spans="64:64" x14ac:dyDescent="0.35">
      <c r="BL674" s="18"/>
    </row>
    <row r="675" spans="64:64" x14ac:dyDescent="0.35">
      <c r="BL675" s="18"/>
    </row>
    <row r="676" spans="64:64" x14ac:dyDescent="0.35">
      <c r="BL676" s="18"/>
    </row>
    <row r="677" spans="64:64" x14ac:dyDescent="0.35">
      <c r="BL677" s="18"/>
    </row>
    <row r="678" spans="64:64" x14ac:dyDescent="0.35">
      <c r="BL678" s="18"/>
    </row>
    <row r="679" spans="64:64" x14ac:dyDescent="0.35">
      <c r="BL679" s="18"/>
    </row>
    <row r="680" spans="64:64" x14ac:dyDescent="0.35">
      <c r="BL680" s="18"/>
    </row>
    <row r="681" spans="64:64" x14ac:dyDescent="0.35">
      <c r="BL681" s="18"/>
    </row>
    <row r="682" spans="64:64" x14ac:dyDescent="0.35">
      <c r="BL682" s="18"/>
    </row>
    <row r="683" spans="64:64" x14ac:dyDescent="0.35">
      <c r="BL683" s="18"/>
    </row>
    <row r="684" spans="64:64" x14ac:dyDescent="0.35">
      <c r="BL684" s="18"/>
    </row>
    <row r="685" spans="64:64" x14ac:dyDescent="0.35">
      <c r="BL685" s="18"/>
    </row>
    <row r="686" spans="64:64" x14ac:dyDescent="0.35">
      <c r="BL686" s="18"/>
    </row>
    <row r="687" spans="64:64" x14ac:dyDescent="0.35">
      <c r="BL687" s="18"/>
    </row>
    <row r="688" spans="64:64" x14ac:dyDescent="0.35">
      <c r="BL688" s="18"/>
    </row>
    <row r="689" spans="64:64" x14ac:dyDescent="0.35">
      <c r="BL689" s="18"/>
    </row>
    <row r="690" spans="64:64" x14ac:dyDescent="0.35">
      <c r="BL690" s="18"/>
    </row>
    <row r="691" spans="64:64" x14ac:dyDescent="0.35">
      <c r="BL691" s="18"/>
    </row>
    <row r="692" spans="64:64" x14ac:dyDescent="0.35">
      <c r="BL692" s="18"/>
    </row>
    <row r="693" spans="64:64" x14ac:dyDescent="0.35">
      <c r="BL693" s="18"/>
    </row>
    <row r="694" spans="64:64" x14ac:dyDescent="0.35">
      <c r="BL694" s="18"/>
    </row>
    <row r="695" spans="64:64" x14ac:dyDescent="0.35">
      <c r="BL695" s="18"/>
    </row>
    <row r="696" spans="64:64" x14ac:dyDescent="0.35">
      <c r="BL696" s="18"/>
    </row>
    <row r="697" spans="64:64" x14ac:dyDescent="0.35">
      <c r="BL697" s="18"/>
    </row>
    <row r="698" spans="64:64" x14ac:dyDescent="0.35">
      <c r="BL698" s="18"/>
    </row>
    <row r="699" spans="64:64" x14ac:dyDescent="0.35">
      <c r="BL699" s="18"/>
    </row>
    <row r="700" spans="64:64" x14ac:dyDescent="0.35">
      <c r="BL700" s="18"/>
    </row>
    <row r="701" spans="64:64" x14ac:dyDescent="0.35">
      <c r="BL701" s="18"/>
    </row>
    <row r="702" spans="64:64" x14ac:dyDescent="0.35">
      <c r="BL702" s="18"/>
    </row>
    <row r="703" spans="64:64" x14ac:dyDescent="0.35">
      <c r="BL703" s="18"/>
    </row>
    <row r="704" spans="64:64" x14ac:dyDescent="0.35">
      <c r="BL704" s="18"/>
    </row>
    <row r="705" spans="64:64" x14ac:dyDescent="0.35">
      <c r="BL705" s="18"/>
    </row>
    <row r="706" spans="64:64" x14ac:dyDescent="0.35">
      <c r="BL706" s="18"/>
    </row>
    <row r="707" spans="64:64" x14ac:dyDescent="0.35">
      <c r="BL707" s="18"/>
    </row>
    <row r="708" spans="64:64" x14ac:dyDescent="0.35">
      <c r="BL708" s="18"/>
    </row>
    <row r="709" spans="64:64" x14ac:dyDescent="0.35">
      <c r="BL709" s="18"/>
    </row>
    <row r="710" spans="64:64" x14ac:dyDescent="0.35">
      <c r="BL710" s="18"/>
    </row>
    <row r="711" spans="64:64" x14ac:dyDescent="0.35">
      <c r="BL711" s="18"/>
    </row>
    <row r="712" spans="64:64" x14ac:dyDescent="0.35">
      <c r="BL712" s="18"/>
    </row>
    <row r="713" spans="64:64" x14ac:dyDescent="0.35">
      <c r="BL713" s="18"/>
    </row>
    <row r="714" spans="64:64" x14ac:dyDescent="0.35">
      <c r="BL714" s="18"/>
    </row>
    <row r="715" spans="64:64" x14ac:dyDescent="0.35">
      <c r="BL715" s="18"/>
    </row>
    <row r="716" spans="64:64" x14ac:dyDescent="0.35">
      <c r="BL716" s="18"/>
    </row>
    <row r="717" spans="64:64" x14ac:dyDescent="0.35">
      <c r="BL717" s="18"/>
    </row>
    <row r="718" spans="64:64" x14ac:dyDescent="0.35">
      <c r="BL718" s="18"/>
    </row>
    <row r="719" spans="64:64" x14ac:dyDescent="0.35">
      <c r="BL719" s="18"/>
    </row>
    <row r="720" spans="64:64" x14ac:dyDescent="0.35">
      <c r="BL720" s="18"/>
    </row>
    <row r="721" spans="64:64" x14ac:dyDescent="0.35">
      <c r="BL721" s="18"/>
    </row>
    <row r="722" spans="64:64" x14ac:dyDescent="0.35">
      <c r="BL722" s="18"/>
    </row>
    <row r="723" spans="64:64" x14ac:dyDescent="0.35">
      <c r="BL723" s="18"/>
    </row>
    <row r="724" spans="64:64" x14ac:dyDescent="0.35">
      <c r="BL724" s="18"/>
    </row>
    <row r="725" spans="64:64" x14ac:dyDescent="0.35">
      <c r="BL725" s="18"/>
    </row>
    <row r="726" spans="64:64" x14ac:dyDescent="0.35">
      <c r="BL726" s="18"/>
    </row>
    <row r="727" spans="64:64" x14ac:dyDescent="0.35">
      <c r="BL727" s="18"/>
    </row>
    <row r="728" spans="64:64" x14ac:dyDescent="0.35">
      <c r="BL728" s="18"/>
    </row>
    <row r="729" spans="64:64" x14ac:dyDescent="0.35">
      <c r="BL729" s="18"/>
    </row>
    <row r="730" spans="64:64" x14ac:dyDescent="0.35">
      <c r="BL730" s="18"/>
    </row>
    <row r="731" spans="64:64" x14ac:dyDescent="0.35">
      <c r="BL731" s="18"/>
    </row>
    <row r="732" spans="64:64" x14ac:dyDescent="0.35">
      <c r="BL732" s="18"/>
    </row>
    <row r="733" spans="64:64" x14ac:dyDescent="0.35">
      <c r="BL733" s="18"/>
    </row>
    <row r="734" spans="64:64" x14ac:dyDescent="0.35">
      <c r="BL734" s="18"/>
    </row>
    <row r="735" spans="64:64" x14ac:dyDescent="0.35">
      <c r="BL735" s="18"/>
    </row>
    <row r="736" spans="64:64" x14ac:dyDescent="0.35">
      <c r="BL736" s="18"/>
    </row>
    <row r="737" spans="64:64" x14ac:dyDescent="0.35">
      <c r="BL737" s="18"/>
    </row>
    <row r="738" spans="64:64" x14ac:dyDescent="0.35">
      <c r="BL738" s="18"/>
    </row>
    <row r="739" spans="64:64" x14ac:dyDescent="0.35">
      <c r="BL739" s="18"/>
    </row>
    <row r="740" spans="64:64" x14ac:dyDescent="0.35">
      <c r="BL740" s="18"/>
    </row>
    <row r="741" spans="64:64" x14ac:dyDescent="0.35">
      <c r="BL741" s="18"/>
    </row>
    <row r="742" spans="64:64" x14ac:dyDescent="0.35">
      <c r="BL742" s="18"/>
    </row>
    <row r="743" spans="64:64" x14ac:dyDescent="0.35">
      <c r="BL743" s="18"/>
    </row>
    <row r="744" spans="64:64" x14ac:dyDescent="0.35">
      <c r="BL744" s="18"/>
    </row>
    <row r="745" spans="64:64" x14ac:dyDescent="0.35">
      <c r="BL745" s="18"/>
    </row>
    <row r="746" spans="64:64" x14ac:dyDescent="0.35">
      <c r="BL746" s="18"/>
    </row>
    <row r="747" spans="64:64" x14ac:dyDescent="0.35">
      <c r="BL747" s="18"/>
    </row>
    <row r="748" spans="64:64" x14ac:dyDescent="0.35">
      <c r="BL748" s="18"/>
    </row>
    <row r="749" spans="64:64" x14ac:dyDescent="0.35">
      <c r="BL749" s="18"/>
    </row>
    <row r="750" spans="64:64" x14ac:dyDescent="0.35">
      <c r="BL750" s="18"/>
    </row>
    <row r="751" spans="64:64" x14ac:dyDescent="0.35">
      <c r="BL751" s="18"/>
    </row>
    <row r="752" spans="64:64" x14ac:dyDescent="0.35">
      <c r="BL752" s="18"/>
    </row>
    <row r="753" spans="64:64" x14ac:dyDescent="0.35">
      <c r="BL753" s="18"/>
    </row>
    <row r="754" spans="64:64" x14ac:dyDescent="0.35">
      <c r="BL754" s="18"/>
    </row>
    <row r="755" spans="64:64" x14ac:dyDescent="0.35">
      <c r="BL755" s="18"/>
    </row>
    <row r="756" spans="64:64" x14ac:dyDescent="0.35">
      <c r="BL756" s="18"/>
    </row>
    <row r="757" spans="64:64" x14ac:dyDescent="0.35">
      <c r="BL757" s="18"/>
    </row>
    <row r="758" spans="64:64" x14ac:dyDescent="0.35">
      <c r="BL758" s="18"/>
    </row>
    <row r="759" spans="64:64" x14ac:dyDescent="0.35">
      <c r="BL759" s="18"/>
    </row>
    <row r="760" spans="64:64" x14ac:dyDescent="0.35">
      <c r="BL760" s="18"/>
    </row>
    <row r="761" spans="64:64" x14ac:dyDescent="0.35">
      <c r="BL761" s="18"/>
    </row>
    <row r="762" spans="64:64" x14ac:dyDescent="0.35">
      <c r="BL762" s="18"/>
    </row>
    <row r="763" spans="64:64" x14ac:dyDescent="0.35">
      <c r="BL763" s="18"/>
    </row>
    <row r="764" spans="64:64" x14ac:dyDescent="0.35">
      <c r="BL764" s="18"/>
    </row>
    <row r="765" spans="64:64" x14ac:dyDescent="0.35">
      <c r="BL765" s="18"/>
    </row>
    <row r="766" spans="64:64" x14ac:dyDescent="0.35">
      <c r="BL766" s="18"/>
    </row>
    <row r="767" spans="64:64" x14ac:dyDescent="0.35">
      <c r="BL767" s="18"/>
    </row>
    <row r="768" spans="64:64" x14ac:dyDescent="0.35">
      <c r="BL768" s="18"/>
    </row>
    <row r="769" spans="64:64" x14ac:dyDescent="0.35">
      <c r="BL769" s="18"/>
    </row>
    <row r="770" spans="64:64" x14ac:dyDescent="0.35">
      <c r="BL770" s="18"/>
    </row>
    <row r="771" spans="64:64" x14ac:dyDescent="0.35">
      <c r="BL771" s="18"/>
    </row>
    <row r="772" spans="64:64" x14ac:dyDescent="0.35">
      <c r="BL772" s="18"/>
    </row>
    <row r="773" spans="64:64" x14ac:dyDescent="0.35">
      <c r="BL773" s="18"/>
    </row>
    <row r="774" spans="64:64" x14ac:dyDescent="0.35">
      <c r="BL774" s="18"/>
    </row>
    <row r="775" spans="64:64" x14ac:dyDescent="0.35">
      <c r="BL775" s="18"/>
    </row>
    <row r="776" spans="64:64" x14ac:dyDescent="0.35">
      <c r="BL776" s="18"/>
    </row>
    <row r="777" spans="64:64" x14ac:dyDescent="0.35">
      <c r="BL777" s="18"/>
    </row>
    <row r="778" spans="64:64" x14ac:dyDescent="0.35">
      <c r="BL778" s="18"/>
    </row>
    <row r="779" spans="64:64" x14ac:dyDescent="0.35">
      <c r="BL779" s="18"/>
    </row>
    <row r="780" spans="64:64" x14ac:dyDescent="0.35">
      <c r="BL780" s="18"/>
    </row>
    <row r="781" spans="64:64" x14ac:dyDescent="0.35">
      <c r="BL781" s="18"/>
    </row>
    <row r="782" spans="64:64" x14ac:dyDescent="0.35">
      <c r="BL782" s="18"/>
    </row>
    <row r="783" spans="64:64" x14ac:dyDescent="0.35">
      <c r="BL783" s="18"/>
    </row>
    <row r="784" spans="64:64" x14ac:dyDescent="0.35">
      <c r="BL784" s="18"/>
    </row>
    <row r="785" spans="64:64" x14ac:dyDescent="0.35">
      <c r="BL785" s="18"/>
    </row>
    <row r="786" spans="64:64" x14ac:dyDescent="0.35">
      <c r="BL786" s="18"/>
    </row>
    <row r="787" spans="64:64" x14ac:dyDescent="0.35">
      <c r="BL787" s="18"/>
    </row>
    <row r="788" spans="64:64" x14ac:dyDescent="0.35">
      <c r="BL788" s="18"/>
    </row>
    <row r="789" spans="64:64" x14ac:dyDescent="0.35">
      <c r="BL789" s="18"/>
    </row>
    <row r="790" spans="64:64" x14ac:dyDescent="0.35">
      <c r="BL790" s="18"/>
    </row>
    <row r="791" spans="64:64" x14ac:dyDescent="0.35">
      <c r="BL791" s="18"/>
    </row>
    <row r="792" spans="64:64" x14ac:dyDescent="0.35">
      <c r="BL792" s="18"/>
    </row>
    <row r="793" spans="64:64" x14ac:dyDescent="0.35">
      <c r="BL793" s="18"/>
    </row>
    <row r="794" spans="64:64" x14ac:dyDescent="0.35">
      <c r="BL794" s="18"/>
    </row>
    <row r="795" spans="64:64" x14ac:dyDescent="0.35">
      <c r="BL795" s="18"/>
    </row>
    <row r="796" spans="64:64" x14ac:dyDescent="0.35">
      <c r="BL796" s="18"/>
    </row>
    <row r="797" spans="64:64" x14ac:dyDescent="0.35">
      <c r="BL797" s="18"/>
    </row>
    <row r="798" spans="64:64" x14ac:dyDescent="0.35">
      <c r="BL798" s="18"/>
    </row>
    <row r="799" spans="64:64" x14ac:dyDescent="0.35">
      <c r="BL799" s="18"/>
    </row>
    <row r="800" spans="64:64" x14ac:dyDescent="0.35">
      <c r="BL800" s="18"/>
    </row>
    <row r="801" spans="64:64" x14ac:dyDescent="0.35">
      <c r="BL801" s="18"/>
    </row>
    <row r="802" spans="64:64" x14ac:dyDescent="0.35">
      <c r="BL802" s="18"/>
    </row>
    <row r="803" spans="64:64" x14ac:dyDescent="0.35">
      <c r="BL803" s="18"/>
    </row>
    <row r="804" spans="64:64" x14ac:dyDescent="0.35">
      <c r="BL804" s="18"/>
    </row>
    <row r="805" spans="64:64" x14ac:dyDescent="0.35">
      <c r="BL805" s="18"/>
    </row>
    <row r="806" spans="64:64" x14ac:dyDescent="0.35">
      <c r="BL806" s="18"/>
    </row>
    <row r="807" spans="64:64" x14ac:dyDescent="0.35">
      <c r="BL807" s="18"/>
    </row>
    <row r="808" spans="64:64" x14ac:dyDescent="0.35">
      <c r="BL808" s="18"/>
    </row>
    <row r="809" spans="64:64" x14ac:dyDescent="0.35">
      <c r="BL809" s="18"/>
    </row>
    <row r="810" spans="64:64" x14ac:dyDescent="0.35">
      <c r="BL810" s="18"/>
    </row>
    <row r="811" spans="64:64" x14ac:dyDescent="0.35">
      <c r="BL811" s="18"/>
    </row>
    <row r="812" spans="64:64" x14ac:dyDescent="0.35">
      <c r="BL812" s="18"/>
    </row>
    <row r="813" spans="64:64" x14ac:dyDescent="0.35">
      <c r="BL813" s="18"/>
    </row>
    <row r="814" spans="64:64" x14ac:dyDescent="0.35">
      <c r="BL814" s="18"/>
    </row>
  </sheetData>
  <sheetProtection algorithmName="SHA-512" hashValue="fIMIuSSLUT0Ov8+Ec2ljnan6okyU7FU74cVvqvc9A3HCu07lweY/5dd4OV2VT5cjT+OLyYCMBJhvKCRT1tV3kQ==" saltValue="kGVIBrrFjbjflm4KIgzcyQ==" spinCount="100000" sheet="1" objects="1" scenarios="1"/>
  <hyperlinks>
    <hyperlink ref="E17" r:id="rId1" xr:uid="{ED3F6925-E5BA-4A7F-A970-0FFE0FADEC7B}"/>
    <hyperlink ref="H17" r:id="rId2" xr:uid="{880A36AC-C2FA-4FA7-BBE8-8C1644504D21}"/>
    <hyperlink ref="E18" r:id="rId3" xr:uid="{8BACFCC8-774E-4759-A1CC-EC6E1C961767}"/>
    <hyperlink ref="H18" r:id="rId4" xr:uid="{E9600D90-DC61-41B9-BFDA-1024F9DCB8FA}"/>
    <hyperlink ref="E19" r:id="rId5" xr:uid="{803C8738-89A1-464D-AAC7-47AC8F87DEF6}"/>
    <hyperlink ref="H19" r:id="rId6" xr:uid="{128FD352-A212-427A-A83E-BC04F0865C9E}"/>
    <hyperlink ref="E20" r:id="rId7" xr:uid="{D6E035C6-AF58-4EBD-B5EC-02C808DE6B67}"/>
    <hyperlink ref="H20" r:id="rId8" xr:uid="{99CFBF78-890B-4582-BB95-B19A9B766BE7}"/>
    <hyperlink ref="E4" r:id="rId9" xr:uid="{3C43A839-7E0B-48B6-8013-5183AB6B363D}"/>
    <hyperlink ref="H4" r:id="rId10" xr:uid="{5838752C-4533-41B2-B8BC-5A991E958053}"/>
    <hyperlink ref="E21" r:id="rId11" xr:uid="{9868F4A2-5A11-451C-9B08-6FDC64F30CC5}"/>
    <hyperlink ref="H21" r:id="rId12" xr:uid="{2AF57FF9-EBBF-4A3D-8687-E96C3E04B82B}"/>
    <hyperlink ref="E35" r:id="rId13" xr:uid="{3E8288CD-8388-47B2-8478-3C7ECA8A6DFD}"/>
    <hyperlink ref="H35" r:id="rId14" xr:uid="{BB08E9B9-05D7-49DA-9928-D4F562DDB1E2}"/>
    <hyperlink ref="E44" r:id="rId15" xr:uid="{ED94BC6F-0FF3-42C5-BD5B-3572A9261894}"/>
    <hyperlink ref="H44" r:id="rId16" xr:uid="{5AF63335-4F32-4E58-9642-8CC06F116EEC}"/>
    <hyperlink ref="E47" r:id="rId17" xr:uid="{4ECAA3FC-E14F-42FB-8B0D-B6F7E0D9BBC1}"/>
    <hyperlink ref="H47" r:id="rId18" xr:uid="{500262C9-0417-44DA-AB66-97CE0913EAFC}"/>
    <hyperlink ref="H52" r:id="rId19" xr:uid="{09AED578-BC53-4E43-B8EC-5D3F2F9C1151}"/>
    <hyperlink ref="E55" r:id="rId20" xr:uid="{88D290E6-C384-40C1-8726-D7CE581A6398}"/>
    <hyperlink ref="H55" r:id="rId21" xr:uid="{6A8C1279-CAC2-4747-823D-FA7E7B1F9020}"/>
    <hyperlink ref="H56" r:id="rId22" xr:uid="{F10D555F-AFAB-446F-B637-09668C057C1D}"/>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31AB4-1930-48FB-BDC5-C81E99ED6A95}">
  <dimension ref="A1:T1119"/>
  <sheetViews>
    <sheetView topLeftCell="A4" workbookViewId="0">
      <selection activeCell="A4" sqref="A4"/>
    </sheetView>
  </sheetViews>
  <sheetFormatPr defaultRowHeight="14.5" x14ac:dyDescent="0.35"/>
  <cols>
    <col min="2" max="2" width="100.6328125" style="2" customWidth="1"/>
    <col min="3" max="3" width="9" bestFit="1" customWidth="1"/>
    <col min="4" max="4" width="14.1796875" bestFit="1" customWidth="1"/>
    <col min="5" max="5" width="26.26953125" bestFit="1" customWidth="1"/>
    <col min="6" max="6" width="14.08984375" bestFit="1" customWidth="1"/>
    <col min="7" max="7" width="37.08984375" bestFit="1" customWidth="1"/>
    <col min="8" max="8" width="102.1796875" style="1" bestFit="1" customWidth="1"/>
    <col min="9" max="9" width="19.81640625" style="1" bestFit="1" customWidth="1"/>
    <col min="10" max="10" width="13.36328125" bestFit="1" customWidth="1"/>
    <col min="11" max="12" width="14.6328125" bestFit="1" customWidth="1"/>
    <col min="13" max="13" width="116.36328125" bestFit="1" customWidth="1"/>
    <col min="14" max="14" width="12.1796875" bestFit="1" customWidth="1"/>
    <col min="16" max="16" width="17.54296875" bestFit="1" customWidth="1"/>
    <col min="17" max="17" width="12.1796875" bestFit="1" customWidth="1"/>
    <col min="18" max="18" width="11.36328125" bestFit="1" customWidth="1"/>
    <col min="19" max="19" width="17.54296875" bestFit="1" customWidth="1"/>
  </cols>
  <sheetData>
    <row r="1" spans="1:20" hidden="1" x14ac:dyDescent="0.35">
      <c r="B1" s="7"/>
      <c r="C1" s="8"/>
      <c r="H1"/>
      <c r="I1"/>
    </row>
    <row r="2" spans="1:20" ht="16" hidden="1" x14ac:dyDescent="0.4">
      <c r="A2" s="3"/>
      <c r="B2" s="11" t="s">
        <v>183</v>
      </c>
      <c r="C2" s="12" t="s">
        <v>62</v>
      </c>
      <c r="H2"/>
      <c r="I2"/>
    </row>
    <row r="3" spans="1:20" ht="16" hidden="1" x14ac:dyDescent="0.4">
      <c r="A3" s="3"/>
      <c r="B3" s="11" t="s">
        <v>203</v>
      </c>
      <c r="C3" s="12" t="s">
        <v>437</v>
      </c>
      <c r="H3"/>
      <c r="I3"/>
    </row>
    <row r="4" spans="1:20" ht="16" x14ac:dyDescent="0.4">
      <c r="A4" s="3"/>
      <c r="B4" s="13" t="s">
        <v>749</v>
      </c>
      <c r="C4" s="3"/>
      <c r="D4" s="3"/>
      <c r="E4" s="3"/>
      <c r="F4" s="3"/>
      <c r="G4" s="3"/>
      <c r="H4" s="14"/>
      <c r="I4" s="14"/>
      <c r="J4" s="3"/>
      <c r="K4" s="3"/>
      <c r="L4" s="3"/>
      <c r="M4" s="3"/>
      <c r="N4" s="3"/>
      <c r="O4" s="3"/>
      <c r="P4" s="3"/>
      <c r="Q4" s="3"/>
      <c r="R4" s="3"/>
      <c r="S4" s="3"/>
      <c r="T4" s="3"/>
    </row>
    <row r="5" spans="1:20" ht="16" x14ac:dyDescent="0.4">
      <c r="A5" s="3"/>
      <c r="B5" s="4" t="s">
        <v>208</v>
      </c>
      <c r="C5" s="3"/>
      <c r="D5" s="3"/>
      <c r="E5" s="3"/>
      <c r="F5" s="3"/>
      <c r="G5" s="3"/>
      <c r="H5" s="3"/>
      <c r="I5" s="3"/>
      <c r="J5" s="3"/>
      <c r="K5" s="3"/>
      <c r="L5" s="3"/>
      <c r="M5" s="3"/>
      <c r="N5" s="3"/>
      <c r="O5" s="3"/>
      <c r="P5" s="3"/>
      <c r="Q5" s="3"/>
      <c r="R5" s="3"/>
      <c r="S5" s="3"/>
      <c r="T5" s="3"/>
    </row>
    <row r="6" spans="1:20" ht="16" x14ac:dyDescent="0.4">
      <c r="A6" s="3"/>
      <c r="B6" s="5" t="s">
        <v>426</v>
      </c>
      <c r="C6" s="3"/>
      <c r="D6" s="3"/>
      <c r="E6" s="3"/>
      <c r="F6" s="3"/>
      <c r="G6" s="3"/>
      <c r="H6" s="3"/>
      <c r="I6" s="3"/>
      <c r="J6" s="3"/>
      <c r="K6" s="3"/>
      <c r="L6" s="3"/>
      <c r="M6" s="3"/>
      <c r="N6" s="3"/>
      <c r="O6" s="3"/>
      <c r="P6" s="3"/>
      <c r="Q6" s="3"/>
      <c r="R6" s="3"/>
      <c r="S6" s="3"/>
      <c r="T6" s="3"/>
    </row>
    <row r="7" spans="1:20" ht="16" x14ac:dyDescent="0.4">
      <c r="A7" s="3"/>
      <c r="B7" s="5" t="s">
        <v>427</v>
      </c>
      <c r="C7" s="3"/>
      <c r="D7" s="3"/>
      <c r="E7" s="3"/>
      <c r="F7" s="3"/>
      <c r="G7" s="3"/>
      <c r="H7" s="3"/>
      <c r="I7" s="3"/>
      <c r="J7" s="3"/>
      <c r="K7" s="3"/>
      <c r="L7" s="3"/>
      <c r="M7" s="3"/>
      <c r="N7" s="3"/>
      <c r="O7" s="3"/>
      <c r="P7" s="3"/>
      <c r="Q7" s="3"/>
      <c r="R7" s="3"/>
      <c r="S7" s="3"/>
      <c r="T7" s="3"/>
    </row>
    <row r="8" spans="1:20" ht="16" x14ac:dyDescent="0.4">
      <c r="A8" s="3"/>
      <c r="B8" s="5" t="s">
        <v>428</v>
      </c>
      <c r="C8" s="3"/>
      <c r="D8" s="3"/>
      <c r="E8" s="3"/>
      <c r="F8" s="3"/>
      <c r="G8" s="3"/>
      <c r="H8" s="3"/>
      <c r="I8" s="3"/>
      <c r="J8" s="3"/>
      <c r="K8" s="3"/>
      <c r="L8" s="3"/>
      <c r="M8" s="3"/>
      <c r="N8" s="3"/>
      <c r="O8" s="3"/>
      <c r="P8" s="3"/>
      <c r="Q8" s="3"/>
      <c r="R8" s="3"/>
      <c r="S8" s="3"/>
      <c r="T8" s="3"/>
    </row>
    <row r="9" spans="1:20" ht="16" x14ac:dyDescent="0.4">
      <c r="A9" s="3"/>
      <c r="B9" s="5" t="s">
        <v>430</v>
      </c>
      <c r="C9" s="3"/>
      <c r="D9" s="3"/>
      <c r="E9" s="3"/>
      <c r="F9" s="3"/>
      <c r="G9" s="3"/>
      <c r="H9" s="3"/>
      <c r="I9" s="3"/>
      <c r="J9" s="3"/>
      <c r="K9" s="3"/>
      <c r="L9" s="3"/>
      <c r="M9" s="3"/>
      <c r="N9" s="3"/>
      <c r="O9" s="3"/>
      <c r="P9" s="3"/>
      <c r="Q9" s="3"/>
      <c r="R9" s="3"/>
      <c r="S9" s="3"/>
      <c r="T9" s="3"/>
    </row>
    <row r="10" spans="1:20" ht="16" x14ac:dyDescent="0.4">
      <c r="A10" s="3"/>
      <c r="B10" s="5" t="s">
        <v>598</v>
      </c>
      <c r="C10" s="3"/>
      <c r="D10" s="3"/>
      <c r="E10" s="3"/>
      <c r="F10" s="3"/>
      <c r="G10" s="3"/>
      <c r="H10" s="3"/>
      <c r="I10" s="3"/>
      <c r="J10" s="3"/>
      <c r="K10" s="3"/>
      <c r="L10" s="3"/>
      <c r="M10" s="3"/>
      <c r="N10" s="3"/>
      <c r="O10" s="3"/>
      <c r="P10" s="3"/>
      <c r="Q10" s="3"/>
      <c r="R10" s="3"/>
      <c r="S10" s="3"/>
      <c r="T10" s="3"/>
    </row>
    <row r="11" spans="1:20" ht="16" x14ac:dyDescent="0.4">
      <c r="A11" s="3"/>
      <c r="B11" s="5">
        <v>5037548665</v>
      </c>
      <c r="C11" s="3"/>
      <c r="D11" s="3"/>
      <c r="E11" s="3"/>
      <c r="F11" s="3"/>
      <c r="G11" s="3"/>
      <c r="H11" s="3"/>
      <c r="I11" s="3"/>
      <c r="J11" s="3"/>
      <c r="K11" s="3"/>
      <c r="L11" s="3"/>
      <c r="M11" s="3"/>
      <c r="N11" s="3"/>
      <c r="O11" s="3"/>
      <c r="P11" s="3"/>
      <c r="Q11" s="3"/>
      <c r="R11" s="3"/>
      <c r="S11" s="3"/>
      <c r="T11" s="3"/>
    </row>
    <row r="12" spans="1:20" ht="16" x14ac:dyDescent="0.4">
      <c r="A12" s="3"/>
      <c r="B12" s="5" t="s">
        <v>191</v>
      </c>
      <c r="C12" s="3"/>
      <c r="D12" s="3"/>
      <c r="E12" s="3"/>
      <c r="F12" s="3"/>
      <c r="G12" s="3"/>
      <c r="H12" s="3"/>
      <c r="I12" s="3"/>
      <c r="J12" s="3"/>
      <c r="K12" s="3"/>
      <c r="L12" s="3"/>
      <c r="M12" s="3"/>
      <c r="N12" s="3"/>
      <c r="O12" s="3"/>
      <c r="P12" s="3"/>
      <c r="Q12" s="3"/>
      <c r="R12" s="3"/>
      <c r="S12" s="3"/>
      <c r="T12" s="3"/>
    </row>
    <row r="13" spans="1:20" ht="16" x14ac:dyDescent="0.4">
      <c r="A13" s="3"/>
      <c r="B13" s="5" t="s">
        <v>432</v>
      </c>
      <c r="C13" s="3"/>
      <c r="D13" s="3"/>
      <c r="E13" s="3"/>
      <c r="F13" s="3"/>
      <c r="G13" s="3"/>
      <c r="H13" s="3"/>
      <c r="I13" s="3"/>
      <c r="J13" s="3"/>
      <c r="K13" s="3"/>
      <c r="L13" s="3"/>
      <c r="M13" s="3"/>
      <c r="N13" s="3"/>
      <c r="O13" s="3"/>
      <c r="P13" s="3"/>
      <c r="Q13" s="3"/>
      <c r="R13" s="3"/>
      <c r="S13" s="3"/>
      <c r="T13" s="3"/>
    </row>
    <row r="14" spans="1:20" ht="16" x14ac:dyDescent="0.4">
      <c r="A14" s="3"/>
      <c r="B14" s="5" t="s">
        <v>550</v>
      </c>
      <c r="C14" s="3"/>
      <c r="D14" s="3"/>
      <c r="E14" s="3"/>
      <c r="F14" s="3"/>
      <c r="G14" s="3"/>
      <c r="H14" s="3"/>
      <c r="I14" s="3"/>
      <c r="J14" s="3"/>
      <c r="K14" s="3"/>
      <c r="L14" s="3"/>
      <c r="M14" s="3"/>
      <c r="N14" s="3"/>
      <c r="O14" s="3"/>
      <c r="P14" s="3"/>
      <c r="Q14" s="3"/>
      <c r="R14" s="3"/>
      <c r="S14" s="3"/>
      <c r="T14" s="3"/>
    </row>
    <row r="15" spans="1:20" ht="16" x14ac:dyDescent="0.4">
      <c r="A15" s="3"/>
      <c r="B15" s="5"/>
      <c r="C15" s="3"/>
      <c r="D15" s="3"/>
      <c r="E15" s="3"/>
      <c r="F15" s="3"/>
      <c r="G15" s="3"/>
      <c r="H15" s="3"/>
      <c r="I15" s="3"/>
      <c r="J15" s="3"/>
      <c r="K15" s="3"/>
      <c r="L15" s="3"/>
      <c r="M15" s="3"/>
      <c r="N15" s="3"/>
      <c r="O15" s="3"/>
      <c r="P15" s="3"/>
      <c r="Q15" s="3"/>
      <c r="R15" s="3"/>
      <c r="S15" s="3"/>
      <c r="T15" s="3"/>
    </row>
    <row r="16" spans="1:20" ht="16" x14ac:dyDescent="0.4">
      <c r="A16" s="3"/>
      <c r="B16" s="5" t="s">
        <v>353</v>
      </c>
      <c r="C16" s="3"/>
      <c r="D16" s="3"/>
      <c r="E16" s="3"/>
      <c r="F16" s="3"/>
      <c r="G16" s="3"/>
      <c r="H16" s="3"/>
      <c r="I16" s="3"/>
      <c r="J16" s="3"/>
      <c r="K16" s="3"/>
      <c r="L16" s="3"/>
      <c r="M16" s="3"/>
      <c r="N16" s="3"/>
      <c r="O16" s="3"/>
      <c r="P16" s="3"/>
      <c r="Q16" s="3"/>
      <c r="R16" s="3"/>
      <c r="S16" s="3"/>
      <c r="T16" s="3"/>
    </row>
    <row r="17" spans="1:20" ht="16" x14ac:dyDescent="0.4">
      <c r="A17" s="3"/>
      <c r="B17" s="5" t="s">
        <v>354</v>
      </c>
      <c r="C17" s="3"/>
      <c r="D17" s="3"/>
      <c r="E17" s="3"/>
      <c r="F17" s="3"/>
      <c r="G17" s="3"/>
      <c r="H17" s="3"/>
      <c r="I17" s="3"/>
      <c r="J17" s="3"/>
      <c r="K17" s="3"/>
      <c r="L17" s="3"/>
      <c r="M17" s="3"/>
      <c r="N17" s="3"/>
      <c r="O17" s="3"/>
      <c r="P17" s="3"/>
      <c r="Q17" s="3"/>
      <c r="R17" s="3"/>
      <c r="S17" s="3"/>
      <c r="T17" s="3"/>
    </row>
    <row r="18" spans="1:20" ht="16" x14ac:dyDescent="0.4">
      <c r="A18" s="3"/>
      <c r="B18" s="5" t="s">
        <v>355</v>
      </c>
      <c r="C18" s="3"/>
      <c r="D18" s="3"/>
      <c r="E18" s="3"/>
      <c r="F18" s="3"/>
      <c r="G18" s="3"/>
      <c r="H18" s="3"/>
      <c r="I18" s="3"/>
      <c r="J18" s="3"/>
      <c r="K18" s="3"/>
      <c r="L18" s="3"/>
      <c r="M18" s="3"/>
      <c r="N18" s="3"/>
      <c r="O18" s="3"/>
      <c r="P18" s="3"/>
      <c r="Q18" s="3"/>
      <c r="R18" s="3"/>
      <c r="S18" s="3"/>
      <c r="T18" s="3"/>
    </row>
    <row r="19" spans="1:20" ht="16" x14ac:dyDescent="0.4">
      <c r="A19" s="3"/>
      <c r="B19" s="5" t="s">
        <v>358</v>
      </c>
      <c r="C19" s="3"/>
      <c r="D19" s="3"/>
      <c r="E19" s="3"/>
      <c r="F19" s="3"/>
      <c r="G19" s="3"/>
      <c r="H19" s="3"/>
      <c r="I19" s="3"/>
      <c r="J19" s="3"/>
      <c r="K19" s="3"/>
      <c r="L19" s="3"/>
      <c r="M19" s="3"/>
      <c r="N19" s="3"/>
      <c r="O19" s="3"/>
      <c r="P19" s="3"/>
      <c r="Q19" s="3"/>
      <c r="R19" s="3"/>
      <c r="S19" s="3"/>
      <c r="T19" s="3"/>
    </row>
    <row r="20" spans="1:20" ht="16" x14ac:dyDescent="0.4">
      <c r="A20" s="3"/>
      <c r="B20" s="5" t="s">
        <v>599</v>
      </c>
      <c r="C20" s="3"/>
      <c r="D20" s="3"/>
      <c r="E20" s="3"/>
      <c r="F20" s="3"/>
      <c r="G20" s="3"/>
      <c r="H20" s="3"/>
      <c r="I20" s="3"/>
      <c r="J20" s="3"/>
      <c r="K20" s="3"/>
      <c r="L20" s="3"/>
      <c r="M20" s="3"/>
      <c r="N20" s="3"/>
      <c r="O20" s="3"/>
      <c r="P20" s="3"/>
      <c r="Q20" s="3"/>
      <c r="R20" s="3"/>
      <c r="S20" s="3"/>
      <c r="T20" s="3"/>
    </row>
    <row r="21" spans="1:20" ht="16" x14ac:dyDescent="0.4">
      <c r="A21" s="3"/>
      <c r="B21" s="5" t="s">
        <v>357</v>
      </c>
      <c r="C21" s="3"/>
      <c r="D21" s="3"/>
      <c r="E21" s="3"/>
      <c r="F21" s="3"/>
      <c r="G21" s="3"/>
      <c r="H21" s="3"/>
      <c r="I21" s="3"/>
      <c r="J21" s="3"/>
      <c r="K21" s="3"/>
      <c r="L21" s="3"/>
      <c r="M21" s="3"/>
      <c r="N21" s="3"/>
      <c r="O21" s="3"/>
      <c r="P21" s="3"/>
      <c r="Q21" s="3"/>
      <c r="R21" s="3"/>
      <c r="S21" s="3"/>
      <c r="T21" s="3"/>
    </row>
    <row r="22" spans="1:20" ht="16" x14ac:dyDescent="0.4">
      <c r="A22" s="3"/>
      <c r="B22" s="5" t="s">
        <v>418</v>
      </c>
      <c r="C22" s="3"/>
      <c r="D22" s="3"/>
      <c r="E22" s="3"/>
      <c r="F22" s="3"/>
      <c r="G22" s="3"/>
      <c r="H22" s="3"/>
      <c r="I22" s="3"/>
      <c r="J22" s="3"/>
      <c r="K22" s="3"/>
      <c r="L22" s="3"/>
      <c r="M22" s="3"/>
      <c r="N22" s="3"/>
      <c r="O22" s="3"/>
      <c r="P22" s="3"/>
      <c r="Q22" s="3"/>
      <c r="R22" s="3"/>
      <c r="S22" s="3"/>
      <c r="T22" s="3"/>
    </row>
    <row r="23" spans="1:20" ht="16" x14ac:dyDescent="0.4">
      <c r="A23" s="3"/>
      <c r="B23" s="5" t="s">
        <v>750</v>
      </c>
      <c r="C23" s="3"/>
      <c r="D23" s="3"/>
      <c r="E23" s="3"/>
      <c r="F23" s="3"/>
      <c r="G23" s="3"/>
      <c r="H23" s="3"/>
      <c r="I23" s="3"/>
      <c r="J23" s="3"/>
      <c r="K23" s="3"/>
      <c r="L23" s="3"/>
      <c r="M23" s="3"/>
      <c r="N23" s="3"/>
      <c r="O23" s="3"/>
      <c r="P23" s="3"/>
      <c r="Q23" s="3"/>
      <c r="R23" s="3"/>
      <c r="S23" s="3"/>
      <c r="T23" s="3"/>
    </row>
    <row r="24" spans="1:20" ht="16" x14ac:dyDescent="0.4">
      <c r="A24" s="3"/>
      <c r="B24" s="5" t="s">
        <v>423</v>
      </c>
      <c r="C24" s="3"/>
      <c r="D24" s="3"/>
      <c r="E24" s="3"/>
      <c r="F24" s="3"/>
      <c r="G24" s="3"/>
      <c r="H24" s="3"/>
      <c r="I24" s="3"/>
      <c r="J24" s="3"/>
      <c r="K24" s="3"/>
      <c r="L24" s="3"/>
      <c r="M24" s="3"/>
      <c r="N24" s="3"/>
      <c r="O24" s="3"/>
      <c r="P24" s="3"/>
      <c r="Q24" s="3"/>
      <c r="R24" s="3"/>
      <c r="S24" s="3"/>
      <c r="T24" s="3"/>
    </row>
    <row r="25" spans="1:20" ht="16" x14ac:dyDescent="0.4">
      <c r="A25" s="3"/>
      <c r="B25" s="5"/>
      <c r="C25" s="3"/>
      <c r="D25" s="3"/>
      <c r="E25" s="3"/>
      <c r="F25" s="3"/>
      <c r="G25" s="3"/>
      <c r="H25" s="3"/>
      <c r="I25" s="3"/>
      <c r="J25" s="3"/>
      <c r="K25" s="3"/>
      <c r="L25" s="3"/>
      <c r="M25" s="3"/>
      <c r="N25" s="3"/>
      <c r="O25" s="3"/>
      <c r="P25" s="3"/>
      <c r="Q25" s="3"/>
      <c r="R25" s="3"/>
      <c r="S25" s="3"/>
      <c r="T25" s="3"/>
    </row>
    <row r="26" spans="1:20" ht="16" x14ac:dyDescent="0.4">
      <c r="A26" s="3"/>
      <c r="B26" s="5" t="s">
        <v>98</v>
      </c>
      <c r="C26" s="3"/>
      <c r="D26" s="3"/>
      <c r="E26" s="3"/>
      <c r="F26" s="3"/>
      <c r="G26" s="3"/>
      <c r="H26" s="3"/>
      <c r="I26" s="3"/>
      <c r="J26" s="3"/>
      <c r="K26" s="3"/>
      <c r="L26" s="3"/>
      <c r="M26" s="3"/>
      <c r="N26" s="3"/>
      <c r="O26" s="3"/>
      <c r="P26" s="3"/>
      <c r="Q26" s="3"/>
      <c r="R26" s="3"/>
      <c r="S26" s="3"/>
      <c r="T26" s="3"/>
    </row>
    <row r="27" spans="1:20" ht="16" x14ac:dyDescent="0.4">
      <c r="A27" s="3"/>
      <c r="B27" s="5" t="s">
        <v>99</v>
      </c>
      <c r="C27" s="3"/>
      <c r="D27" s="3"/>
      <c r="E27" s="3"/>
      <c r="F27" s="3"/>
      <c r="G27" s="3"/>
      <c r="H27" s="3"/>
      <c r="I27" s="3"/>
      <c r="J27" s="3"/>
      <c r="K27" s="3"/>
      <c r="L27" s="3"/>
      <c r="M27" s="3"/>
      <c r="N27" s="3"/>
      <c r="O27" s="3"/>
      <c r="P27" s="3"/>
      <c r="Q27" s="3"/>
      <c r="R27" s="3"/>
      <c r="S27" s="3"/>
      <c r="T27" s="3"/>
    </row>
    <row r="28" spans="1:20" ht="16" x14ac:dyDescent="0.4">
      <c r="A28" s="3"/>
      <c r="B28" s="5" t="s">
        <v>100</v>
      </c>
      <c r="C28" s="3"/>
      <c r="D28" s="3"/>
      <c r="E28" s="3"/>
      <c r="F28" s="3"/>
      <c r="G28" s="3"/>
      <c r="H28" s="3"/>
      <c r="I28" s="3"/>
      <c r="J28" s="3"/>
      <c r="K28" s="3"/>
      <c r="L28" s="3"/>
      <c r="M28" s="3"/>
      <c r="N28" s="3"/>
      <c r="O28" s="3"/>
      <c r="P28" s="3"/>
      <c r="Q28" s="3"/>
      <c r="R28" s="3"/>
      <c r="S28" s="3"/>
      <c r="T28" s="3"/>
    </row>
    <row r="29" spans="1:20" ht="16" x14ac:dyDescent="0.4">
      <c r="A29" s="3"/>
      <c r="B29" s="5" t="s">
        <v>103</v>
      </c>
      <c r="C29" s="3"/>
      <c r="D29" s="3"/>
      <c r="E29" s="3"/>
      <c r="F29" s="3"/>
      <c r="G29" s="3"/>
      <c r="H29" s="3"/>
      <c r="I29" s="3"/>
      <c r="J29" s="3"/>
      <c r="K29" s="3"/>
      <c r="L29" s="3"/>
      <c r="M29" s="3"/>
      <c r="N29" s="3"/>
      <c r="O29" s="3"/>
      <c r="P29" s="3"/>
      <c r="Q29" s="3"/>
      <c r="R29" s="3"/>
      <c r="S29" s="3"/>
      <c r="T29" s="3"/>
    </row>
    <row r="30" spans="1:20" ht="16" x14ac:dyDescent="0.4">
      <c r="A30" s="3"/>
      <c r="B30" s="5" t="s">
        <v>101</v>
      </c>
      <c r="C30" s="3"/>
      <c r="D30" s="3"/>
      <c r="E30" s="3"/>
      <c r="F30" s="3"/>
      <c r="G30" s="3"/>
      <c r="H30" s="3"/>
      <c r="I30" s="3"/>
      <c r="J30" s="3"/>
      <c r="K30" s="3"/>
      <c r="L30" s="3"/>
      <c r="M30" s="3"/>
      <c r="N30" s="3"/>
      <c r="O30" s="3"/>
      <c r="P30" s="3"/>
      <c r="Q30" s="3"/>
      <c r="R30" s="3"/>
      <c r="S30" s="3"/>
      <c r="T30" s="3"/>
    </row>
    <row r="31" spans="1:20" ht="16" x14ac:dyDescent="0.4">
      <c r="A31" s="3"/>
      <c r="B31" s="5" t="s">
        <v>102</v>
      </c>
      <c r="C31" s="3"/>
      <c r="D31" s="3"/>
      <c r="E31" s="3"/>
      <c r="F31" s="3"/>
      <c r="G31" s="3"/>
      <c r="H31" s="3"/>
      <c r="I31" s="3"/>
      <c r="J31" s="3"/>
      <c r="K31" s="3"/>
      <c r="L31" s="3"/>
      <c r="M31" s="3"/>
      <c r="N31" s="3"/>
      <c r="O31" s="3"/>
      <c r="P31" s="3"/>
      <c r="Q31" s="3"/>
      <c r="R31" s="3"/>
      <c r="S31" s="3"/>
      <c r="T31" s="3"/>
    </row>
    <row r="32" spans="1:20" ht="16" x14ac:dyDescent="0.4">
      <c r="A32" s="3"/>
      <c r="B32" s="5" t="s">
        <v>191</v>
      </c>
      <c r="C32" s="3"/>
      <c r="D32" s="3"/>
      <c r="E32" s="3"/>
      <c r="F32" s="3"/>
      <c r="G32" s="3"/>
      <c r="H32" s="3"/>
      <c r="I32" s="3"/>
      <c r="J32" s="3"/>
      <c r="K32" s="3"/>
      <c r="L32" s="3"/>
      <c r="M32" s="3"/>
      <c r="N32" s="3"/>
      <c r="O32" s="3"/>
      <c r="P32" s="3"/>
      <c r="Q32" s="3"/>
      <c r="R32" s="3"/>
      <c r="S32" s="3"/>
      <c r="T32" s="3"/>
    </row>
    <row r="33" spans="1:20" ht="16" x14ac:dyDescent="0.4">
      <c r="A33" s="3"/>
      <c r="B33" s="5" t="s">
        <v>193</v>
      </c>
      <c r="C33" s="3"/>
      <c r="D33" s="3"/>
      <c r="E33" s="3"/>
      <c r="F33" s="3"/>
      <c r="G33" s="3"/>
      <c r="H33" s="3"/>
      <c r="I33" s="3"/>
      <c r="J33" s="3"/>
      <c r="K33" s="3"/>
      <c r="L33" s="3"/>
      <c r="M33" s="3"/>
      <c r="N33" s="3"/>
      <c r="O33" s="3"/>
      <c r="P33" s="3"/>
      <c r="Q33" s="3"/>
      <c r="R33" s="3"/>
      <c r="S33" s="3"/>
      <c r="T33" s="3"/>
    </row>
    <row r="34" spans="1:20" ht="32" x14ac:dyDescent="0.4">
      <c r="A34" s="3"/>
      <c r="B34" s="5" t="s">
        <v>551</v>
      </c>
      <c r="C34" s="3"/>
      <c r="D34" s="3"/>
      <c r="E34" s="3"/>
      <c r="F34" s="3"/>
      <c r="G34" s="3"/>
      <c r="H34" s="3"/>
      <c r="I34" s="3"/>
      <c r="J34" s="3"/>
      <c r="K34" s="3"/>
      <c r="L34" s="3"/>
      <c r="M34" s="3"/>
      <c r="N34" s="3"/>
      <c r="O34" s="3"/>
      <c r="P34" s="3"/>
      <c r="Q34" s="3"/>
      <c r="R34" s="3"/>
      <c r="S34" s="3"/>
      <c r="T34" s="3"/>
    </row>
    <row r="35" spans="1:20" ht="16" x14ac:dyDescent="0.4">
      <c r="A35" s="3"/>
      <c r="B35" s="5"/>
      <c r="C35" s="3"/>
      <c r="D35" s="3"/>
      <c r="E35" s="3"/>
      <c r="F35" s="3"/>
      <c r="G35" s="3"/>
      <c r="H35" s="3"/>
      <c r="I35" s="3"/>
      <c r="J35" s="3"/>
      <c r="K35" s="3"/>
      <c r="L35" s="3"/>
      <c r="M35" s="3"/>
      <c r="N35" s="3"/>
      <c r="O35" s="3"/>
      <c r="P35" s="3"/>
      <c r="Q35" s="3"/>
      <c r="R35" s="3"/>
      <c r="S35" s="3"/>
      <c r="T35" s="3"/>
    </row>
    <row r="36" spans="1:20" ht="16" x14ac:dyDescent="0.4">
      <c r="A36" s="3"/>
      <c r="B36" s="5" t="s">
        <v>225</v>
      </c>
      <c r="C36" s="3"/>
      <c r="D36" s="3"/>
      <c r="E36" s="3"/>
      <c r="F36" s="3"/>
      <c r="G36" s="3"/>
      <c r="H36" s="3"/>
      <c r="I36" s="3"/>
      <c r="J36" s="3"/>
      <c r="K36" s="3"/>
      <c r="L36" s="3"/>
      <c r="M36" s="3"/>
      <c r="N36" s="3"/>
      <c r="O36" s="3"/>
      <c r="P36" s="3"/>
      <c r="Q36" s="3"/>
      <c r="R36" s="3"/>
      <c r="S36" s="3"/>
      <c r="T36" s="3"/>
    </row>
    <row r="37" spans="1:20" ht="16" x14ac:dyDescent="0.4">
      <c r="A37" s="3"/>
      <c r="B37" s="5" t="s">
        <v>226</v>
      </c>
      <c r="C37" s="3"/>
      <c r="D37" s="3"/>
      <c r="E37" s="3"/>
      <c r="F37" s="3"/>
      <c r="G37" s="3"/>
      <c r="H37" s="3"/>
      <c r="I37" s="3"/>
      <c r="J37" s="3"/>
      <c r="K37" s="3"/>
      <c r="L37" s="3"/>
      <c r="M37" s="3"/>
      <c r="N37" s="3"/>
      <c r="O37" s="3"/>
      <c r="P37" s="3"/>
      <c r="Q37" s="3"/>
      <c r="R37" s="3"/>
      <c r="S37" s="3"/>
      <c r="T37" s="3"/>
    </row>
    <row r="38" spans="1:20" ht="16" x14ac:dyDescent="0.4">
      <c r="A38" s="3"/>
      <c r="B38" s="5" t="s">
        <v>80</v>
      </c>
      <c r="C38" s="3"/>
      <c r="D38" s="3"/>
      <c r="E38" s="3"/>
      <c r="F38" s="3"/>
      <c r="G38" s="3"/>
      <c r="H38" s="3"/>
      <c r="I38" s="3"/>
      <c r="J38" s="3"/>
      <c r="K38" s="3"/>
      <c r="L38" s="3"/>
      <c r="M38" s="3"/>
      <c r="N38" s="3"/>
      <c r="O38" s="3"/>
      <c r="P38" s="3"/>
      <c r="Q38" s="3"/>
      <c r="R38" s="3"/>
      <c r="S38" s="3"/>
      <c r="T38" s="3"/>
    </row>
    <row r="39" spans="1:20" ht="16" x14ac:dyDescent="0.4">
      <c r="A39" s="3"/>
      <c r="B39" s="5" t="s">
        <v>229</v>
      </c>
      <c r="C39" s="3"/>
      <c r="D39" s="3"/>
      <c r="E39" s="3"/>
      <c r="F39" s="3"/>
      <c r="G39" s="3"/>
      <c r="H39" s="3"/>
      <c r="I39" s="3"/>
      <c r="J39" s="3"/>
      <c r="K39" s="3"/>
      <c r="L39" s="3"/>
      <c r="M39" s="3"/>
      <c r="N39" s="3"/>
      <c r="O39" s="3"/>
      <c r="P39" s="3"/>
      <c r="Q39" s="3"/>
      <c r="R39" s="3"/>
      <c r="S39" s="3"/>
      <c r="T39" s="3"/>
    </row>
    <row r="40" spans="1:20" ht="16" x14ac:dyDescent="0.4">
      <c r="A40" s="3"/>
      <c r="B40" s="5" t="s">
        <v>227</v>
      </c>
      <c r="C40" s="3"/>
      <c r="D40" s="3"/>
      <c r="E40" s="3"/>
      <c r="F40" s="3"/>
      <c r="G40" s="3"/>
      <c r="H40" s="3"/>
      <c r="I40" s="3"/>
      <c r="J40" s="3"/>
      <c r="K40" s="3"/>
      <c r="L40" s="3"/>
      <c r="M40" s="3"/>
      <c r="N40" s="3"/>
      <c r="O40" s="3"/>
      <c r="P40" s="3"/>
      <c r="Q40" s="3"/>
      <c r="R40" s="3"/>
      <c r="S40" s="3"/>
      <c r="T40" s="3"/>
    </row>
    <row r="41" spans="1:20" ht="16" x14ac:dyDescent="0.4">
      <c r="A41" s="3"/>
      <c r="B41" s="5" t="s">
        <v>228</v>
      </c>
      <c r="C41" s="3"/>
      <c r="D41" s="3"/>
      <c r="E41" s="3"/>
      <c r="F41" s="3"/>
      <c r="G41" s="3"/>
      <c r="H41" s="3"/>
      <c r="I41" s="3"/>
      <c r="J41" s="3"/>
      <c r="K41" s="3"/>
      <c r="L41" s="3"/>
      <c r="M41" s="3"/>
      <c r="N41" s="3"/>
      <c r="O41" s="3"/>
      <c r="P41" s="3"/>
      <c r="Q41" s="3"/>
      <c r="R41" s="3"/>
      <c r="S41" s="3"/>
      <c r="T41" s="3"/>
    </row>
    <row r="42" spans="1:20" ht="16" x14ac:dyDescent="0.4">
      <c r="A42" s="3"/>
      <c r="B42" s="5" t="s">
        <v>191</v>
      </c>
      <c r="C42" s="3"/>
      <c r="D42" s="3"/>
      <c r="E42" s="3"/>
      <c r="F42" s="3"/>
      <c r="G42" s="3"/>
      <c r="H42" s="3"/>
      <c r="I42" s="3"/>
      <c r="J42" s="3"/>
      <c r="K42" s="3"/>
      <c r="L42" s="3"/>
      <c r="M42" s="3"/>
      <c r="N42" s="3"/>
      <c r="O42" s="3"/>
      <c r="P42" s="3"/>
      <c r="Q42" s="3"/>
      <c r="R42" s="3"/>
      <c r="S42" s="3"/>
      <c r="T42" s="3"/>
    </row>
    <row r="43" spans="1:20" ht="16" x14ac:dyDescent="0.4">
      <c r="A43" s="3"/>
      <c r="B43" s="5" t="s">
        <v>750</v>
      </c>
      <c r="C43" s="3"/>
      <c r="D43" s="3"/>
      <c r="E43" s="3"/>
      <c r="F43" s="3"/>
      <c r="G43" s="3"/>
      <c r="H43" s="3"/>
      <c r="I43" s="3"/>
      <c r="J43" s="3"/>
      <c r="K43" s="3"/>
      <c r="L43" s="3"/>
      <c r="M43" s="3"/>
      <c r="N43" s="3"/>
      <c r="O43" s="3"/>
      <c r="P43" s="3"/>
      <c r="Q43" s="3"/>
      <c r="R43" s="3"/>
      <c r="S43" s="3"/>
      <c r="T43" s="3"/>
    </row>
    <row r="44" spans="1:20" ht="16" x14ac:dyDescent="0.4">
      <c r="A44" s="3"/>
      <c r="B44" s="5" t="s">
        <v>423</v>
      </c>
      <c r="C44" s="3"/>
      <c r="D44" s="3"/>
      <c r="E44" s="3"/>
      <c r="F44" s="3"/>
      <c r="G44" s="3"/>
      <c r="H44" s="3"/>
      <c r="I44" s="3"/>
      <c r="J44" s="3"/>
      <c r="K44" s="3"/>
      <c r="L44" s="3"/>
      <c r="M44" s="3"/>
      <c r="N44" s="3"/>
      <c r="O44" s="3"/>
      <c r="P44" s="3"/>
      <c r="Q44" s="3"/>
      <c r="R44" s="3"/>
      <c r="S44" s="3"/>
      <c r="T44" s="3"/>
    </row>
    <row r="45" spans="1:20" ht="16" x14ac:dyDescent="0.4">
      <c r="A45" s="3"/>
      <c r="B45" s="5"/>
      <c r="C45" s="3"/>
      <c r="D45" s="3"/>
      <c r="E45" s="3"/>
      <c r="F45" s="3"/>
      <c r="G45" s="3"/>
      <c r="H45" s="3"/>
      <c r="I45" s="3"/>
      <c r="J45" s="3"/>
      <c r="K45" s="3"/>
      <c r="L45" s="3"/>
      <c r="M45" s="3"/>
      <c r="N45" s="3"/>
      <c r="O45" s="3"/>
      <c r="P45" s="3"/>
      <c r="Q45" s="3"/>
      <c r="R45" s="3"/>
      <c r="S45" s="3"/>
      <c r="T45" s="3"/>
    </row>
    <row r="46" spans="1:20" ht="16" x14ac:dyDescent="0.4">
      <c r="A46" s="3"/>
      <c r="B46" s="5" t="s">
        <v>487</v>
      </c>
      <c r="C46" s="3"/>
      <c r="D46" s="3"/>
      <c r="E46" s="3"/>
      <c r="F46" s="3"/>
      <c r="G46" s="3"/>
      <c r="H46" s="3"/>
      <c r="I46" s="3"/>
      <c r="J46" s="3"/>
      <c r="K46" s="3"/>
      <c r="L46" s="3"/>
      <c r="M46" s="3"/>
      <c r="N46" s="3"/>
      <c r="O46" s="3"/>
      <c r="P46" s="3"/>
      <c r="Q46" s="3"/>
      <c r="R46" s="3"/>
      <c r="S46" s="3"/>
      <c r="T46" s="3"/>
    </row>
    <row r="47" spans="1:20" ht="16" x14ac:dyDescent="0.4">
      <c r="A47" s="3"/>
      <c r="B47" s="5" t="s">
        <v>488</v>
      </c>
      <c r="C47" s="3"/>
      <c r="D47" s="3"/>
      <c r="E47" s="3"/>
      <c r="F47" s="3"/>
      <c r="G47" s="3"/>
      <c r="H47" s="3"/>
      <c r="I47" s="3"/>
      <c r="J47" s="3"/>
      <c r="K47" s="3"/>
      <c r="L47" s="3"/>
      <c r="M47" s="3"/>
      <c r="N47" s="3"/>
      <c r="O47" s="3"/>
      <c r="P47" s="3"/>
      <c r="Q47" s="3"/>
      <c r="R47" s="3"/>
      <c r="S47" s="3"/>
      <c r="T47" s="3"/>
    </row>
    <row r="48" spans="1:20" ht="16" x14ac:dyDescent="0.4">
      <c r="A48" s="3"/>
      <c r="B48" s="5" t="s">
        <v>489</v>
      </c>
      <c r="C48" s="3"/>
      <c r="D48" s="3"/>
      <c r="E48" s="3"/>
      <c r="F48" s="3"/>
      <c r="G48" s="3"/>
      <c r="H48" s="3"/>
      <c r="I48" s="3"/>
      <c r="J48" s="3"/>
      <c r="K48" s="3"/>
      <c r="L48" s="3"/>
      <c r="M48" s="3"/>
      <c r="N48" s="3"/>
      <c r="O48" s="3"/>
      <c r="P48" s="3"/>
      <c r="Q48" s="3"/>
      <c r="R48" s="3"/>
      <c r="S48" s="3"/>
      <c r="T48" s="3"/>
    </row>
    <row r="49" spans="1:20" ht="16" x14ac:dyDescent="0.4">
      <c r="A49" s="3"/>
      <c r="B49" s="5" t="s">
        <v>492</v>
      </c>
      <c r="C49" s="3"/>
      <c r="D49" s="3"/>
      <c r="E49" s="3"/>
      <c r="F49" s="3"/>
      <c r="G49" s="3"/>
      <c r="H49" s="3"/>
      <c r="I49" s="3"/>
      <c r="J49" s="3"/>
      <c r="K49" s="3"/>
      <c r="L49" s="3"/>
      <c r="M49" s="3"/>
      <c r="N49" s="3"/>
      <c r="O49" s="3"/>
      <c r="P49" s="3"/>
      <c r="Q49" s="3"/>
      <c r="R49" s="3"/>
      <c r="S49" s="3"/>
      <c r="T49" s="3"/>
    </row>
    <row r="50" spans="1:20" ht="16" x14ac:dyDescent="0.4">
      <c r="A50" s="3"/>
      <c r="B50" s="5" t="s">
        <v>490</v>
      </c>
      <c r="C50" s="3"/>
      <c r="D50" s="3"/>
      <c r="E50" s="3"/>
      <c r="F50" s="3"/>
      <c r="G50" s="3"/>
      <c r="H50" s="3"/>
      <c r="I50" s="3"/>
      <c r="J50" s="3"/>
      <c r="K50" s="3"/>
      <c r="L50" s="3"/>
      <c r="M50" s="3"/>
      <c r="N50" s="3"/>
      <c r="O50" s="3"/>
      <c r="P50" s="3"/>
      <c r="Q50" s="3"/>
      <c r="R50" s="3"/>
      <c r="S50" s="3"/>
      <c r="T50" s="3"/>
    </row>
    <row r="51" spans="1:20" ht="16" x14ac:dyDescent="0.4">
      <c r="A51" s="3"/>
      <c r="B51" s="5" t="s">
        <v>491</v>
      </c>
      <c r="C51" s="3"/>
      <c r="D51" s="3"/>
      <c r="E51" s="3"/>
      <c r="F51" s="3"/>
      <c r="G51" s="3"/>
      <c r="H51" s="3"/>
      <c r="I51" s="3"/>
      <c r="J51" s="3"/>
      <c r="K51" s="3"/>
      <c r="L51" s="3"/>
      <c r="M51" s="3"/>
      <c r="N51" s="3"/>
      <c r="O51" s="3"/>
      <c r="P51" s="3"/>
      <c r="Q51" s="3"/>
      <c r="R51" s="3"/>
      <c r="S51" s="3"/>
      <c r="T51" s="3"/>
    </row>
    <row r="52" spans="1:20" ht="16" x14ac:dyDescent="0.4">
      <c r="A52" s="3"/>
      <c r="B52" s="5" t="s">
        <v>524</v>
      </c>
      <c r="C52" s="3"/>
      <c r="D52" s="3"/>
      <c r="E52" s="3"/>
      <c r="F52" s="3"/>
      <c r="G52" s="3"/>
      <c r="H52" s="3"/>
      <c r="I52" s="3"/>
      <c r="J52" s="3"/>
      <c r="K52" s="3"/>
      <c r="L52" s="3"/>
      <c r="M52" s="3"/>
      <c r="N52" s="3"/>
      <c r="O52" s="3"/>
      <c r="P52" s="3"/>
      <c r="Q52" s="3"/>
      <c r="R52" s="3"/>
      <c r="S52" s="3"/>
      <c r="T52" s="3"/>
    </row>
    <row r="53" spans="1:20" ht="16" x14ac:dyDescent="0.4">
      <c r="A53" s="3"/>
      <c r="B53" s="5" t="s">
        <v>750</v>
      </c>
      <c r="C53" s="3"/>
      <c r="D53" s="3"/>
      <c r="E53" s="3"/>
      <c r="F53" s="3"/>
      <c r="G53" s="3"/>
      <c r="H53" s="3"/>
      <c r="I53" s="3"/>
      <c r="J53" s="3"/>
      <c r="K53" s="3"/>
      <c r="L53" s="3"/>
      <c r="M53" s="3"/>
      <c r="N53" s="3"/>
      <c r="O53" s="3"/>
      <c r="P53" s="3"/>
      <c r="Q53" s="3"/>
      <c r="R53" s="3"/>
      <c r="S53" s="3"/>
      <c r="T53" s="3"/>
    </row>
    <row r="54" spans="1:20" ht="16" x14ac:dyDescent="0.4">
      <c r="A54" s="3"/>
      <c r="B54" s="5" t="s">
        <v>423</v>
      </c>
      <c r="C54" s="3"/>
      <c r="D54" s="3"/>
      <c r="E54" s="3"/>
      <c r="F54" s="3"/>
      <c r="G54" s="3"/>
      <c r="H54" s="3"/>
      <c r="I54" s="3"/>
      <c r="J54" s="3"/>
      <c r="K54" s="3"/>
      <c r="L54" s="3"/>
      <c r="M54" s="3"/>
      <c r="N54" s="3"/>
      <c r="O54" s="3"/>
      <c r="P54" s="3"/>
      <c r="Q54" s="3"/>
      <c r="R54" s="3"/>
      <c r="S54" s="3"/>
      <c r="T54" s="3"/>
    </row>
    <row r="55" spans="1:20" ht="16" x14ac:dyDescent="0.4">
      <c r="A55" s="3"/>
      <c r="B55" s="5"/>
      <c r="C55" s="3"/>
      <c r="D55" s="3"/>
      <c r="E55" s="3"/>
      <c r="F55" s="3"/>
      <c r="G55" s="3"/>
      <c r="H55" s="3"/>
      <c r="I55" s="3"/>
      <c r="J55" s="3"/>
      <c r="K55" s="3"/>
      <c r="L55" s="3"/>
      <c r="M55" s="3"/>
      <c r="N55" s="3"/>
      <c r="O55" s="3"/>
      <c r="P55" s="3"/>
      <c r="Q55" s="3"/>
      <c r="R55" s="3"/>
      <c r="S55" s="3"/>
      <c r="T55" s="3"/>
    </row>
    <row r="56" spans="1:20" ht="16" x14ac:dyDescent="0.4">
      <c r="A56" s="3"/>
      <c r="B56" s="5" t="s">
        <v>65</v>
      </c>
      <c r="C56" s="3"/>
      <c r="D56" s="3"/>
      <c r="E56" s="3"/>
      <c r="F56" s="3"/>
      <c r="G56" s="3"/>
      <c r="H56" s="3"/>
      <c r="I56" s="3"/>
      <c r="J56" s="3"/>
      <c r="K56" s="3"/>
      <c r="L56" s="3"/>
      <c r="M56" s="3"/>
      <c r="N56" s="3"/>
      <c r="O56" s="3"/>
      <c r="P56" s="3"/>
      <c r="Q56" s="3"/>
      <c r="R56" s="3"/>
      <c r="S56" s="3"/>
      <c r="T56" s="3"/>
    </row>
    <row r="57" spans="1:20" ht="16" x14ac:dyDescent="0.4">
      <c r="A57" s="3"/>
      <c r="B57" s="5" t="s">
        <v>66</v>
      </c>
      <c r="C57" s="3"/>
      <c r="D57" s="3"/>
      <c r="E57" s="3"/>
      <c r="F57" s="3"/>
      <c r="G57" s="3"/>
      <c r="H57" s="3"/>
      <c r="I57" s="3"/>
      <c r="J57" s="3"/>
      <c r="K57" s="3"/>
      <c r="L57" s="3"/>
      <c r="M57" s="3"/>
      <c r="N57" s="3"/>
      <c r="O57" s="3"/>
      <c r="P57" s="3"/>
      <c r="Q57" s="3"/>
      <c r="R57" s="3"/>
      <c r="S57" s="3"/>
      <c r="T57" s="3"/>
    </row>
    <row r="58" spans="1:20" ht="16" x14ac:dyDescent="0.4">
      <c r="A58" s="3"/>
      <c r="B58" s="5" t="s">
        <v>67</v>
      </c>
      <c r="C58" s="3"/>
      <c r="D58" s="3"/>
      <c r="E58" s="3"/>
      <c r="F58" s="3"/>
      <c r="G58" s="3"/>
      <c r="H58" s="3"/>
      <c r="I58" s="3"/>
      <c r="J58" s="3"/>
      <c r="K58" s="3"/>
      <c r="L58" s="3"/>
      <c r="M58" s="3"/>
      <c r="N58" s="3"/>
      <c r="O58" s="3"/>
      <c r="P58" s="3"/>
      <c r="Q58" s="3"/>
      <c r="R58" s="3"/>
      <c r="S58" s="3"/>
      <c r="T58" s="3"/>
    </row>
    <row r="59" spans="1:20" ht="16" x14ac:dyDescent="0.4">
      <c r="A59" s="3"/>
      <c r="B59" s="5" t="s">
        <v>71</v>
      </c>
      <c r="C59" s="3"/>
      <c r="D59" s="3"/>
      <c r="E59" s="3"/>
      <c r="F59" s="3"/>
      <c r="G59" s="3"/>
      <c r="H59" s="3"/>
      <c r="I59" s="3"/>
      <c r="J59" s="3"/>
      <c r="K59" s="3"/>
      <c r="L59" s="3"/>
      <c r="M59" s="3"/>
      <c r="N59" s="3"/>
      <c r="O59" s="3"/>
      <c r="P59" s="3"/>
      <c r="Q59" s="3"/>
      <c r="R59" s="3"/>
      <c r="S59" s="3"/>
      <c r="T59" s="3"/>
    </row>
    <row r="60" spans="1:20" ht="16" x14ac:dyDescent="0.4">
      <c r="A60" s="3"/>
      <c r="B60" s="5" t="s">
        <v>69</v>
      </c>
      <c r="C60" s="3"/>
      <c r="D60" s="3"/>
      <c r="E60" s="3"/>
      <c r="F60" s="3"/>
      <c r="G60" s="3"/>
      <c r="H60" s="3"/>
      <c r="I60" s="3"/>
      <c r="J60" s="3"/>
      <c r="K60" s="3"/>
      <c r="L60" s="3"/>
      <c r="M60" s="3"/>
      <c r="N60" s="3"/>
      <c r="O60" s="3"/>
      <c r="P60" s="3"/>
      <c r="Q60" s="3"/>
      <c r="R60" s="3"/>
      <c r="S60" s="3"/>
      <c r="T60" s="3"/>
    </row>
    <row r="61" spans="1:20" ht="16" x14ac:dyDescent="0.4">
      <c r="A61" s="3"/>
      <c r="B61" s="5" t="s">
        <v>70</v>
      </c>
      <c r="C61" s="3"/>
      <c r="D61" s="3"/>
      <c r="E61" s="3"/>
      <c r="F61" s="3"/>
      <c r="G61" s="3"/>
      <c r="H61" s="3"/>
      <c r="I61" s="3"/>
      <c r="J61" s="3"/>
      <c r="K61" s="3"/>
      <c r="L61" s="3"/>
      <c r="M61" s="3"/>
      <c r="N61" s="3"/>
      <c r="O61" s="3"/>
      <c r="P61" s="3"/>
      <c r="Q61" s="3"/>
      <c r="R61" s="3"/>
      <c r="S61" s="3"/>
      <c r="T61" s="3"/>
    </row>
    <row r="62" spans="1:20" ht="16" x14ac:dyDescent="0.4">
      <c r="A62" s="3"/>
      <c r="B62" s="5" t="s">
        <v>191</v>
      </c>
      <c r="C62" s="3"/>
      <c r="D62" s="3"/>
      <c r="E62" s="3"/>
      <c r="F62" s="3"/>
      <c r="G62" s="3"/>
      <c r="H62" s="3"/>
      <c r="I62" s="3"/>
      <c r="J62" s="3"/>
      <c r="K62" s="3"/>
      <c r="L62" s="3"/>
      <c r="M62" s="3"/>
      <c r="N62" s="3"/>
      <c r="O62" s="3"/>
      <c r="P62" s="3"/>
      <c r="Q62" s="3"/>
      <c r="R62" s="3"/>
      <c r="S62" s="3"/>
      <c r="T62" s="3"/>
    </row>
    <row r="63" spans="1:20" ht="16" x14ac:dyDescent="0.4">
      <c r="A63" s="3"/>
      <c r="B63" s="5" t="s">
        <v>194</v>
      </c>
      <c r="C63" s="3"/>
      <c r="D63" s="3"/>
      <c r="E63" s="3"/>
      <c r="F63" s="3"/>
      <c r="G63" s="3"/>
      <c r="H63" s="3"/>
      <c r="I63" s="3"/>
      <c r="J63" s="3"/>
      <c r="K63" s="3"/>
      <c r="L63" s="3"/>
      <c r="M63" s="3"/>
      <c r="N63" s="3"/>
      <c r="O63" s="3"/>
      <c r="P63" s="3"/>
      <c r="Q63" s="3"/>
      <c r="R63" s="3"/>
      <c r="S63" s="3"/>
      <c r="T63" s="3"/>
    </row>
    <row r="64" spans="1:20" ht="32" x14ac:dyDescent="0.4">
      <c r="A64" s="3"/>
      <c r="B64" s="5" t="s">
        <v>552</v>
      </c>
      <c r="C64" s="3"/>
      <c r="D64" s="3"/>
      <c r="E64" s="3"/>
      <c r="F64" s="3"/>
      <c r="G64" s="3"/>
      <c r="H64" s="3"/>
      <c r="I64" s="3"/>
      <c r="J64" s="3"/>
      <c r="K64" s="3"/>
      <c r="L64" s="3"/>
      <c r="M64" s="3"/>
      <c r="N64" s="3"/>
      <c r="O64" s="3"/>
      <c r="P64" s="3"/>
      <c r="Q64" s="3"/>
      <c r="R64" s="3"/>
      <c r="S64" s="3"/>
      <c r="T64" s="3"/>
    </row>
    <row r="65" spans="1:20" ht="16" x14ac:dyDescent="0.4">
      <c r="A65" s="3"/>
      <c r="B65" s="5"/>
      <c r="C65" s="3"/>
      <c r="D65" s="3"/>
      <c r="E65" s="3"/>
      <c r="F65" s="3"/>
      <c r="G65" s="3"/>
      <c r="H65" s="3"/>
      <c r="I65" s="3"/>
      <c r="J65" s="3"/>
      <c r="K65" s="3"/>
      <c r="L65" s="3"/>
      <c r="M65" s="3"/>
      <c r="N65" s="3"/>
      <c r="O65" s="3"/>
      <c r="P65" s="3"/>
      <c r="Q65" s="3"/>
      <c r="R65" s="3"/>
      <c r="S65" s="3"/>
      <c r="T65" s="3"/>
    </row>
    <row r="66" spans="1:20" ht="16" x14ac:dyDescent="0.4">
      <c r="A66" s="3"/>
      <c r="B66" s="5" t="s">
        <v>290</v>
      </c>
      <c r="C66" s="3"/>
      <c r="D66" s="3"/>
      <c r="E66" s="3"/>
      <c r="F66" s="3"/>
      <c r="G66" s="3"/>
      <c r="H66" s="3"/>
      <c r="I66" s="3"/>
      <c r="J66" s="3"/>
      <c r="K66" s="3"/>
      <c r="L66" s="3"/>
      <c r="M66" s="3"/>
      <c r="N66" s="3"/>
      <c r="O66" s="3"/>
      <c r="P66" s="3"/>
      <c r="Q66" s="3"/>
      <c r="R66" s="3"/>
      <c r="S66" s="3"/>
      <c r="T66" s="3"/>
    </row>
    <row r="67" spans="1:20" ht="16" x14ac:dyDescent="0.4">
      <c r="A67" s="3"/>
      <c r="B67" s="5" t="s">
        <v>291</v>
      </c>
      <c r="C67" s="3"/>
      <c r="D67" s="3"/>
      <c r="E67" s="3"/>
      <c r="F67" s="3"/>
      <c r="G67" s="3"/>
      <c r="H67" s="3"/>
      <c r="I67" s="3"/>
      <c r="J67" s="3"/>
      <c r="K67" s="3"/>
      <c r="L67" s="3"/>
      <c r="M67" s="3"/>
      <c r="N67" s="3"/>
      <c r="O67" s="3"/>
      <c r="P67" s="3"/>
      <c r="Q67" s="3"/>
      <c r="R67" s="3"/>
      <c r="S67" s="3"/>
      <c r="T67" s="3"/>
    </row>
    <row r="68" spans="1:20" ht="16" x14ac:dyDescent="0.4">
      <c r="A68" s="3"/>
      <c r="B68" s="5" t="s">
        <v>292</v>
      </c>
      <c r="C68" s="3"/>
      <c r="D68" s="3"/>
      <c r="E68" s="3"/>
      <c r="F68" s="3"/>
      <c r="G68" s="3"/>
      <c r="H68" s="3"/>
      <c r="I68" s="3"/>
      <c r="J68" s="3"/>
      <c r="K68" s="3"/>
      <c r="L68" s="3"/>
      <c r="M68" s="3"/>
      <c r="N68" s="3"/>
      <c r="O68" s="3"/>
      <c r="P68" s="3"/>
      <c r="Q68" s="3"/>
      <c r="R68" s="3"/>
      <c r="S68" s="3"/>
      <c r="T68" s="3"/>
    </row>
    <row r="69" spans="1:20" ht="16" x14ac:dyDescent="0.4">
      <c r="A69" s="3"/>
      <c r="B69" s="5" t="s">
        <v>296</v>
      </c>
      <c r="C69" s="3"/>
      <c r="D69" s="3"/>
      <c r="E69" s="3"/>
      <c r="F69" s="3"/>
      <c r="G69" s="3"/>
      <c r="H69" s="3"/>
      <c r="I69" s="3"/>
      <c r="J69" s="3"/>
      <c r="K69" s="3"/>
      <c r="L69" s="3"/>
      <c r="M69" s="3"/>
      <c r="N69" s="3"/>
      <c r="O69" s="3"/>
      <c r="P69" s="3"/>
      <c r="Q69" s="3"/>
      <c r="R69" s="3"/>
      <c r="S69" s="3"/>
      <c r="T69" s="3"/>
    </row>
    <row r="70" spans="1:20" ht="16" x14ac:dyDescent="0.4">
      <c r="A70" s="3"/>
      <c r="B70" s="5" t="s">
        <v>294</v>
      </c>
      <c r="C70" s="3"/>
      <c r="D70" s="3"/>
      <c r="E70" s="3"/>
      <c r="F70" s="3"/>
      <c r="G70" s="3"/>
      <c r="H70" s="3"/>
      <c r="I70" s="3"/>
      <c r="J70" s="3"/>
      <c r="K70" s="3"/>
      <c r="L70" s="3"/>
      <c r="M70" s="3"/>
      <c r="N70" s="3"/>
      <c r="O70" s="3"/>
      <c r="P70" s="3"/>
      <c r="Q70" s="3"/>
      <c r="R70" s="3"/>
      <c r="S70" s="3"/>
      <c r="T70" s="3"/>
    </row>
    <row r="71" spans="1:20" ht="16" x14ac:dyDescent="0.4">
      <c r="A71" s="3"/>
      <c r="B71" s="5" t="s">
        <v>295</v>
      </c>
      <c r="C71" s="3"/>
      <c r="D71" s="3"/>
      <c r="E71" s="3"/>
      <c r="F71" s="3"/>
      <c r="G71" s="3"/>
      <c r="H71" s="3"/>
      <c r="I71" s="3"/>
      <c r="J71" s="3"/>
      <c r="K71" s="3"/>
      <c r="L71" s="3"/>
      <c r="M71" s="3"/>
      <c r="N71" s="3"/>
      <c r="O71" s="3"/>
      <c r="P71" s="3"/>
      <c r="Q71" s="3"/>
      <c r="R71" s="3"/>
      <c r="S71" s="3"/>
      <c r="T71" s="3"/>
    </row>
    <row r="72" spans="1:20" ht="16" x14ac:dyDescent="0.4">
      <c r="A72" s="3"/>
      <c r="B72" s="5" t="s">
        <v>337</v>
      </c>
      <c r="C72" s="3"/>
      <c r="D72" s="3"/>
      <c r="E72" s="3"/>
      <c r="F72" s="3"/>
      <c r="G72" s="3"/>
      <c r="H72" s="3"/>
      <c r="I72" s="3"/>
      <c r="J72" s="3"/>
      <c r="K72" s="3"/>
      <c r="L72" s="3"/>
      <c r="M72" s="3"/>
      <c r="N72" s="3"/>
      <c r="O72" s="3"/>
      <c r="P72" s="3"/>
      <c r="Q72" s="3"/>
      <c r="R72" s="3"/>
      <c r="S72" s="3"/>
      <c r="T72" s="3"/>
    </row>
    <row r="73" spans="1:20" ht="16" x14ac:dyDescent="0.4">
      <c r="A73" s="3"/>
      <c r="B73" s="5" t="s">
        <v>340</v>
      </c>
      <c r="C73" s="3"/>
      <c r="D73" s="3"/>
      <c r="E73" s="3"/>
      <c r="F73" s="3"/>
      <c r="G73" s="3"/>
      <c r="H73" s="3"/>
      <c r="I73" s="3"/>
      <c r="J73" s="3"/>
      <c r="K73" s="3"/>
      <c r="L73" s="3"/>
      <c r="M73" s="3"/>
      <c r="N73" s="3"/>
      <c r="O73" s="3"/>
      <c r="P73" s="3"/>
      <c r="Q73" s="3"/>
      <c r="R73" s="3"/>
      <c r="S73" s="3"/>
      <c r="T73" s="3"/>
    </row>
    <row r="74" spans="1:20" ht="48" x14ac:dyDescent="0.4">
      <c r="A74" s="3"/>
      <c r="B74" s="5" t="s">
        <v>553</v>
      </c>
      <c r="C74" s="3"/>
      <c r="D74" s="3"/>
      <c r="E74" s="3"/>
      <c r="F74" s="3"/>
      <c r="G74" s="3"/>
      <c r="H74" s="3"/>
      <c r="I74" s="3"/>
      <c r="J74" s="3"/>
      <c r="K74" s="3"/>
      <c r="L74" s="3"/>
      <c r="M74" s="3"/>
      <c r="N74" s="3"/>
      <c r="O74" s="3"/>
      <c r="P74" s="3"/>
      <c r="Q74" s="3"/>
      <c r="R74" s="3"/>
      <c r="S74" s="3"/>
      <c r="T74" s="3"/>
    </row>
    <row r="75" spans="1:20" ht="16" x14ac:dyDescent="0.4">
      <c r="A75" s="3"/>
      <c r="B75" s="5"/>
      <c r="C75" s="3"/>
      <c r="D75" s="3"/>
      <c r="E75" s="3"/>
      <c r="F75" s="3"/>
      <c r="G75" s="3"/>
      <c r="H75" s="3"/>
      <c r="I75" s="3"/>
      <c r="J75" s="3"/>
      <c r="K75" s="3"/>
      <c r="L75" s="3"/>
      <c r="M75" s="3"/>
      <c r="N75" s="3"/>
      <c r="O75" s="3"/>
      <c r="P75" s="3"/>
      <c r="Q75" s="3"/>
      <c r="R75" s="3"/>
      <c r="S75" s="3"/>
      <c r="T75" s="3"/>
    </row>
    <row r="76" spans="1:20" ht="16" x14ac:dyDescent="0.4">
      <c r="A76" s="3"/>
      <c r="B76" s="5" t="s">
        <v>497</v>
      </c>
      <c r="C76" s="3"/>
      <c r="D76" s="3"/>
      <c r="E76" s="3"/>
      <c r="F76" s="3"/>
      <c r="G76" s="3"/>
      <c r="H76" s="3"/>
      <c r="I76" s="3"/>
      <c r="J76" s="3"/>
      <c r="K76" s="3"/>
      <c r="L76" s="3"/>
      <c r="M76" s="3"/>
      <c r="N76" s="3"/>
      <c r="O76" s="3"/>
      <c r="P76" s="3"/>
      <c r="Q76" s="3"/>
      <c r="R76" s="3"/>
      <c r="S76" s="3"/>
      <c r="T76" s="3"/>
    </row>
    <row r="77" spans="1:20" ht="16" x14ac:dyDescent="0.4">
      <c r="A77" s="3"/>
      <c r="B77" s="5" t="s">
        <v>498</v>
      </c>
      <c r="C77" s="3"/>
      <c r="D77" s="3"/>
      <c r="E77" s="3"/>
      <c r="F77" s="3"/>
      <c r="G77" s="3"/>
      <c r="H77" s="14"/>
      <c r="I77" s="14"/>
      <c r="J77" s="3"/>
      <c r="K77" s="3"/>
      <c r="L77" s="3"/>
      <c r="M77" s="3"/>
      <c r="N77" s="3"/>
      <c r="O77" s="3"/>
      <c r="P77" s="3"/>
      <c r="Q77" s="3"/>
      <c r="R77" s="3"/>
      <c r="S77" s="3"/>
      <c r="T77" s="3"/>
    </row>
    <row r="78" spans="1:20" ht="16" x14ac:dyDescent="0.4">
      <c r="A78" s="3"/>
      <c r="B78" s="5" t="s">
        <v>408</v>
      </c>
      <c r="C78" s="3"/>
      <c r="D78" s="3"/>
      <c r="E78" s="3"/>
      <c r="F78" s="3"/>
      <c r="G78" s="3"/>
      <c r="H78" s="14"/>
      <c r="I78" s="14"/>
      <c r="J78" s="3"/>
      <c r="K78" s="3"/>
      <c r="L78" s="3"/>
      <c r="M78" s="3"/>
      <c r="N78" s="3"/>
      <c r="O78" s="3"/>
      <c r="P78" s="3"/>
      <c r="Q78" s="3"/>
      <c r="R78" s="3"/>
      <c r="S78" s="3"/>
      <c r="T78" s="3"/>
    </row>
    <row r="79" spans="1:20" ht="16" x14ac:dyDescent="0.4">
      <c r="A79" s="3"/>
      <c r="B79" s="5" t="s">
        <v>501</v>
      </c>
      <c r="C79" s="3"/>
      <c r="D79" s="3"/>
      <c r="E79" s="3"/>
      <c r="F79" s="3"/>
      <c r="G79" s="3"/>
      <c r="H79" s="14"/>
      <c r="I79" s="14"/>
      <c r="J79" s="3"/>
      <c r="K79" s="3"/>
      <c r="L79" s="3"/>
      <c r="M79" s="3"/>
      <c r="N79" s="3"/>
      <c r="O79" s="3"/>
      <c r="P79" s="3"/>
      <c r="Q79" s="3"/>
      <c r="R79" s="3"/>
      <c r="S79" s="3"/>
      <c r="T79" s="3"/>
    </row>
    <row r="80" spans="1:20" ht="16" x14ac:dyDescent="0.4">
      <c r="A80" s="3"/>
      <c r="B80" s="5" t="s">
        <v>499</v>
      </c>
      <c r="C80" s="3"/>
      <c r="D80" s="3"/>
      <c r="E80" s="3"/>
      <c r="F80" s="3"/>
      <c r="G80" s="3"/>
      <c r="H80" s="14"/>
      <c r="I80" s="14"/>
      <c r="J80" s="3"/>
      <c r="K80" s="3"/>
      <c r="L80" s="3"/>
      <c r="M80" s="3"/>
      <c r="N80" s="3"/>
      <c r="O80" s="3"/>
      <c r="P80" s="3"/>
      <c r="Q80" s="3"/>
      <c r="R80" s="3"/>
      <c r="S80" s="3"/>
      <c r="T80" s="3"/>
    </row>
    <row r="81" spans="1:20" ht="16" x14ac:dyDescent="0.4">
      <c r="A81" s="3"/>
      <c r="B81" s="5" t="s">
        <v>500</v>
      </c>
      <c r="C81" s="3"/>
      <c r="D81" s="3"/>
      <c r="E81" s="3"/>
      <c r="F81" s="3"/>
      <c r="G81" s="3"/>
      <c r="H81" s="14"/>
      <c r="I81" s="14"/>
      <c r="J81" s="3"/>
      <c r="K81" s="3"/>
      <c r="L81" s="3"/>
      <c r="M81" s="3"/>
      <c r="N81" s="3"/>
      <c r="O81" s="3"/>
      <c r="P81" s="3"/>
      <c r="Q81" s="3"/>
      <c r="R81" s="3"/>
      <c r="S81" s="3"/>
      <c r="T81" s="3"/>
    </row>
    <row r="82" spans="1:20" ht="16" x14ac:dyDescent="0.4">
      <c r="A82" s="3"/>
      <c r="B82" s="5" t="s">
        <v>191</v>
      </c>
      <c r="C82" s="3"/>
      <c r="D82" s="3"/>
      <c r="E82" s="3"/>
      <c r="F82" s="3"/>
      <c r="G82" s="3"/>
      <c r="H82" s="14"/>
      <c r="I82" s="14"/>
      <c r="J82" s="3"/>
      <c r="K82" s="3"/>
      <c r="L82" s="3"/>
      <c r="M82" s="3"/>
      <c r="N82" s="3"/>
      <c r="O82" s="3"/>
      <c r="P82" s="3"/>
      <c r="Q82" s="3"/>
      <c r="R82" s="3"/>
      <c r="S82" s="3"/>
      <c r="T82" s="3"/>
    </row>
    <row r="83" spans="1:20" ht="16" x14ac:dyDescent="0.4">
      <c r="A83" s="3"/>
      <c r="B83" s="5" t="s">
        <v>521</v>
      </c>
      <c r="C83" s="3"/>
      <c r="D83" s="3"/>
      <c r="E83" s="3"/>
      <c r="F83" s="3"/>
      <c r="G83" s="3"/>
      <c r="H83" s="14"/>
      <c r="I83" s="14"/>
      <c r="J83" s="3"/>
      <c r="K83" s="3"/>
      <c r="L83" s="3"/>
      <c r="M83" s="3"/>
      <c r="N83" s="3"/>
      <c r="O83" s="3"/>
      <c r="P83" s="3"/>
      <c r="Q83" s="3"/>
      <c r="R83" s="3"/>
      <c r="S83" s="3"/>
      <c r="T83" s="3"/>
    </row>
    <row r="84" spans="1:20" ht="32" x14ac:dyDescent="0.4">
      <c r="A84" s="3"/>
      <c r="B84" s="5" t="s">
        <v>554</v>
      </c>
      <c r="C84" s="3"/>
      <c r="D84" s="3"/>
      <c r="E84" s="3"/>
      <c r="F84" s="3"/>
      <c r="G84" s="3"/>
      <c r="H84" s="14"/>
      <c r="I84" s="14"/>
      <c r="J84" s="3"/>
      <c r="K84" s="3"/>
      <c r="L84" s="3"/>
      <c r="M84" s="3"/>
      <c r="N84" s="3"/>
      <c r="O84" s="3"/>
      <c r="P84" s="3"/>
      <c r="Q84" s="3"/>
      <c r="R84" s="3"/>
      <c r="S84" s="3"/>
      <c r="T84" s="3"/>
    </row>
    <row r="85" spans="1:20" ht="16" x14ac:dyDescent="0.4">
      <c r="A85" s="3"/>
      <c r="B85" s="5"/>
      <c r="C85" s="3"/>
      <c r="D85" s="3"/>
      <c r="E85" s="3"/>
      <c r="F85" s="3"/>
      <c r="G85" s="3"/>
      <c r="H85" s="14"/>
      <c r="I85" s="14"/>
      <c r="J85" s="3"/>
      <c r="K85" s="3"/>
      <c r="L85" s="3"/>
      <c r="M85" s="3"/>
      <c r="N85" s="3"/>
      <c r="O85" s="3"/>
      <c r="P85" s="3"/>
      <c r="Q85" s="3"/>
      <c r="R85" s="3"/>
      <c r="S85" s="3"/>
      <c r="T85" s="3"/>
    </row>
    <row r="86" spans="1:20" ht="16" x14ac:dyDescent="0.4">
      <c r="A86" s="3"/>
      <c r="B86" s="5" t="s">
        <v>211</v>
      </c>
      <c r="C86" s="3"/>
      <c r="D86" s="3"/>
      <c r="E86" s="3"/>
      <c r="F86" s="3"/>
      <c r="G86" s="3"/>
      <c r="H86" s="14"/>
      <c r="I86" s="14"/>
      <c r="J86" s="3"/>
      <c r="K86" s="3"/>
      <c r="L86" s="3"/>
      <c r="M86" s="3"/>
      <c r="N86" s="3"/>
      <c r="O86" s="3"/>
      <c r="P86" s="3"/>
      <c r="Q86" s="3"/>
      <c r="R86" s="3"/>
      <c r="S86" s="3"/>
      <c r="T86" s="3"/>
    </row>
    <row r="87" spans="1:20" ht="16" x14ac:dyDescent="0.4">
      <c r="A87" s="3"/>
      <c r="B87" s="5" t="s">
        <v>212</v>
      </c>
      <c r="C87" s="3"/>
      <c r="D87" s="3"/>
      <c r="E87" s="3"/>
      <c r="F87" s="3"/>
      <c r="G87" s="3"/>
      <c r="H87" s="14"/>
      <c r="I87" s="14"/>
      <c r="J87" s="3"/>
      <c r="K87" s="3"/>
      <c r="L87" s="3"/>
      <c r="M87" s="3"/>
      <c r="N87" s="3"/>
      <c r="O87" s="3"/>
      <c r="P87" s="3"/>
      <c r="Q87" s="3"/>
      <c r="R87" s="3"/>
      <c r="S87" s="3"/>
      <c r="T87" s="3"/>
    </row>
    <row r="88" spans="1:20" ht="16" x14ac:dyDescent="0.4">
      <c r="A88" s="3"/>
      <c r="B88" s="5" t="s">
        <v>594</v>
      </c>
      <c r="C88" s="3"/>
      <c r="D88" s="3"/>
      <c r="E88" s="3"/>
      <c r="F88" s="3"/>
      <c r="G88" s="3"/>
      <c r="H88" s="14"/>
      <c r="I88" s="14"/>
      <c r="J88" s="3"/>
      <c r="K88" s="3"/>
      <c r="L88" s="3"/>
      <c r="M88" s="3"/>
      <c r="N88" s="3"/>
      <c r="O88" s="3"/>
      <c r="P88" s="3"/>
      <c r="Q88" s="3"/>
      <c r="R88" s="3"/>
      <c r="S88" s="3"/>
      <c r="T88" s="3"/>
    </row>
    <row r="89" spans="1:20" ht="16" x14ac:dyDescent="0.4">
      <c r="A89" s="3"/>
      <c r="B89" s="5" t="s">
        <v>214</v>
      </c>
      <c r="C89" s="3"/>
      <c r="D89" s="3"/>
      <c r="E89" s="3"/>
      <c r="F89" s="3"/>
      <c r="G89" s="3"/>
      <c r="H89" s="14"/>
      <c r="I89" s="14"/>
      <c r="J89" s="3"/>
      <c r="K89" s="3"/>
      <c r="L89" s="3"/>
      <c r="M89" s="3"/>
      <c r="N89" s="3"/>
      <c r="O89" s="3"/>
      <c r="P89" s="3"/>
      <c r="Q89" s="3"/>
      <c r="R89" s="3"/>
      <c r="S89" s="3"/>
      <c r="T89" s="3"/>
    </row>
    <row r="90" spans="1:20" ht="16" x14ac:dyDescent="0.4">
      <c r="A90" s="3"/>
      <c r="B90" s="5" t="s">
        <v>92</v>
      </c>
      <c r="C90" s="3"/>
      <c r="D90" s="3"/>
      <c r="E90" s="3"/>
      <c r="F90" s="3"/>
      <c r="G90" s="3"/>
      <c r="H90" s="14"/>
      <c r="I90" s="14"/>
      <c r="J90" s="3"/>
      <c r="K90" s="3"/>
      <c r="L90" s="3"/>
      <c r="M90" s="3"/>
      <c r="N90" s="3"/>
      <c r="O90" s="3"/>
      <c r="P90" s="3"/>
      <c r="Q90" s="3"/>
      <c r="R90" s="3"/>
      <c r="S90" s="3"/>
      <c r="T90" s="3"/>
    </row>
    <row r="91" spans="1:20" ht="16" x14ac:dyDescent="0.4">
      <c r="A91" s="3"/>
      <c r="B91" s="5" t="s">
        <v>213</v>
      </c>
      <c r="C91" s="3"/>
      <c r="D91" s="3"/>
      <c r="E91" s="3"/>
      <c r="F91" s="3"/>
      <c r="G91" s="3"/>
      <c r="H91" s="14"/>
      <c r="I91" s="14"/>
      <c r="J91" s="3"/>
      <c r="K91" s="3"/>
      <c r="L91" s="3"/>
      <c r="M91" s="3"/>
      <c r="N91" s="3"/>
      <c r="O91" s="3"/>
      <c r="P91" s="3"/>
      <c r="Q91" s="3"/>
      <c r="R91" s="3"/>
      <c r="S91" s="3"/>
      <c r="T91" s="3"/>
    </row>
    <row r="92" spans="1:20" ht="16" x14ac:dyDescent="0.4">
      <c r="A92" s="3"/>
      <c r="B92" s="5" t="s">
        <v>191</v>
      </c>
      <c r="C92" s="3"/>
      <c r="D92" s="3"/>
      <c r="E92" s="3"/>
      <c r="F92" s="3"/>
      <c r="G92" s="3"/>
      <c r="H92" s="14"/>
      <c r="I92" s="14"/>
      <c r="J92" s="3"/>
      <c r="K92" s="3"/>
      <c r="L92" s="3"/>
      <c r="M92" s="3"/>
      <c r="N92" s="3"/>
      <c r="O92" s="3"/>
      <c r="P92" s="3"/>
      <c r="Q92" s="3"/>
      <c r="R92" s="3"/>
      <c r="S92" s="3"/>
      <c r="T92" s="3"/>
    </row>
    <row r="93" spans="1:20" ht="16" x14ac:dyDescent="0.4">
      <c r="A93" s="3"/>
      <c r="B93" s="5" t="s">
        <v>244</v>
      </c>
      <c r="C93" s="3"/>
      <c r="D93" s="3"/>
      <c r="E93" s="3"/>
      <c r="F93" s="3"/>
      <c r="G93" s="3"/>
      <c r="H93" s="14"/>
      <c r="I93" s="14"/>
      <c r="J93" s="3"/>
      <c r="K93" s="3"/>
      <c r="L93" s="3"/>
      <c r="M93" s="3"/>
      <c r="N93" s="3"/>
      <c r="O93" s="3"/>
      <c r="P93" s="3"/>
      <c r="Q93" s="3"/>
      <c r="R93" s="3"/>
      <c r="S93" s="3"/>
      <c r="T93" s="3"/>
    </row>
    <row r="94" spans="1:20" ht="48" x14ac:dyDescent="0.4">
      <c r="A94" s="3"/>
      <c r="B94" s="5" t="s">
        <v>555</v>
      </c>
      <c r="C94" s="3"/>
      <c r="D94" s="3"/>
      <c r="E94" s="3"/>
      <c r="F94" s="3"/>
      <c r="G94" s="3"/>
      <c r="H94" s="14"/>
      <c r="I94" s="14"/>
      <c r="J94" s="3"/>
      <c r="K94" s="3"/>
      <c r="L94" s="3"/>
      <c r="M94" s="3"/>
      <c r="N94" s="3"/>
      <c r="O94" s="3"/>
      <c r="P94" s="3"/>
      <c r="Q94" s="3"/>
      <c r="R94" s="3"/>
      <c r="S94" s="3"/>
      <c r="T94" s="3"/>
    </row>
    <row r="95" spans="1:20" ht="16" x14ac:dyDescent="0.4">
      <c r="A95" s="3"/>
      <c r="B95" s="5"/>
      <c r="C95" s="3"/>
      <c r="D95" s="3"/>
      <c r="E95" s="3"/>
      <c r="F95" s="3"/>
      <c r="G95" s="3"/>
      <c r="H95" s="14"/>
      <c r="I95" s="14"/>
      <c r="J95" s="3"/>
      <c r="K95" s="3"/>
      <c r="L95" s="3"/>
      <c r="M95" s="3"/>
      <c r="N95" s="3"/>
      <c r="O95" s="3"/>
      <c r="P95" s="3"/>
      <c r="Q95" s="3"/>
      <c r="R95" s="3"/>
      <c r="S95" s="3"/>
      <c r="T95" s="3"/>
    </row>
    <row r="96" spans="1:20" ht="16" x14ac:dyDescent="0.4">
      <c r="A96" s="3"/>
      <c r="B96" s="5" t="s">
        <v>442</v>
      </c>
      <c r="C96" s="3"/>
      <c r="D96" s="3"/>
      <c r="E96" s="3"/>
      <c r="F96" s="3"/>
      <c r="G96" s="3"/>
      <c r="H96" s="14"/>
      <c r="I96" s="14"/>
      <c r="J96" s="3"/>
      <c r="K96" s="3"/>
      <c r="L96" s="3"/>
      <c r="M96" s="3"/>
      <c r="N96" s="3"/>
      <c r="O96" s="3"/>
      <c r="P96" s="3"/>
      <c r="Q96" s="3"/>
      <c r="R96" s="3"/>
      <c r="S96" s="3"/>
      <c r="T96" s="3"/>
    </row>
    <row r="97" spans="1:20" ht="16" x14ac:dyDescent="0.4">
      <c r="A97" s="3"/>
      <c r="B97" s="5" t="s">
        <v>443</v>
      </c>
      <c r="C97" s="3"/>
      <c r="D97" s="3"/>
      <c r="E97" s="3"/>
      <c r="F97" s="3"/>
      <c r="G97" s="3"/>
      <c r="H97" s="14"/>
      <c r="I97" s="14"/>
      <c r="J97" s="3"/>
      <c r="K97" s="3"/>
      <c r="L97" s="3"/>
      <c r="M97" s="3"/>
      <c r="N97" s="3"/>
      <c r="O97" s="3"/>
      <c r="P97" s="3"/>
      <c r="Q97" s="3"/>
      <c r="R97" s="3"/>
      <c r="S97" s="3"/>
      <c r="T97" s="3"/>
    </row>
    <row r="98" spans="1:20" ht="16" x14ac:dyDescent="0.4">
      <c r="A98" s="3"/>
      <c r="B98" s="5" t="s">
        <v>444</v>
      </c>
      <c r="C98" s="3"/>
      <c r="D98" s="3"/>
      <c r="E98" s="3"/>
      <c r="F98" s="3"/>
      <c r="G98" s="3"/>
      <c r="H98" s="14"/>
      <c r="I98" s="14"/>
      <c r="J98" s="3"/>
      <c r="K98" s="3"/>
      <c r="L98" s="3"/>
      <c r="M98" s="3"/>
      <c r="N98" s="3"/>
      <c r="O98" s="3"/>
      <c r="P98" s="3"/>
      <c r="Q98" s="3"/>
      <c r="R98" s="3"/>
      <c r="S98" s="3"/>
      <c r="T98" s="3"/>
    </row>
    <row r="99" spans="1:20" ht="16" x14ac:dyDescent="0.4">
      <c r="A99" s="3"/>
      <c r="B99" s="5" t="s">
        <v>447</v>
      </c>
      <c r="C99" s="3"/>
      <c r="D99" s="3"/>
      <c r="E99" s="3"/>
      <c r="F99" s="3"/>
      <c r="G99" s="3"/>
      <c r="H99" s="14"/>
      <c r="I99" s="14"/>
      <c r="J99" s="3"/>
      <c r="K99" s="3"/>
      <c r="L99" s="3"/>
      <c r="M99" s="3"/>
      <c r="N99" s="3"/>
      <c r="O99" s="3"/>
      <c r="P99" s="3"/>
      <c r="Q99" s="3"/>
      <c r="R99" s="3"/>
      <c r="S99" s="3"/>
      <c r="T99" s="3"/>
    </row>
    <row r="100" spans="1:20" ht="16" x14ac:dyDescent="0.4">
      <c r="A100" s="3"/>
      <c r="B100" s="5" t="s">
        <v>603</v>
      </c>
      <c r="C100" s="3"/>
      <c r="D100" s="3"/>
      <c r="E100" s="3"/>
      <c r="F100" s="3"/>
      <c r="G100" s="3"/>
      <c r="H100" s="14"/>
      <c r="I100" s="14"/>
      <c r="J100" s="3"/>
      <c r="K100" s="3"/>
      <c r="L100" s="3"/>
      <c r="M100" s="3"/>
      <c r="N100" s="3"/>
      <c r="O100" s="3"/>
      <c r="P100" s="3"/>
      <c r="Q100" s="3"/>
      <c r="R100" s="3"/>
      <c r="S100" s="3"/>
      <c r="T100" s="3"/>
    </row>
    <row r="101" spans="1:20" ht="16" x14ac:dyDescent="0.4">
      <c r="A101" s="3"/>
      <c r="B101" s="5" t="s">
        <v>446</v>
      </c>
      <c r="C101" s="3"/>
      <c r="D101" s="3"/>
      <c r="E101" s="3"/>
      <c r="F101" s="3"/>
      <c r="G101" s="3"/>
      <c r="H101" s="14"/>
      <c r="I101" s="14"/>
      <c r="J101" s="3"/>
      <c r="K101" s="3"/>
      <c r="L101" s="3"/>
      <c r="M101" s="3"/>
      <c r="N101" s="3"/>
      <c r="O101" s="3"/>
      <c r="P101" s="3"/>
      <c r="Q101" s="3"/>
      <c r="R101" s="3"/>
      <c r="S101" s="3"/>
      <c r="T101" s="3"/>
    </row>
    <row r="102" spans="1:20" ht="16" x14ac:dyDescent="0.4">
      <c r="A102" s="3"/>
      <c r="B102" s="5" t="s">
        <v>191</v>
      </c>
      <c r="C102" s="3"/>
      <c r="D102" s="3"/>
      <c r="E102" s="3"/>
      <c r="F102" s="3"/>
      <c r="G102" s="3"/>
      <c r="H102" s="14"/>
      <c r="I102" s="14"/>
      <c r="J102" s="3"/>
      <c r="K102" s="3"/>
      <c r="L102" s="3"/>
      <c r="M102" s="3"/>
      <c r="N102" s="3"/>
      <c r="O102" s="3"/>
      <c r="P102" s="3"/>
      <c r="Q102" s="3"/>
      <c r="R102" s="3"/>
      <c r="S102" s="3"/>
      <c r="T102" s="3"/>
    </row>
    <row r="103" spans="1:20" ht="16" x14ac:dyDescent="0.4">
      <c r="A103" s="3"/>
      <c r="B103" s="5" t="s">
        <v>450</v>
      </c>
      <c r="C103" s="3"/>
      <c r="D103" s="3"/>
      <c r="E103" s="3"/>
      <c r="F103" s="3"/>
      <c r="G103" s="3"/>
      <c r="H103" s="14"/>
      <c r="I103" s="14"/>
      <c r="J103" s="3"/>
      <c r="K103" s="3"/>
      <c r="L103" s="3"/>
      <c r="M103" s="3"/>
      <c r="N103" s="3"/>
      <c r="O103" s="3"/>
      <c r="P103" s="3"/>
      <c r="Q103" s="3"/>
      <c r="R103" s="3"/>
      <c r="S103" s="3"/>
      <c r="T103" s="3"/>
    </row>
    <row r="104" spans="1:20" ht="48" x14ac:dyDescent="0.4">
      <c r="A104" s="3"/>
      <c r="B104" s="5" t="s">
        <v>556</v>
      </c>
      <c r="C104" s="3"/>
      <c r="D104" s="3"/>
      <c r="E104" s="3"/>
      <c r="F104" s="3"/>
      <c r="G104" s="3"/>
      <c r="H104" s="14"/>
      <c r="I104" s="14"/>
      <c r="J104" s="3"/>
      <c r="K104" s="3"/>
      <c r="L104" s="3"/>
      <c r="M104" s="3"/>
      <c r="N104" s="3"/>
      <c r="O104" s="3"/>
      <c r="P104" s="3"/>
      <c r="Q104" s="3"/>
      <c r="R104" s="3"/>
      <c r="S104" s="3"/>
      <c r="T104" s="3"/>
    </row>
    <row r="105" spans="1:20" ht="16" x14ac:dyDescent="0.4">
      <c r="A105" s="3"/>
      <c r="B105" s="5"/>
      <c r="C105" s="3"/>
      <c r="D105" s="3"/>
      <c r="E105" s="3"/>
      <c r="F105" s="3"/>
      <c r="G105" s="3"/>
      <c r="H105" s="14"/>
      <c r="I105" s="14"/>
      <c r="J105" s="3"/>
      <c r="K105" s="3"/>
      <c r="L105" s="3"/>
      <c r="M105" s="3"/>
      <c r="N105" s="3"/>
      <c r="O105" s="3"/>
      <c r="P105" s="3"/>
      <c r="Q105" s="3"/>
      <c r="R105" s="3"/>
      <c r="S105" s="3"/>
      <c r="T105" s="3"/>
    </row>
    <row r="106" spans="1:20" ht="16" x14ac:dyDescent="0.4">
      <c r="A106" s="3"/>
      <c r="B106" s="5" t="s">
        <v>373</v>
      </c>
      <c r="C106" s="3"/>
      <c r="D106" s="3"/>
      <c r="E106" s="3"/>
      <c r="F106" s="3"/>
      <c r="G106" s="3"/>
      <c r="H106" s="14"/>
      <c r="I106" s="14"/>
      <c r="J106" s="3"/>
      <c r="K106" s="3"/>
      <c r="L106" s="3"/>
      <c r="M106" s="3"/>
      <c r="N106" s="3"/>
      <c r="O106" s="3"/>
      <c r="P106" s="3"/>
      <c r="Q106" s="3"/>
      <c r="R106" s="3"/>
      <c r="S106" s="3"/>
      <c r="T106" s="3"/>
    </row>
    <row r="107" spans="1:20" ht="16" x14ac:dyDescent="0.4">
      <c r="A107" s="3"/>
      <c r="B107" s="5" t="s">
        <v>374</v>
      </c>
      <c r="C107" s="3"/>
      <c r="D107" s="3"/>
      <c r="E107" s="3"/>
      <c r="F107" s="3"/>
      <c r="G107" s="3"/>
      <c r="H107" s="14"/>
      <c r="I107" s="14"/>
      <c r="J107" s="3"/>
      <c r="K107" s="3"/>
      <c r="L107" s="3"/>
      <c r="M107" s="3"/>
      <c r="N107" s="3"/>
      <c r="O107" s="3"/>
      <c r="P107" s="3"/>
      <c r="Q107" s="3"/>
      <c r="R107" s="3"/>
      <c r="S107" s="3"/>
      <c r="T107" s="3"/>
    </row>
    <row r="108" spans="1:20" ht="16" x14ac:dyDescent="0.4">
      <c r="A108" s="3"/>
      <c r="B108" s="5" t="s">
        <v>262</v>
      </c>
      <c r="C108" s="3"/>
      <c r="D108" s="3"/>
      <c r="E108" s="3"/>
      <c r="F108" s="3"/>
      <c r="G108" s="3"/>
      <c r="H108" s="14"/>
      <c r="I108" s="14"/>
      <c r="J108" s="3"/>
      <c r="K108" s="3"/>
      <c r="L108" s="3"/>
      <c r="M108" s="3"/>
      <c r="N108" s="3"/>
      <c r="O108" s="3"/>
      <c r="P108" s="3"/>
      <c r="Q108" s="3"/>
      <c r="R108" s="3"/>
      <c r="S108" s="3"/>
      <c r="T108" s="3"/>
    </row>
    <row r="109" spans="1:20" ht="16" x14ac:dyDescent="0.4">
      <c r="A109" s="3"/>
      <c r="B109" s="5" t="s">
        <v>377</v>
      </c>
      <c r="C109" s="3"/>
      <c r="D109" s="3"/>
      <c r="E109" s="3"/>
      <c r="F109" s="3"/>
      <c r="G109" s="3"/>
      <c r="H109" s="14"/>
      <c r="I109" s="14"/>
      <c r="J109" s="3"/>
      <c r="K109" s="3"/>
      <c r="L109" s="3"/>
      <c r="M109" s="3"/>
      <c r="N109" s="3"/>
      <c r="O109" s="3"/>
      <c r="P109" s="3"/>
      <c r="Q109" s="3"/>
      <c r="R109" s="3"/>
      <c r="S109" s="3"/>
      <c r="T109" s="3"/>
    </row>
    <row r="110" spans="1:20" ht="16" x14ac:dyDescent="0.4">
      <c r="A110" s="3"/>
      <c r="B110" s="5" t="s">
        <v>375</v>
      </c>
      <c r="C110" s="3"/>
      <c r="D110" s="3"/>
      <c r="E110" s="3"/>
      <c r="F110" s="3"/>
      <c r="G110" s="3"/>
      <c r="H110" s="14"/>
      <c r="I110" s="14"/>
      <c r="J110" s="3"/>
      <c r="K110" s="3"/>
      <c r="L110" s="3"/>
      <c r="M110" s="3"/>
      <c r="N110" s="3"/>
      <c r="O110" s="3"/>
      <c r="P110" s="3"/>
      <c r="Q110" s="3"/>
      <c r="R110" s="3"/>
      <c r="S110" s="3"/>
      <c r="T110" s="3"/>
    </row>
    <row r="111" spans="1:20" ht="16" x14ac:dyDescent="0.4">
      <c r="A111" s="3"/>
      <c r="B111" s="5" t="s">
        <v>376</v>
      </c>
      <c r="C111" s="3"/>
      <c r="D111" s="3"/>
      <c r="E111" s="3"/>
      <c r="F111" s="3"/>
      <c r="G111" s="3"/>
      <c r="H111" s="14"/>
      <c r="I111" s="14"/>
      <c r="J111" s="3"/>
      <c r="K111" s="3"/>
      <c r="L111" s="3"/>
      <c r="M111" s="3"/>
      <c r="N111" s="3"/>
      <c r="O111" s="3"/>
      <c r="P111" s="3"/>
      <c r="Q111" s="3"/>
      <c r="R111" s="3"/>
      <c r="S111" s="3"/>
      <c r="T111" s="3"/>
    </row>
    <row r="112" spans="1:20" ht="16" x14ac:dyDescent="0.4">
      <c r="A112" s="3"/>
      <c r="B112" s="5" t="s">
        <v>191</v>
      </c>
      <c r="C112" s="3"/>
      <c r="D112" s="3"/>
      <c r="E112" s="3"/>
      <c r="F112" s="3"/>
      <c r="G112" s="3"/>
      <c r="H112" s="14"/>
      <c r="I112" s="14"/>
      <c r="J112" s="3"/>
      <c r="K112" s="3"/>
      <c r="L112" s="3"/>
      <c r="M112" s="3"/>
      <c r="N112" s="3"/>
      <c r="O112" s="3"/>
      <c r="P112" s="3"/>
      <c r="Q112" s="3"/>
      <c r="R112" s="3"/>
      <c r="S112" s="3"/>
      <c r="T112" s="3"/>
    </row>
    <row r="113" spans="1:20" ht="16" x14ac:dyDescent="0.4">
      <c r="A113" s="3"/>
      <c r="B113" s="5" t="s">
        <v>419</v>
      </c>
      <c r="C113" s="3"/>
      <c r="D113" s="3"/>
      <c r="E113" s="3"/>
      <c r="F113" s="3"/>
      <c r="G113" s="3"/>
      <c r="H113" s="14"/>
      <c r="I113" s="14"/>
      <c r="J113" s="3"/>
      <c r="K113" s="3"/>
      <c r="L113" s="3"/>
      <c r="M113" s="3"/>
      <c r="N113" s="3"/>
      <c r="O113" s="3"/>
      <c r="P113" s="3"/>
      <c r="Q113" s="3"/>
      <c r="R113" s="3"/>
      <c r="S113" s="3"/>
      <c r="T113" s="3"/>
    </row>
    <row r="114" spans="1:20" ht="64" x14ac:dyDescent="0.4">
      <c r="A114" s="3"/>
      <c r="B114" s="5" t="s">
        <v>557</v>
      </c>
      <c r="C114" s="3"/>
      <c r="D114" s="3"/>
      <c r="E114" s="3"/>
      <c r="F114" s="3"/>
      <c r="G114" s="3"/>
      <c r="H114" s="14"/>
      <c r="I114" s="14"/>
      <c r="J114" s="3"/>
      <c r="K114" s="3"/>
      <c r="L114" s="3"/>
      <c r="M114" s="3"/>
      <c r="N114" s="3"/>
      <c r="O114" s="3"/>
      <c r="P114" s="3"/>
      <c r="Q114" s="3"/>
      <c r="R114" s="3"/>
      <c r="S114" s="3"/>
      <c r="T114" s="3"/>
    </row>
    <row r="115" spans="1:20" ht="16" x14ac:dyDescent="0.4">
      <c r="A115" s="3"/>
      <c r="B115" s="5"/>
      <c r="C115" s="3"/>
      <c r="D115" s="3"/>
      <c r="E115" s="3"/>
      <c r="F115" s="3"/>
      <c r="G115" s="3"/>
      <c r="H115" s="14"/>
      <c r="I115" s="14"/>
      <c r="J115" s="3"/>
      <c r="K115" s="3"/>
      <c r="L115" s="3"/>
      <c r="M115" s="3"/>
      <c r="N115" s="3"/>
      <c r="O115" s="3"/>
      <c r="P115" s="3"/>
      <c r="Q115" s="3"/>
      <c r="R115" s="3"/>
      <c r="S115" s="3"/>
      <c r="T115" s="3"/>
    </row>
    <row r="116" spans="1:20" ht="16" x14ac:dyDescent="0.4">
      <c r="A116" s="3"/>
      <c r="B116" s="5" t="s">
        <v>690</v>
      </c>
      <c r="C116" s="3"/>
      <c r="D116" s="3"/>
      <c r="E116" s="3"/>
      <c r="F116" s="3"/>
      <c r="G116" s="3"/>
      <c r="H116" s="14"/>
      <c r="I116" s="14"/>
      <c r="J116" s="3"/>
      <c r="K116" s="3"/>
      <c r="L116" s="3"/>
      <c r="M116" s="3"/>
      <c r="N116" s="3"/>
      <c r="O116" s="3"/>
      <c r="P116" s="3"/>
      <c r="Q116" s="3"/>
      <c r="R116" s="3"/>
      <c r="S116" s="3"/>
      <c r="T116" s="3"/>
    </row>
    <row r="117" spans="1:20" ht="16" x14ac:dyDescent="0.4">
      <c r="A117" s="3"/>
      <c r="B117" s="5" t="s">
        <v>220</v>
      </c>
      <c r="C117" s="3"/>
      <c r="D117" s="3"/>
      <c r="E117" s="3"/>
      <c r="F117" s="3"/>
      <c r="G117" s="3"/>
      <c r="H117" s="14"/>
      <c r="I117" s="14"/>
      <c r="J117" s="3"/>
      <c r="K117" s="3"/>
      <c r="L117" s="3"/>
      <c r="M117" s="3"/>
      <c r="N117" s="3"/>
      <c r="O117" s="3"/>
      <c r="P117" s="3"/>
      <c r="Q117" s="3"/>
      <c r="R117" s="3"/>
      <c r="S117" s="3"/>
      <c r="T117" s="3"/>
    </row>
    <row r="118" spans="1:20" ht="16" x14ac:dyDescent="0.4">
      <c r="A118" s="3"/>
      <c r="B118" s="5" t="s">
        <v>691</v>
      </c>
      <c r="C118" s="3"/>
      <c r="D118" s="3"/>
      <c r="E118" s="3"/>
      <c r="F118" s="3"/>
      <c r="G118" s="3"/>
      <c r="H118" s="14"/>
      <c r="I118" s="14"/>
      <c r="J118" s="3"/>
      <c r="K118" s="3"/>
      <c r="L118" s="3"/>
      <c r="M118" s="3"/>
      <c r="N118" s="3"/>
      <c r="O118" s="3"/>
      <c r="P118" s="3"/>
      <c r="Q118" s="3"/>
      <c r="R118" s="3"/>
      <c r="S118" s="3"/>
      <c r="T118" s="3"/>
    </row>
    <row r="119" spans="1:20" ht="16" x14ac:dyDescent="0.4">
      <c r="A119" s="3"/>
      <c r="B119" s="5" t="s">
        <v>694</v>
      </c>
      <c r="C119" s="3"/>
      <c r="D119" s="3"/>
      <c r="E119" s="3"/>
      <c r="F119" s="3"/>
      <c r="G119" s="3"/>
      <c r="H119" s="14"/>
      <c r="I119" s="14"/>
      <c r="J119" s="3"/>
      <c r="K119" s="3"/>
      <c r="L119" s="3"/>
      <c r="M119" s="3"/>
      <c r="N119" s="3"/>
      <c r="O119" s="3"/>
      <c r="P119" s="3"/>
      <c r="Q119" s="3"/>
      <c r="R119" s="3"/>
      <c r="S119" s="3"/>
      <c r="T119" s="3"/>
    </row>
    <row r="120" spans="1:20" ht="16" x14ac:dyDescent="0.4">
      <c r="A120" s="3"/>
      <c r="B120" s="5" t="s">
        <v>693</v>
      </c>
      <c r="C120" s="3"/>
      <c r="D120" s="3"/>
      <c r="E120" s="3"/>
      <c r="F120" s="3"/>
      <c r="G120" s="3"/>
      <c r="H120" s="14"/>
      <c r="I120" s="14"/>
      <c r="J120" s="3"/>
      <c r="K120" s="3"/>
      <c r="L120" s="3"/>
      <c r="M120" s="3"/>
      <c r="N120" s="3"/>
      <c r="O120" s="3"/>
      <c r="P120" s="3"/>
      <c r="Q120" s="3"/>
      <c r="R120" s="3"/>
      <c r="S120" s="3"/>
      <c r="T120" s="3"/>
    </row>
    <row r="121" spans="1:20" ht="16" x14ac:dyDescent="0.4">
      <c r="A121" s="3"/>
      <c r="B121" s="5">
        <v>5033293314</v>
      </c>
      <c r="C121" s="3"/>
      <c r="D121" s="3"/>
      <c r="E121" s="3"/>
      <c r="F121" s="3"/>
      <c r="G121" s="3"/>
      <c r="H121" s="14"/>
      <c r="I121" s="14"/>
      <c r="J121" s="3"/>
      <c r="K121" s="3"/>
      <c r="L121" s="3"/>
      <c r="M121" s="3"/>
      <c r="N121" s="3"/>
      <c r="O121" s="3"/>
      <c r="P121" s="3"/>
      <c r="Q121" s="3"/>
      <c r="R121" s="3"/>
      <c r="S121" s="3"/>
      <c r="T121" s="3"/>
    </row>
    <row r="122" spans="1:20" ht="16" x14ac:dyDescent="0.4">
      <c r="A122" s="3"/>
      <c r="B122" s="5" t="s">
        <v>191</v>
      </c>
      <c r="C122" s="3"/>
      <c r="D122" s="3"/>
      <c r="E122" s="3"/>
      <c r="F122" s="3"/>
      <c r="G122" s="3"/>
      <c r="H122" s="14"/>
      <c r="I122" s="14"/>
      <c r="J122" s="3"/>
      <c r="K122" s="3"/>
      <c r="L122" s="3"/>
      <c r="M122" s="3"/>
      <c r="N122" s="3"/>
      <c r="O122" s="3"/>
      <c r="P122" s="3"/>
      <c r="Q122" s="3"/>
      <c r="R122" s="3"/>
      <c r="S122" s="3"/>
      <c r="T122" s="3"/>
    </row>
    <row r="123" spans="1:20" ht="16" x14ac:dyDescent="0.4">
      <c r="A123" s="3"/>
      <c r="B123" s="5" t="s">
        <v>753</v>
      </c>
      <c r="C123" s="3"/>
      <c r="D123" s="3"/>
      <c r="E123" s="3"/>
      <c r="F123" s="3"/>
      <c r="G123" s="3"/>
      <c r="H123" s="14"/>
      <c r="I123" s="14"/>
      <c r="J123" s="3"/>
      <c r="K123" s="3"/>
      <c r="L123" s="3"/>
      <c r="M123" s="3"/>
      <c r="N123" s="3"/>
      <c r="O123" s="3"/>
      <c r="P123" s="3"/>
      <c r="Q123" s="3"/>
      <c r="R123" s="3"/>
      <c r="S123" s="3"/>
      <c r="T123" s="3"/>
    </row>
    <row r="124" spans="1:20" ht="48" x14ac:dyDescent="0.4">
      <c r="A124" s="3"/>
      <c r="B124" s="5" t="s">
        <v>754</v>
      </c>
      <c r="C124" s="3"/>
      <c r="D124" s="3"/>
      <c r="E124" s="3"/>
      <c r="F124" s="3"/>
      <c r="G124" s="3"/>
      <c r="H124" s="14"/>
      <c r="I124" s="14"/>
      <c r="J124" s="3"/>
      <c r="K124" s="3"/>
      <c r="L124" s="3"/>
      <c r="M124" s="3"/>
      <c r="N124" s="3"/>
      <c r="O124" s="3"/>
      <c r="P124" s="3"/>
      <c r="Q124" s="3"/>
      <c r="R124" s="3"/>
      <c r="S124" s="3"/>
      <c r="T124" s="3"/>
    </row>
    <row r="125" spans="1:20" ht="16" x14ac:dyDescent="0.4">
      <c r="A125" s="3"/>
      <c r="B125" s="5"/>
      <c r="C125" s="3"/>
      <c r="D125" s="3"/>
      <c r="E125" s="3"/>
      <c r="F125" s="3"/>
      <c r="G125" s="3"/>
      <c r="H125" s="14"/>
      <c r="I125" s="14"/>
      <c r="J125" s="3"/>
      <c r="K125" s="3"/>
      <c r="L125" s="3"/>
      <c r="M125" s="3"/>
      <c r="N125" s="3"/>
      <c r="O125" s="3"/>
      <c r="P125" s="3"/>
      <c r="Q125" s="3"/>
      <c r="R125" s="3"/>
      <c r="S125" s="3"/>
      <c r="T125" s="3"/>
    </row>
    <row r="126" spans="1:20" ht="16" x14ac:dyDescent="0.4">
      <c r="A126" s="3"/>
      <c r="B126" s="5" t="s">
        <v>110</v>
      </c>
      <c r="C126" s="3"/>
      <c r="D126" s="3"/>
      <c r="E126" s="3"/>
      <c r="F126" s="3"/>
      <c r="G126" s="3"/>
      <c r="H126" s="14"/>
      <c r="I126" s="14"/>
      <c r="J126" s="3"/>
      <c r="K126" s="3"/>
      <c r="L126" s="3"/>
      <c r="M126" s="3"/>
      <c r="N126" s="3"/>
      <c r="O126" s="3"/>
      <c r="P126" s="3"/>
      <c r="Q126" s="3"/>
      <c r="R126" s="3"/>
      <c r="S126" s="3"/>
      <c r="T126" s="3"/>
    </row>
    <row r="127" spans="1:20" ht="16" x14ac:dyDescent="0.4">
      <c r="A127" s="3"/>
      <c r="B127" s="5" t="s">
        <v>111</v>
      </c>
      <c r="C127" s="3"/>
      <c r="D127" s="3"/>
      <c r="E127" s="3"/>
      <c r="F127" s="3"/>
      <c r="G127" s="3"/>
      <c r="H127" s="14"/>
      <c r="I127" s="14"/>
      <c r="J127" s="3"/>
      <c r="K127" s="3"/>
      <c r="L127" s="3"/>
      <c r="M127" s="3"/>
      <c r="N127" s="3"/>
      <c r="O127" s="3"/>
      <c r="P127" s="3"/>
      <c r="Q127" s="3"/>
      <c r="R127" s="3"/>
      <c r="S127" s="3"/>
      <c r="T127" s="3"/>
    </row>
    <row r="128" spans="1:20" ht="16" x14ac:dyDescent="0.4">
      <c r="A128" s="3"/>
      <c r="B128" s="5" t="s">
        <v>112</v>
      </c>
      <c r="C128" s="3"/>
      <c r="D128" s="3"/>
      <c r="E128" s="3"/>
      <c r="F128" s="3"/>
      <c r="G128" s="3"/>
      <c r="H128" s="14"/>
      <c r="I128" s="14"/>
      <c r="J128" s="3"/>
      <c r="K128" s="3"/>
      <c r="L128" s="3"/>
      <c r="M128" s="3"/>
      <c r="N128" s="3"/>
      <c r="O128" s="3"/>
      <c r="P128" s="3"/>
      <c r="Q128" s="3"/>
      <c r="R128" s="3"/>
      <c r="S128" s="3"/>
      <c r="T128" s="3"/>
    </row>
    <row r="129" spans="1:20" ht="16" x14ac:dyDescent="0.4">
      <c r="A129" s="3"/>
      <c r="B129" s="5" t="s">
        <v>115</v>
      </c>
      <c r="C129" s="3"/>
      <c r="D129" s="3"/>
      <c r="E129" s="3"/>
      <c r="F129" s="3"/>
      <c r="G129" s="3"/>
      <c r="H129" s="14"/>
      <c r="I129" s="14"/>
      <c r="J129" s="3"/>
      <c r="K129" s="3"/>
      <c r="L129" s="3"/>
      <c r="M129" s="3"/>
      <c r="N129" s="3"/>
      <c r="O129" s="3"/>
      <c r="P129" s="3"/>
      <c r="Q129" s="3"/>
      <c r="R129" s="3"/>
      <c r="S129" s="3"/>
      <c r="T129" s="3"/>
    </row>
    <row r="130" spans="1:20" ht="16" x14ac:dyDescent="0.4">
      <c r="A130" s="3"/>
      <c r="B130" s="5" t="s">
        <v>602</v>
      </c>
      <c r="C130" s="3"/>
      <c r="D130" s="3"/>
      <c r="E130" s="3"/>
      <c r="F130" s="3"/>
      <c r="G130" s="3"/>
      <c r="H130" s="14"/>
      <c r="I130" s="14"/>
      <c r="J130" s="3"/>
      <c r="K130" s="3"/>
      <c r="L130" s="3"/>
      <c r="M130" s="3"/>
      <c r="N130" s="3"/>
      <c r="O130" s="3"/>
      <c r="P130" s="3"/>
      <c r="Q130" s="3"/>
      <c r="R130" s="3"/>
      <c r="S130" s="3"/>
      <c r="T130" s="3"/>
    </row>
    <row r="131" spans="1:20" ht="16" x14ac:dyDescent="0.4">
      <c r="A131" s="3"/>
      <c r="B131" s="5" t="s">
        <v>114</v>
      </c>
      <c r="C131" s="3"/>
      <c r="D131" s="3"/>
      <c r="E131" s="3"/>
      <c r="F131" s="3"/>
      <c r="G131" s="3"/>
      <c r="H131" s="14"/>
      <c r="I131" s="14"/>
      <c r="J131" s="3"/>
      <c r="K131" s="3"/>
      <c r="L131" s="3"/>
      <c r="M131" s="3"/>
      <c r="N131" s="3"/>
      <c r="O131" s="3"/>
      <c r="P131" s="3"/>
      <c r="Q131" s="3"/>
      <c r="R131" s="3"/>
      <c r="S131" s="3"/>
      <c r="T131" s="3"/>
    </row>
    <row r="132" spans="1:20" ht="16" x14ac:dyDescent="0.4">
      <c r="A132" s="3"/>
      <c r="B132" s="5" t="s">
        <v>191</v>
      </c>
      <c r="C132" s="3"/>
      <c r="D132" s="3"/>
      <c r="E132" s="3"/>
      <c r="F132" s="3"/>
      <c r="G132" s="3"/>
      <c r="H132" s="14"/>
      <c r="I132" s="14"/>
      <c r="J132" s="3"/>
      <c r="K132" s="3"/>
      <c r="L132" s="3"/>
      <c r="M132" s="3"/>
      <c r="N132" s="3"/>
      <c r="O132" s="3"/>
      <c r="P132" s="3"/>
      <c r="Q132" s="3"/>
      <c r="R132" s="3"/>
      <c r="S132" s="3"/>
      <c r="T132" s="3"/>
    </row>
    <row r="133" spans="1:20" ht="16" x14ac:dyDescent="0.4">
      <c r="A133" s="3"/>
      <c r="B133" s="5" t="s">
        <v>750</v>
      </c>
      <c r="C133" s="3"/>
      <c r="D133" s="3"/>
      <c r="E133" s="3"/>
      <c r="F133" s="3"/>
      <c r="G133" s="3"/>
      <c r="H133" s="14"/>
      <c r="I133" s="14"/>
      <c r="J133" s="3"/>
      <c r="K133" s="3"/>
      <c r="L133" s="3"/>
      <c r="M133" s="3"/>
      <c r="N133" s="3"/>
      <c r="O133" s="3"/>
      <c r="P133" s="3"/>
      <c r="Q133" s="3"/>
      <c r="R133" s="3"/>
      <c r="S133" s="3"/>
      <c r="T133" s="3"/>
    </row>
    <row r="134" spans="1:20" ht="16" x14ac:dyDescent="0.4">
      <c r="A134" s="3"/>
      <c r="B134" s="5" t="s">
        <v>423</v>
      </c>
      <c r="C134" s="3"/>
      <c r="D134" s="3"/>
      <c r="E134" s="3"/>
      <c r="F134" s="3"/>
      <c r="G134" s="3"/>
      <c r="H134" s="14"/>
      <c r="I134" s="14"/>
      <c r="J134" s="3"/>
      <c r="K134" s="3"/>
      <c r="L134" s="3"/>
      <c r="M134" s="3"/>
      <c r="N134" s="3"/>
      <c r="O134" s="3"/>
      <c r="P134" s="3"/>
      <c r="Q134" s="3"/>
      <c r="R134" s="3"/>
      <c r="S134" s="3"/>
      <c r="T134" s="3"/>
    </row>
    <row r="135" spans="1:20" ht="16" x14ac:dyDescent="0.4">
      <c r="A135" s="3"/>
      <c r="B135" s="5"/>
      <c r="C135" s="3"/>
      <c r="D135" s="3"/>
      <c r="E135" s="3"/>
      <c r="F135" s="3"/>
      <c r="G135" s="3"/>
      <c r="H135" s="14"/>
      <c r="I135" s="14"/>
      <c r="J135" s="3"/>
      <c r="K135" s="3"/>
      <c r="L135" s="3"/>
      <c r="M135" s="3"/>
      <c r="N135" s="3"/>
      <c r="O135" s="3"/>
      <c r="P135" s="3"/>
      <c r="Q135" s="3"/>
      <c r="R135" s="3"/>
      <c r="S135" s="3"/>
      <c r="T135" s="3"/>
    </row>
    <row r="136" spans="1:20" ht="16" x14ac:dyDescent="0.4">
      <c r="A136" s="3"/>
      <c r="B136" s="5" t="s">
        <v>712</v>
      </c>
      <c r="C136" s="3"/>
      <c r="D136" s="3"/>
      <c r="E136" s="3"/>
      <c r="F136" s="3"/>
      <c r="G136" s="3"/>
      <c r="H136" s="14"/>
      <c r="I136" s="14"/>
      <c r="J136" s="3"/>
      <c r="K136" s="3"/>
      <c r="L136" s="3"/>
      <c r="M136" s="3"/>
      <c r="N136" s="3"/>
      <c r="O136" s="3"/>
      <c r="P136" s="3"/>
      <c r="Q136" s="3"/>
      <c r="R136" s="3"/>
      <c r="S136" s="3"/>
      <c r="T136" s="3"/>
    </row>
    <row r="137" spans="1:20" ht="16" x14ac:dyDescent="0.4">
      <c r="A137" s="3"/>
      <c r="B137" s="5" t="s">
        <v>713</v>
      </c>
      <c r="C137" s="3"/>
      <c r="D137" s="3"/>
      <c r="E137" s="3"/>
      <c r="F137" s="3"/>
      <c r="G137" s="3"/>
      <c r="H137" s="14"/>
      <c r="I137" s="14"/>
      <c r="J137" s="3"/>
      <c r="K137" s="3"/>
      <c r="L137" s="3"/>
      <c r="M137" s="3"/>
      <c r="N137" s="3"/>
      <c r="O137" s="3"/>
      <c r="P137" s="3"/>
      <c r="Q137" s="3"/>
      <c r="R137" s="3"/>
      <c r="S137" s="3"/>
      <c r="T137" s="3"/>
    </row>
    <row r="138" spans="1:20" ht="16" x14ac:dyDescent="0.4">
      <c r="A138" s="3"/>
      <c r="B138" s="5" t="s">
        <v>691</v>
      </c>
      <c r="C138" s="3"/>
      <c r="D138" s="3"/>
      <c r="E138" s="3"/>
      <c r="F138" s="3"/>
      <c r="G138" s="3"/>
      <c r="H138" s="14"/>
      <c r="I138" s="14"/>
      <c r="J138" s="3"/>
      <c r="K138" s="3"/>
      <c r="L138" s="3"/>
      <c r="M138" s="3"/>
      <c r="N138" s="3"/>
      <c r="O138" s="3"/>
      <c r="P138" s="3"/>
      <c r="Q138" s="3"/>
      <c r="R138" s="3"/>
      <c r="S138" s="3"/>
      <c r="T138" s="3"/>
    </row>
    <row r="139" spans="1:20" ht="16" x14ac:dyDescent="0.4">
      <c r="A139" s="3"/>
      <c r="B139" s="5" t="s">
        <v>717</v>
      </c>
      <c r="C139" s="3"/>
      <c r="D139" s="3"/>
      <c r="E139" s="3"/>
      <c r="F139" s="3"/>
      <c r="G139" s="3"/>
      <c r="H139" s="14"/>
      <c r="I139" s="14"/>
      <c r="J139" s="3"/>
      <c r="K139" s="3"/>
      <c r="L139" s="3"/>
      <c r="M139" s="3"/>
      <c r="N139" s="3"/>
      <c r="O139" s="3"/>
      <c r="P139" s="3"/>
      <c r="Q139" s="3"/>
      <c r="R139" s="3"/>
      <c r="S139" s="3"/>
      <c r="T139" s="3"/>
    </row>
    <row r="140" spans="1:20" ht="16" x14ac:dyDescent="0.4">
      <c r="A140" s="3"/>
      <c r="B140" s="5" t="s">
        <v>715</v>
      </c>
      <c r="C140" s="3"/>
      <c r="D140" s="3"/>
      <c r="E140" s="3"/>
      <c r="F140" s="3"/>
      <c r="G140" s="3"/>
      <c r="H140" s="14"/>
      <c r="I140" s="14"/>
      <c r="J140" s="3"/>
      <c r="K140" s="3"/>
      <c r="L140" s="3"/>
      <c r="M140" s="3"/>
      <c r="N140" s="3"/>
      <c r="O140" s="3"/>
      <c r="P140" s="3"/>
      <c r="Q140" s="3"/>
      <c r="R140" s="3"/>
      <c r="S140" s="3"/>
      <c r="T140" s="3"/>
    </row>
    <row r="141" spans="1:20" ht="16" x14ac:dyDescent="0.4">
      <c r="A141" s="3"/>
      <c r="B141" s="5" t="s">
        <v>716</v>
      </c>
      <c r="C141" s="3"/>
      <c r="D141" s="3"/>
      <c r="E141" s="3"/>
      <c r="F141" s="3"/>
      <c r="G141" s="3"/>
      <c r="H141" s="14"/>
      <c r="I141" s="14"/>
      <c r="J141" s="3"/>
      <c r="K141" s="3"/>
      <c r="L141" s="3"/>
      <c r="M141" s="3"/>
      <c r="N141" s="3"/>
      <c r="O141" s="3"/>
      <c r="P141" s="3"/>
      <c r="Q141" s="3"/>
      <c r="R141" s="3"/>
      <c r="S141" s="3"/>
      <c r="T141" s="3"/>
    </row>
    <row r="142" spans="1:20" ht="16" x14ac:dyDescent="0.4">
      <c r="A142" s="3"/>
      <c r="B142" s="5" t="s">
        <v>191</v>
      </c>
      <c r="C142" s="3"/>
      <c r="D142" s="3"/>
      <c r="E142" s="3"/>
      <c r="F142" s="3"/>
      <c r="G142" s="3"/>
      <c r="H142" s="14"/>
      <c r="I142" s="14"/>
      <c r="J142" s="3"/>
      <c r="K142" s="3"/>
      <c r="L142" s="3"/>
      <c r="M142" s="3"/>
      <c r="N142" s="3"/>
      <c r="O142" s="3"/>
      <c r="P142" s="3"/>
      <c r="Q142" s="3"/>
      <c r="R142" s="3"/>
      <c r="S142" s="3"/>
      <c r="T142" s="3"/>
    </row>
    <row r="143" spans="1:20" ht="16" x14ac:dyDescent="0.4">
      <c r="A143" s="3"/>
      <c r="B143" s="5" t="s">
        <v>755</v>
      </c>
      <c r="C143" s="3"/>
      <c r="D143" s="3"/>
      <c r="E143" s="3"/>
      <c r="F143" s="3"/>
      <c r="G143" s="3"/>
      <c r="H143" s="14"/>
      <c r="I143" s="14"/>
      <c r="J143" s="3"/>
      <c r="K143" s="3"/>
      <c r="L143" s="3"/>
      <c r="M143" s="3"/>
      <c r="N143" s="3"/>
      <c r="O143" s="3"/>
      <c r="P143" s="3"/>
      <c r="Q143" s="3"/>
      <c r="R143" s="3"/>
      <c r="S143" s="3"/>
      <c r="T143" s="3"/>
    </row>
    <row r="144" spans="1:20" ht="16" x14ac:dyDescent="0.4">
      <c r="A144" s="3"/>
      <c r="B144" s="5" t="s">
        <v>756</v>
      </c>
      <c r="C144" s="3"/>
      <c r="D144" s="3"/>
      <c r="E144" s="3"/>
      <c r="F144" s="3"/>
      <c r="G144" s="3"/>
      <c r="H144" s="14"/>
      <c r="I144" s="14"/>
      <c r="J144" s="3"/>
      <c r="K144" s="3"/>
      <c r="L144" s="3"/>
      <c r="M144" s="3"/>
      <c r="N144" s="3"/>
      <c r="O144" s="3"/>
      <c r="P144" s="3"/>
      <c r="Q144" s="3"/>
      <c r="R144" s="3"/>
      <c r="S144" s="3"/>
      <c r="T144" s="3"/>
    </row>
    <row r="145" spans="1:20" ht="16" x14ac:dyDescent="0.4">
      <c r="A145" s="3"/>
      <c r="B145" s="5"/>
      <c r="C145" s="3"/>
      <c r="D145" s="3"/>
      <c r="E145" s="3"/>
      <c r="F145" s="3"/>
      <c r="G145" s="3"/>
      <c r="H145" s="14"/>
      <c r="I145" s="14"/>
      <c r="J145" s="3"/>
      <c r="K145" s="3"/>
      <c r="L145" s="3"/>
      <c r="M145" s="3"/>
      <c r="N145" s="3"/>
      <c r="O145" s="3"/>
      <c r="P145" s="3"/>
      <c r="Q145" s="3"/>
      <c r="R145" s="3"/>
      <c r="S145" s="3"/>
      <c r="T145" s="3"/>
    </row>
    <row r="146" spans="1:20" ht="16" x14ac:dyDescent="0.4">
      <c r="A146" s="3"/>
      <c r="B146" s="5" t="s">
        <v>515</v>
      </c>
      <c r="C146" s="3"/>
      <c r="D146" s="3"/>
      <c r="E146" s="3"/>
      <c r="F146" s="3"/>
      <c r="G146" s="3"/>
      <c r="H146" s="14"/>
      <c r="I146" s="14"/>
      <c r="J146" s="3"/>
      <c r="K146" s="3"/>
      <c r="L146" s="3"/>
      <c r="M146" s="3"/>
      <c r="N146" s="3"/>
      <c r="O146" s="3"/>
      <c r="P146" s="3"/>
      <c r="Q146" s="3"/>
      <c r="R146" s="3"/>
      <c r="S146" s="3"/>
      <c r="T146" s="3"/>
    </row>
    <row r="147" spans="1:20" ht="16" x14ac:dyDescent="0.4">
      <c r="A147" s="3"/>
      <c r="B147" s="5" t="s">
        <v>226</v>
      </c>
      <c r="C147" s="3"/>
      <c r="D147" s="3"/>
      <c r="E147" s="3"/>
      <c r="F147" s="3"/>
      <c r="G147" s="3"/>
      <c r="H147" s="14"/>
      <c r="I147" s="14"/>
      <c r="J147" s="3"/>
      <c r="K147" s="3"/>
      <c r="L147" s="3"/>
      <c r="M147" s="3"/>
      <c r="N147" s="3"/>
      <c r="O147" s="3"/>
      <c r="P147" s="3"/>
      <c r="Q147" s="3"/>
      <c r="R147" s="3"/>
      <c r="S147" s="3"/>
      <c r="T147" s="3"/>
    </row>
    <row r="148" spans="1:20" ht="16" x14ac:dyDescent="0.4">
      <c r="A148" s="3"/>
      <c r="B148" s="5" t="s">
        <v>453</v>
      </c>
      <c r="C148" s="3"/>
      <c r="D148" s="3"/>
      <c r="E148" s="3"/>
      <c r="F148" s="3"/>
      <c r="G148" s="3"/>
      <c r="H148" s="14"/>
      <c r="I148" s="14"/>
      <c r="J148" s="3"/>
      <c r="K148" s="3"/>
      <c r="L148" s="3"/>
      <c r="M148" s="3"/>
      <c r="N148" s="3"/>
      <c r="O148" s="3"/>
      <c r="P148" s="3"/>
      <c r="Q148" s="3"/>
      <c r="R148" s="3"/>
      <c r="S148" s="3"/>
      <c r="T148" s="3"/>
    </row>
    <row r="149" spans="1:20" ht="16" x14ac:dyDescent="0.4">
      <c r="A149" s="3"/>
      <c r="B149" s="5" t="s">
        <v>517</v>
      </c>
      <c r="C149" s="3"/>
      <c r="D149" s="3"/>
      <c r="E149" s="3"/>
      <c r="F149" s="3"/>
      <c r="G149" s="3"/>
      <c r="H149" s="14"/>
      <c r="I149" s="14"/>
      <c r="J149" s="3"/>
      <c r="K149" s="3"/>
      <c r="L149" s="3"/>
      <c r="M149" s="3"/>
      <c r="N149" s="3"/>
      <c r="O149" s="3"/>
      <c r="P149" s="3"/>
      <c r="Q149" s="3"/>
      <c r="R149" s="3"/>
      <c r="S149" s="3"/>
      <c r="T149" s="3"/>
    </row>
    <row r="150" spans="1:20" ht="16" x14ac:dyDescent="0.4">
      <c r="A150" s="3"/>
      <c r="B150" s="5" t="s">
        <v>455</v>
      </c>
      <c r="C150" s="3"/>
      <c r="D150" s="3"/>
      <c r="E150" s="3"/>
      <c r="F150" s="3"/>
      <c r="G150" s="3"/>
      <c r="H150" s="14"/>
      <c r="I150" s="14"/>
      <c r="J150" s="3"/>
      <c r="K150" s="3"/>
      <c r="L150" s="3"/>
      <c r="M150" s="3"/>
      <c r="N150" s="3"/>
      <c r="O150" s="3"/>
      <c r="P150" s="3"/>
      <c r="Q150" s="3"/>
      <c r="R150" s="3"/>
      <c r="S150" s="3"/>
      <c r="T150" s="3"/>
    </row>
    <row r="151" spans="1:20" ht="16" x14ac:dyDescent="0.4">
      <c r="A151" s="3"/>
      <c r="B151" s="5" t="s">
        <v>516</v>
      </c>
      <c r="C151" s="3"/>
      <c r="D151" s="3"/>
      <c r="E151" s="3"/>
      <c r="F151" s="3"/>
      <c r="G151" s="3"/>
      <c r="H151" s="14"/>
      <c r="I151" s="14"/>
      <c r="J151" s="3"/>
      <c r="K151" s="3"/>
      <c r="L151" s="3"/>
      <c r="M151" s="3"/>
      <c r="N151" s="3"/>
      <c r="O151" s="3"/>
      <c r="P151" s="3"/>
      <c r="Q151" s="3"/>
      <c r="R151" s="3"/>
      <c r="S151" s="3"/>
      <c r="T151" s="3"/>
    </row>
    <row r="152" spans="1:20" ht="16" x14ac:dyDescent="0.4">
      <c r="A152" s="3"/>
      <c r="B152" s="5" t="s">
        <v>191</v>
      </c>
      <c r="C152" s="3"/>
      <c r="D152" s="3"/>
      <c r="E152" s="3"/>
      <c r="F152" s="3"/>
      <c r="G152" s="3"/>
      <c r="H152" s="14"/>
      <c r="I152" s="14"/>
      <c r="J152" s="3"/>
      <c r="K152" s="3"/>
      <c r="L152" s="3"/>
      <c r="M152" s="3"/>
      <c r="N152" s="3"/>
      <c r="O152" s="3"/>
      <c r="P152" s="3"/>
      <c r="Q152" s="3"/>
      <c r="R152" s="3"/>
      <c r="S152" s="3"/>
      <c r="T152" s="3"/>
    </row>
    <row r="153" spans="1:20" ht="16" x14ac:dyDescent="0.4">
      <c r="A153" s="3"/>
      <c r="B153" s="5" t="s">
        <v>750</v>
      </c>
      <c r="C153" s="3"/>
      <c r="D153" s="3"/>
      <c r="E153" s="3"/>
      <c r="F153" s="3"/>
      <c r="G153" s="3"/>
      <c r="H153" s="14"/>
      <c r="I153" s="14"/>
      <c r="J153" s="3"/>
      <c r="K153" s="3"/>
      <c r="L153" s="3"/>
      <c r="M153" s="3"/>
      <c r="N153" s="3"/>
      <c r="O153" s="3"/>
      <c r="P153" s="3"/>
      <c r="Q153" s="3"/>
      <c r="R153" s="3"/>
      <c r="S153" s="3"/>
      <c r="T153" s="3"/>
    </row>
    <row r="154" spans="1:20" ht="16" x14ac:dyDescent="0.4">
      <c r="A154" s="3"/>
      <c r="B154" s="5" t="s">
        <v>423</v>
      </c>
      <c r="C154" s="3"/>
      <c r="D154" s="3"/>
      <c r="E154" s="3"/>
      <c r="F154" s="3"/>
      <c r="G154" s="3"/>
      <c r="H154" s="14"/>
      <c r="I154" s="14"/>
      <c r="J154" s="3"/>
      <c r="K154" s="3"/>
      <c r="L154" s="3"/>
      <c r="M154" s="3"/>
      <c r="N154" s="3"/>
      <c r="O154" s="3"/>
      <c r="P154" s="3"/>
      <c r="Q154" s="3"/>
      <c r="R154" s="3"/>
      <c r="S154" s="3"/>
      <c r="T154" s="3"/>
    </row>
    <row r="155" spans="1:20" ht="16" x14ac:dyDescent="0.4">
      <c r="A155" s="3"/>
      <c r="B155" s="5"/>
      <c r="C155" s="3"/>
      <c r="D155" s="3"/>
      <c r="E155" s="3"/>
      <c r="F155" s="3"/>
      <c r="G155" s="3"/>
      <c r="H155" s="14"/>
      <c r="I155" s="14"/>
      <c r="J155" s="3"/>
      <c r="K155" s="3"/>
      <c r="L155" s="3"/>
      <c r="M155" s="3"/>
      <c r="N155" s="3"/>
      <c r="O155" s="3"/>
      <c r="P155" s="3"/>
      <c r="Q155" s="3"/>
      <c r="R155" s="3"/>
      <c r="S155" s="3"/>
      <c r="T155" s="3"/>
    </row>
    <row r="156" spans="1:20" ht="16" x14ac:dyDescent="0.4">
      <c r="A156" s="3"/>
      <c r="B156" s="5" t="s">
        <v>301</v>
      </c>
      <c r="C156" s="3"/>
      <c r="D156" s="3"/>
      <c r="E156" s="3"/>
      <c r="F156" s="3"/>
      <c r="G156" s="3"/>
      <c r="H156" s="14"/>
      <c r="I156" s="14"/>
      <c r="J156" s="3"/>
      <c r="K156" s="3"/>
      <c r="L156" s="3"/>
      <c r="M156" s="3"/>
      <c r="N156" s="3"/>
      <c r="O156" s="3"/>
      <c r="P156" s="3"/>
      <c r="Q156" s="3"/>
      <c r="R156" s="3"/>
      <c r="S156" s="3"/>
      <c r="T156" s="3"/>
    </row>
    <row r="157" spans="1:20" ht="16" x14ac:dyDescent="0.4">
      <c r="A157" s="3"/>
      <c r="B157" s="5" t="s">
        <v>302</v>
      </c>
      <c r="C157" s="3"/>
      <c r="D157" s="3"/>
      <c r="E157" s="3"/>
      <c r="F157" s="3"/>
      <c r="G157" s="3"/>
      <c r="H157" s="14"/>
      <c r="I157" s="14"/>
      <c r="J157" s="3"/>
      <c r="K157" s="3"/>
      <c r="L157" s="3"/>
      <c r="M157" s="3"/>
      <c r="N157" s="3"/>
      <c r="O157" s="3"/>
      <c r="P157" s="3"/>
      <c r="Q157" s="3"/>
      <c r="R157" s="3"/>
      <c r="S157" s="3"/>
      <c r="T157" s="3"/>
    </row>
    <row r="158" spans="1:20" ht="16" x14ac:dyDescent="0.4">
      <c r="A158" s="3"/>
      <c r="B158" s="5" t="s">
        <v>303</v>
      </c>
      <c r="C158" s="3"/>
      <c r="D158" s="3"/>
      <c r="E158" s="3"/>
      <c r="F158" s="3"/>
      <c r="G158" s="3"/>
      <c r="H158" s="14"/>
      <c r="I158" s="14"/>
      <c r="J158" s="3"/>
      <c r="K158" s="3"/>
      <c r="L158" s="3"/>
      <c r="M158" s="3"/>
      <c r="N158" s="3"/>
      <c r="O158" s="3"/>
      <c r="P158" s="3"/>
      <c r="Q158" s="3"/>
      <c r="R158" s="3"/>
      <c r="S158" s="3"/>
      <c r="T158" s="3"/>
    </row>
    <row r="159" spans="1:20" ht="16" x14ac:dyDescent="0.4">
      <c r="A159" s="3"/>
      <c r="B159" s="5" t="s">
        <v>307</v>
      </c>
      <c r="C159" s="3"/>
      <c r="D159" s="3"/>
      <c r="E159" s="3"/>
      <c r="F159" s="3"/>
      <c r="G159" s="3"/>
      <c r="H159" s="14"/>
      <c r="I159" s="14"/>
      <c r="J159" s="3"/>
      <c r="K159" s="3"/>
      <c r="L159" s="3"/>
      <c r="M159" s="3"/>
      <c r="N159" s="3"/>
      <c r="O159" s="3"/>
      <c r="P159" s="3"/>
      <c r="Q159" s="3"/>
      <c r="R159" s="3"/>
      <c r="S159" s="3"/>
      <c r="T159" s="3"/>
    </row>
    <row r="160" spans="1:20" ht="16" x14ac:dyDescent="0.4">
      <c r="A160" s="3"/>
      <c r="B160" s="5" t="s">
        <v>305</v>
      </c>
      <c r="C160" s="3"/>
      <c r="D160" s="3"/>
      <c r="E160" s="3"/>
      <c r="F160" s="3"/>
      <c r="G160" s="3"/>
      <c r="H160" s="14"/>
      <c r="I160" s="14"/>
      <c r="J160" s="3"/>
      <c r="K160" s="3"/>
      <c r="L160" s="3"/>
      <c r="M160" s="3"/>
      <c r="N160" s="3"/>
      <c r="O160" s="3"/>
      <c r="P160" s="3"/>
      <c r="Q160" s="3"/>
      <c r="R160" s="3"/>
      <c r="S160" s="3"/>
      <c r="T160" s="3"/>
    </row>
    <row r="161" spans="1:20" ht="16" x14ac:dyDescent="0.4">
      <c r="A161" s="3"/>
      <c r="B161" s="5" t="s">
        <v>306</v>
      </c>
      <c r="C161" s="3"/>
      <c r="D161" s="3"/>
      <c r="E161" s="3"/>
      <c r="F161" s="3"/>
      <c r="G161" s="3"/>
      <c r="H161" s="14"/>
      <c r="I161" s="14"/>
      <c r="J161" s="3"/>
      <c r="K161" s="3"/>
      <c r="L161" s="3"/>
      <c r="M161" s="3"/>
      <c r="N161" s="3"/>
      <c r="O161" s="3"/>
      <c r="P161" s="3"/>
      <c r="Q161" s="3"/>
      <c r="R161" s="3"/>
      <c r="S161" s="3"/>
      <c r="T161" s="3"/>
    </row>
    <row r="162" spans="1:20" ht="16" x14ac:dyDescent="0.4">
      <c r="A162" s="3"/>
      <c r="B162" s="5" t="s">
        <v>191</v>
      </c>
      <c r="C162" s="3"/>
      <c r="D162" s="3"/>
      <c r="E162" s="3"/>
      <c r="F162" s="3"/>
      <c r="G162" s="3"/>
      <c r="H162" s="14"/>
      <c r="I162" s="14"/>
      <c r="J162" s="3"/>
      <c r="K162" s="3"/>
      <c r="L162" s="3"/>
      <c r="M162" s="3"/>
      <c r="N162" s="3"/>
      <c r="O162" s="3"/>
      <c r="P162" s="3"/>
      <c r="Q162" s="3"/>
      <c r="R162" s="3"/>
      <c r="S162" s="3"/>
      <c r="T162" s="3"/>
    </row>
    <row r="163" spans="1:20" ht="16" x14ac:dyDescent="0.4">
      <c r="A163" s="3"/>
      <c r="B163" s="5" t="s">
        <v>750</v>
      </c>
      <c r="C163" s="3"/>
      <c r="D163" s="3"/>
      <c r="E163" s="3"/>
      <c r="F163" s="3"/>
      <c r="G163" s="3"/>
      <c r="H163" s="14"/>
      <c r="I163" s="14"/>
      <c r="J163" s="3"/>
      <c r="K163" s="3"/>
      <c r="L163" s="3"/>
      <c r="M163" s="3"/>
      <c r="N163" s="3"/>
      <c r="O163" s="3"/>
      <c r="P163" s="3"/>
      <c r="Q163" s="3"/>
      <c r="R163" s="3"/>
      <c r="S163" s="3"/>
      <c r="T163" s="3"/>
    </row>
    <row r="164" spans="1:20" ht="16" x14ac:dyDescent="0.4">
      <c r="A164" s="3"/>
      <c r="B164" s="5" t="s">
        <v>423</v>
      </c>
      <c r="C164" s="3"/>
      <c r="D164" s="3"/>
      <c r="E164" s="3"/>
      <c r="F164" s="3"/>
      <c r="G164" s="3"/>
      <c r="H164" s="14"/>
      <c r="I164" s="14"/>
      <c r="J164" s="3"/>
      <c r="K164" s="3"/>
      <c r="L164" s="3"/>
      <c r="M164" s="3"/>
      <c r="N164" s="3"/>
      <c r="O164" s="3"/>
      <c r="P164" s="3"/>
      <c r="Q164" s="3"/>
      <c r="R164" s="3"/>
      <c r="S164" s="3"/>
      <c r="T164" s="3"/>
    </row>
    <row r="165" spans="1:20" ht="16" x14ac:dyDescent="0.4">
      <c r="A165" s="3"/>
      <c r="B165" s="5"/>
      <c r="C165" s="3"/>
      <c r="D165" s="3"/>
      <c r="E165" s="3"/>
      <c r="F165" s="3"/>
      <c r="G165" s="3"/>
      <c r="H165" s="14"/>
      <c r="I165" s="14"/>
      <c r="J165" s="3"/>
      <c r="K165" s="3"/>
      <c r="L165" s="3"/>
      <c r="M165" s="3"/>
      <c r="N165" s="3"/>
      <c r="O165" s="3"/>
      <c r="P165" s="3"/>
      <c r="Q165" s="3"/>
      <c r="R165" s="3"/>
      <c r="S165" s="3"/>
      <c r="T165" s="3"/>
    </row>
    <row r="166" spans="1:20" ht="16" x14ac:dyDescent="0.4">
      <c r="A166" s="3"/>
      <c r="B166" s="5" t="s">
        <v>310</v>
      </c>
      <c r="C166" s="3"/>
      <c r="D166" s="3"/>
      <c r="E166" s="3"/>
      <c r="F166" s="3"/>
      <c r="G166" s="3"/>
      <c r="H166" s="14"/>
      <c r="I166" s="14"/>
      <c r="J166" s="3"/>
      <c r="K166" s="3"/>
      <c r="L166" s="3"/>
      <c r="M166" s="3"/>
      <c r="N166" s="3"/>
      <c r="O166" s="3"/>
      <c r="P166" s="3"/>
      <c r="Q166" s="3"/>
      <c r="R166" s="3"/>
      <c r="S166" s="3"/>
      <c r="T166" s="3"/>
    </row>
    <row r="167" spans="1:20" ht="16" x14ac:dyDescent="0.4">
      <c r="A167" s="3"/>
      <c r="B167" s="5" t="s">
        <v>291</v>
      </c>
      <c r="C167" s="3"/>
      <c r="D167" s="3"/>
      <c r="E167" s="3"/>
      <c r="F167" s="3"/>
      <c r="G167" s="3"/>
      <c r="H167" s="14"/>
      <c r="I167" s="14"/>
      <c r="J167" s="3"/>
      <c r="K167" s="3"/>
      <c r="L167" s="3"/>
      <c r="M167" s="3"/>
      <c r="N167" s="3"/>
      <c r="O167" s="3"/>
      <c r="P167" s="3"/>
      <c r="Q167" s="3"/>
      <c r="R167" s="3"/>
      <c r="S167" s="3"/>
      <c r="T167" s="3"/>
    </row>
    <row r="168" spans="1:20" ht="16" x14ac:dyDescent="0.4">
      <c r="A168" s="3"/>
      <c r="B168" s="5" t="s">
        <v>292</v>
      </c>
      <c r="C168" s="3"/>
      <c r="D168" s="3"/>
      <c r="E168" s="3"/>
      <c r="F168" s="3"/>
      <c r="G168" s="3"/>
      <c r="H168" s="14"/>
      <c r="I168" s="14"/>
      <c r="J168" s="3"/>
      <c r="K168" s="3"/>
      <c r="L168" s="3"/>
      <c r="M168" s="3"/>
      <c r="N168" s="3"/>
      <c r="O168" s="3"/>
      <c r="P168" s="3"/>
      <c r="Q168" s="3"/>
      <c r="R168" s="3"/>
      <c r="S168" s="3"/>
      <c r="T168" s="3"/>
    </row>
    <row r="169" spans="1:20" ht="16" x14ac:dyDescent="0.4">
      <c r="A169" s="3"/>
      <c r="B169" s="5" t="s">
        <v>312</v>
      </c>
      <c r="C169" s="3"/>
      <c r="D169" s="3"/>
      <c r="E169" s="3"/>
      <c r="F169" s="3"/>
      <c r="G169" s="3"/>
      <c r="H169" s="14"/>
      <c r="I169" s="14"/>
      <c r="J169" s="3"/>
      <c r="K169" s="3"/>
      <c r="L169" s="3"/>
      <c r="M169" s="3"/>
      <c r="N169" s="3"/>
      <c r="O169" s="3"/>
      <c r="P169" s="3"/>
      <c r="Q169" s="3"/>
      <c r="R169" s="3"/>
      <c r="S169" s="3"/>
      <c r="T169" s="3"/>
    </row>
    <row r="170" spans="1:20" ht="16" x14ac:dyDescent="0.4">
      <c r="A170" s="3"/>
      <c r="B170" s="5" t="s">
        <v>294</v>
      </c>
      <c r="C170" s="3"/>
      <c r="D170" s="3"/>
      <c r="E170" s="3"/>
      <c r="F170" s="3"/>
      <c r="G170" s="3"/>
      <c r="H170" s="14"/>
      <c r="I170" s="14"/>
      <c r="J170" s="3"/>
      <c r="K170" s="3"/>
      <c r="L170" s="3"/>
      <c r="M170" s="3"/>
      <c r="N170" s="3"/>
      <c r="O170" s="3"/>
      <c r="P170" s="3"/>
      <c r="Q170" s="3"/>
      <c r="R170" s="3"/>
      <c r="S170" s="3"/>
      <c r="T170" s="3"/>
    </row>
    <row r="171" spans="1:20" ht="16" x14ac:dyDescent="0.4">
      <c r="A171" s="3"/>
      <c r="B171" s="5" t="s">
        <v>311</v>
      </c>
      <c r="C171" s="3"/>
      <c r="D171" s="3"/>
      <c r="E171" s="3"/>
      <c r="F171" s="3"/>
      <c r="G171" s="3"/>
      <c r="H171" s="14"/>
      <c r="I171" s="14"/>
      <c r="J171" s="3"/>
      <c r="K171" s="3"/>
      <c r="L171" s="3"/>
      <c r="M171" s="3"/>
      <c r="N171" s="3"/>
      <c r="O171" s="3"/>
      <c r="P171" s="3"/>
      <c r="Q171" s="3"/>
      <c r="R171" s="3"/>
      <c r="S171" s="3"/>
      <c r="T171" s="3"/>
    </row>
    <row r="172" spans="1:20" ht="16" x14ac:dyDescent="0.4">
      <c r="A172" s="3"/>
      <c r="B172" s="5" t="s">
        <v>337</v>
      </c>
      <c r="C172" s="3"/>
      <c r="D172" s="3"/>
      <c r="E172" s="3"/>
      <c r="F172" s="3"/>
      <c r="G172" s="3"/>
      <c r="H172" s="14"/>
      <c r="I172" s="14"/>
      <c r="J172" s="3"/>
      <c r="K172" s="3"/>
      <c r="L172" s="3"/>
      <c r="M172" s="3"/>
      <c r="N172" s="3"/>
      <c r="O172" s="3"/>
      <c r="P172" s="3"/>
      <c r="Q172" s="3"/>
      <c r="R172" s="3"/>
      <c r="S172" s="3"/>
      <c r="T172" s="3"/>
    </row>
    <row r="173" spans="1:20" ht="16" x14ac:dyDescent="0.4">
      <c r="A173" s="3"/>
      <c r="B173" s="5" t="s">
        <v>341</v>
      </c>
      <c r="C173" s="3"/>
      <c r="D173" s="3"/>
      <c r="E173" s="3"/>
      <c r="F173" s="3"/>
      <c r="G173" s="3"/>
      <c r="H173" s="14"/>
      <c r="I173" s="14"/>
      <c r="J173" s="3"/>
      <c r="K173" s="3"/>
      <c r="L173" s="3"/>
      <c r="M173" s="3"/>
      <c r="N173" s="3"/>
      <c r="O173" s="3"/>
      <c r="P173" s="3"/>
      <c r="Q173" s="3"/>
      <c r="R173" s="3"/>
      <c r="S173" s="3"/>
      <c r="T173" s="3"/>
    </row>
    <row r="174" spans="1:20" ht="48" x14ac:dyDescent="0.4">
      <c r="A174" s="3"/>
      <c r="B174" s="5" t="s">
        <v>558</v>
      </c>
      <c r="C174" s="3"/>
      <c r="D174" s="3"/>
      <c r="E174" s="3"/>
      <c r="F174" s="3"/>
      <c r="G174" s="3"/>
      <c r="H174" s="14"/>
      <c r="I174" s="14"/>
      <c r="J174" s="3"/>
      <c r="K174" s="3"/>
      <c r="L174" s="3"/>
      <c r="M174" s="3"/>
      <c r="N174" s="3"/>
      <c r="O174" s="3"/>
      <c r="P174" s="3"/>
      <c r="Q174" s="3"/>
      <c r="R174" s="3"/>
      <c r="S174" s="3"/>
      <c r="T174" s="3"/>
    </row>
    <row r="175" spans="1:20" ht="16" x14ac:dyDescent="0.4">
      <c r="A175" s="3"/>
      <c r="B175" s="5"/>
      <c r="C175" s="3"/>
      <c r="D175" s="3"/>
      <c r="E175" s="3"/>
      <c r="F175" s="3"/>
      <c r="G175" s="3"/>
      <c r="H175" s="14"/>
      <c r="I175" s="14"/>
      <c r="J175" s="3"/>
      <c r="K175" s="3"/>
      <c r="L175" s="3"/>
      <c r="M175" s="3"/>
      <c r="N175" s="3"/>
      <c r="O175" s="3"/>
      <c r="P175" s="3"/>
      <c r="Q175" s="3"/>
      <c r="R175" s="3"/>
      <c r="S175" s="3"/>
      <c r="T175" s="3"/>
    </row>
    <row r="176" spans="1:20" ht="16" x14ac:dyDescent="0.4">
      <c r="A176" s="3"/>
      <c r="B176" s="5" t="s">
        <v>652</v>
      </c>
      <c r="C176" s="3"/>
      <c r="D176" s="3"/>
      <c r="E176" s="3"/>
      <c r="F176" s="3"/>
      <c r="G176" s="3"/>
      <c r="H176" s="14"/>
      <c r="I176" s="14"/>
      <c r="J176" s="3"/>
      <c r="K176" s="3"/>
      <c r="L176" s="3"/>
      <c r="M176" s="3"/>
      <c r="N176" s="3"/>
      <c r="O176" s="3"/>
      <c r="P176" s="3"/>
      <c r="Q176" s="3"/>
      <c r="R176" s="3"/>
      <c r="S176" s="3"/>
      <c r="T176" s="3"/>
    </row>
    <row r="177" spans="1:20" ht="16" x14ac:dyDescent="0.4">
      <c r="A177" s="3"/>
      <c r="B177" s="5" t="s">
        <v>653</v>
      </c>
      <c r="C177" s="3"/>
      <c r="D177" s="3"/>
      <c r="E177" s="3"/>
      <c r="F177" s="3"/>
      <c r="G177" s="3"/>
      <c r="H177" s="14"/>
      <c r="I177" s="14"/>
      <c r="J177" s="3"/>
      <c r="K177" s="3"/>
      <c r="L177" s="3"/>
      <c r="M177" s="3"/>
      <c r="N177" s="3"/>
      <c r="O177" s="3"/>
      <c r="P177" s="3"/>
      <c r="Q177" s="3"/>
      <c r="R177" s="3"/>
      <c r="S177" s="3"/>
      <c r="T177" s="3"/>
    </row>
    <row r="178" spans="1:20" ht="16" x14ac:dyDescent="0.4">
      <c r="A178" s="3"/>
      <c r="B178" s="5" t="s">
        <v>654</v>
      </c>
      <c r="C178" s="3"/>
      <c r="D178" s="3"/>
      <c r="E178" s="3"/>
      <c r="F178" s="3"/>
      <c r="G178" s="3"/>
      <c r="H178" s="14"/>
      <c r="I178" s="14"/>
      <c r="J178" s="3"/>
      <c r="K178" s="3"/>
      <c r="L178" s="3"/>
      <c r="M178" s="3"/>
      <c r="N178" s="3"/>
      <c r="O178" s="3"/>
      <c r="P178" s="3"/>
      <c r="Q178" s="3"/>
      <c r="R178" s="3"/>
      <c r="S178" s="3"/>
      <c r="T178" s="3"/>
    </row>
    <row r="179" spans="1:20" ht="16" x14ac:dyDescent="0.4">
      <c r="A179" s="3"/>
      <c r="B179" s="5" t="s">
        <v>658</v>
      </c>
      <c r="C179" s="3"/>
      <c r="D179" s="3"/>
      <c r="E179" s="3"/>
      <c r="F179" s="3"/>
      <c r="G179" s="3"/>
      <c r="H179" s="14"/>
      <c r="I179" s="14"/>
      <c r="J179" s="3"/>
      <c r="K179" s="3"/>
      <c r="L179" s="3"/>
      <c r="M179" s="3"/>
      <c r="N179" s="3"/>
      <c r="O179" s="3"/>
      <c r="P179" s="3"/>
      <c r="Q179" s="3"/>
      <c r="R179" s="3"/>
      <c r="S179" s="3"/>
      <c r="T179" s="3"/>
    </row>
    <row r="180" spans="1:20" ht="16" x14ac:dyDescent="0.4">
      <c r="A180" s="3"/>
      <c r="B180" s="5" t="s">
        <v>656</v>
      </c>
      <c r="C180" s="3"/>
      <c r="D180" s="3"/>
      <c r="E180" s="3"/>
      <c r="F180" s="3"/>
      <c r="G180" s="3"/>
      <c r="H180" s="14"/>
      <c r="I180" s="14"/>
      <c r="J180" s="3"/>
      <c r="K180" s="3"/>
      <c r="L180" s="3"/>
      <c r="M180" s="3"/>
      <c r="N180" s="3"/>
      <c r="O180" s="3"/>
      <c r="P180" s="3"/>
      <c r="Q180" s="3"/>
      <c r="R180" s="3"/>
      <c r="S180" s="3"/>
      <c r="T180" s="3"/>
    </row>
    <row r="181" spans="1:20" ht="16" x14ac:dyDescent="0.4">
      <c r="A181" s="3"/>
      <c r="B181" s="5" t="s">
        <v>657</v>
      </c>
      <c r="C181" s="3"/>
      <c r="D181" s="3"/>
      <c r="E181" s="3"/>
      <c r="F181" s="3"/>
      <c r="G181" s="3"/>
      <c r="H181" s="14"/>
      <c r="I181" s="14"/>
      <c r="J181" s="3"/>
      <c r="K181" s="3"/>
      <c r="L181" s="3"/>
      <c r="M181" s="3"/>
      <c r="N181" s="3"/>
      <c r="O181" s="3"/>
      <c r="P181" s="3"/>
      <c r="Q181" s="3"/>
      <c r="R181" s="3"/>
      <c r="S181" s="3"/>
      <c r="T181" s="3"/>
    </row>
    <row r="182" spans="1:20" ht="16" x14ac:dyDescent="0.4">
      <c r="A182" s="3"/>
      <c r="B182" s="5" t="s">
        <v>191</v>
      </c>
      <c r="C182" s="3"/>
      <c r="D182" s="3"/>
      <c r="E182" s="3"/>
      <c r="F182" s="3"/>
      <c r="G182" s="3"/>
      <c r="H182" s="14"/>
      <c r="I182" s="14"/>
      <c r="J182" s="3"/>
      <c r="K182" s="3"/>
      <c r="L182" s="3"/>
      <c r="M182" s="3"/>
      <c r="N182" s="3"/>
      <c r="O182" s="3"/>
      <c r="P182" s="3"/>
      <c r="Q182" s="3"/>
      <c r="R182" s="3"/>
      <c r="S182" s="3"/>
      <c r="T182" s="3"/>
    </row>
    <row r="183" spans="1:20" ht="16" x14ac:dyDescent="0.4">
      <c r="A183" s="3"/>
      <c r="B183" s="5" t="s">
        <v>757</v>
      </c>
      <c r="C183" s="3"/>
      <c r="D183" s="3"/>
      <c r="E183" s="3"/>
      <c r="F183" s="3"/>
      <c r="G183" s="3"/>
      <c r="H183" s="14"/>
      <c r="I183" s="14"/>
      <c r="J183" s="3"/>
      <c r="K183" s="3"/>
      <c r="L183" s="3"/>
      <c r="M183" s="3"/>
      <c r="N183" s="3"/>
      <c r="O183" s="3"/>
      <c r="P183" s="3"/>
      <c r="Q183" s="3"/>
      <c r="R183" s="3"/>
      <c r="S183" s="3"/>
      <c r="T183" s="3"/>
    </row>
    <row r="184" spans="1:20" ht="16" x14ac:dyDescent="0.4">
      <c r="A184" s="3"/>
      <c r="B184" s="5" t="s">
        <v>758</v>
      </c>
      <c r="C184" s="3"/>
      <c r="D184" s="3"/>
      <c r="E184" s="3"/>
      <c r="F184" s="3"/>
      <c r="G184" s="3"/>
      <c r="H184" s="14"/>
      <c r="I184" s="14"/>
      <c r="J184" s="3"/>
      <c r="K184" s="3"/>
      <c r="L184" s="3"/>
      <c r="M184" s="3"/>
      <c r="N184" s="3"/>
      <c r="O184" s="3"/>
      <c r="P184" s="3"/>
      <c r="Q184" s="3"/>
      <c r="R184" s="3"/>
      <c r="S184" s="3"/>
      <c r="T184" s="3"/>
    </row>
    <row r="185" spans="1:20" ht="16" x14ac:dyDescent="0.4">
      <c r="A185" s="3"/>
      <c r="B185" s="5"/>
      <c r="C185" s="3"/>
      <c r="D185" s="3"/>
      <c r="E185" s="3"/>
      <c r="F185" s="3"/>
      <c r="G185" s="3"/>
      <c r="H185" s="14"/>
      <c r="I185" s="14"/>
      <c r="J185" s="3"/>
      <c r="K185" s="3"/>
      <c r="L185" s="3"/>
      <c r="M185" s="3"/>
      <c r="N185" s="3"/>
      <c r="O185" s="3"/>
      <c r="P185" s="3"/>
      <c r="Q185" s="3"/>
      <c r="R185" s="3"/>
      <c r="S185" s="3"/>
      <c r="T185" s="3"/>
    </row>
    <row r="186" spans="1:20" ht="16" x14ac:dyDescent="0.4">
      <c r="A186" s="3"/>
      <c r="B186" s="5" t="s">
        <v>674</v>
      </c>
      <c r="C186" s="3"/>
      <c r="D186" s="3"/>
      <c r="E186" s="3"/>
      <c r="F186" s="3"/>
      <c r="G186" s="3"/>
      <c r="H186" s="14"/>
      <c r="I186" s="14"/>
      <c r="J186" s="3"/>
      <c r="K186" s="3"/>
      <c r="L186" s="3"/>
      <c r="M186" s="3"/>
      <c r="N186" s="3"/>
      <c r="O186" s="3"/>
      <c r="P186" s="3"/>
      <c r="Q186" s="3"/>
      <c r="R186" s="3"/>
      <c r="S186" s="3"/>
      <c r="T186" s="3"/>
    </row>
    <row r="187" spans="1:20" ht="16" x14ac:dyDescent="0.4">
      <c r="A187" s="3"/>
      <c r="B187" s="5" t="s">
        <v>675</v>
      </c>
      <c r="C187" s="3"/>
      <c r="D187" s="3"/>
      <c r="E187" s="3"/>
      <c r="F187" s="3"/>
      <c r="G187" s="3"/>
      <c r="H187" s="14"/>
      <c r="I187" s="14"/>
      <c r="J187" s="3"/>
      <c r="K187" s="3"/>
      <c r="L187" s="3"/>
      <c r="M187" s="3"/>
      <c r="N187" s="3"/>
      <c r="O187" s="3"/>
      <c r="P187" s="3"/>
      <c r="Q187" s="3"/>
      <c r="R187" s="3"/>
      <c r="S187" s="3"/>
      <c r="T187" s="3"/>
    </row>
    <row r="188" spans="1:20" ht="16" x14ac:dyDescent="0.4">
      <c r="A188" s="3"/>
      <c r="B188" s="5" t="s">
        <v>654</v>
      </c>
      <c r="C188" s="3"/>
      <c r="D188" s="3"/>
      <c r="E188" s="3"/>
      <c r="F188" s="3"/>
      <c r="G188" s="3"/>
      <c r="H188" s="14"/>
      <c r="I188" s="14"/>
      <c r="J188" s="3"/>
      <c r="K188" s="3"/>
      <c r="L188" s="3"/>
      <c r="M188" s="3"/>
      <c r="N188" s="3"/>
      <c r="O188" s="3"/>
      <c r="P188" s="3"/>
      <c r="Q188" s="3"/>
      <c r="R188" s="3"/>
      <c r="S188" s="3"/>
      <c r="T188" s="3"/>
    </row>
    <row r="189" spans="1:20" ht="16" x14ac:dyDescent="0.4">
      <c r="A189" s="3"/>
      <c r="B189" s="5" t="s">
        <v>678</v>
      </c>
      <c r="C189" s="3"/>
      <c r="D189" s="3"/>
      <c r="E189" s="3"/>
      <c r="F189" s="3"/>
      <c r="G189" s="3"/>
      <c r="H189" s="14"/>
      <c r="I189" s="14"/>
      <c r="J189" s="3"/>
      <c r="K189" s="3"/>
      <c r="L189" s="3"/>
      <c r="M189" s="3"/>
      <c r="N189" s="3"/>
      <c r="O189" s="3"/>
      <c r="P189" s="3"/>
      <c r="Q189" s="3"/>
      <c r="R189" s="3"/>
      <c r="S189" s="3"/>
      <c r="T189" s="3"/>
    </row>
    <row r="190" spans="1:20" ht="16" x14ac:dyDescent="0.4">
      <c r="A190" s="3"/>
      <c r="B190" s="5" t="s">
        <v>676</v>
      </c>
      <c r="C190" s="3"/>
      <c r="D190" s="3"/>
      <c r="E190" s="3"/>
      <c r="F190" s="3"/>
      <c r="G190" s="3"/>
      <c r="H190" s="14"/>
      <c r="I190" s="14"/>
      <c r="J190" s="3"/>
      <c r="K190" s="3"/>
      <c r="L190" s="3"/>
      <c r="M190" s="3"/>
      <c r="N190" s="3"/>
      <c r="O190" s="3"/>
      <c r="P190" s="3"/>
      <c r="Q190" s="3"/>
      <c r="R190" s="3"/>
      <c r="S190" s="3"/>
      <c r="T190" s="3"/>
    </row>
    <row r="191" spans="1:20" ht="16" x14ac:dyDescent="0.4">
      <c r="A191" s="3"/>
      <c r="B191" s="5" t="s">
        <v>677</v>
      </c>
      <c r="C191" s="3"/>
      <c r="D191" s="3"/>
      <c r="E191" s="3"/>
      <c r="F191" s="3"/>
      <c r="G191" s="3"/>
      <c r="H191" s="14"/>
      <c r="I191" s="14"/>
      <c r="J191" s="3"/>
      <c r="K191" s="3"/>
      <c r="L191" s="3"/>
      <c r="M191" s="3"/>
      <c r="N191" s="3"/>
      <c r="O191" s="3"/>
      <c r="P191" s="3"/>
      <c r="Q191" s="3"/>
      <c r="R191" s="3"/>
      <c r="S191" s="3"/>
      <c r="T191" s="3"/>
    </row>
    <row r="192" spans="1:20" ht="16" x14ac:dyDescent="0.4">
      <c r="A192" s="3"/>
      <c r="B192" s="5" t="s">
        <v>191</v>
      </c>
      <c r="C192" s="3"/>
      <c r="D192" s="3"/>
      <c r="E192" s="3"/>
      <c r="F192" s="3"/>
      <c r="G192" s="3"/>
      <c r="H192" s="14"/>
      <c r="I192" s="14"/>
      <c r="J192" s="3"/>
      <c r="K192" s="3"/>
      <c r="L192" s="3"/>
      <c r="M192" s="3"/>
      <c r="N192" s="3"/>
      <c r="O192" s="3"/>
      <c r="P192" s="3"/>
      <c r="Q192" s="3"/>
      <c r="R192" s="3"/>
      <c r="S192" s="3"/>
      <c r="T192" s="3"/>
    </row>
    <row r="193" spans="1:20" ht="16" x14ac:dyDescent="0.4">
      <c r="A193" s="3"/>
      <c r="B193" s="5" t="s">
        <v>759</v>
      </c>
      <c r="C193" s="3"/>
      <c r="D193" s="3"/>
      <c r="E193" s="3"/>
      <c r="F193" s="3"/>
      <c r="G193" s="3"/>
      <c r="H193" s="14"/>
      <c r="I193" s="14"/>
      <c r="J193" s="3"/>
      <c r="K193" s="3"/>
      <c r="L193" s="3"/>
      <c r="M193" s="3"/>
      <c r="N193" s="3"/>
      <c r="O193" s="3"/>
      <c r="P193" s="3"/>
      <c r="Q193" s="3"/>
      <c r="R193" s="3"/>
      <c r="S193" s="3"/>
      <c r="T193" s="3"/>
    </row>
    <row r="194" spans="1:20" ht="32" x14ac:dyDescent="0.4">
      <c r="A194" s="3"/>
      <c r="B194" s="5" t="s">
        <v>760</v>
      </c>
      <c r="C194" s="3"/>
      <c r="D194" s="3"/>
      <c r="E194" s="3"/>
      <c r="F194" s="3"/>
      <c r="G194" s="3"/>
      <c r="H194" s="14"/>
      <c r="I194" s="14"/>
      <c r="J194" s="3"/>
      <c r="K194" s="3"/>
      <c r="L194" s="3"/>
      <c r="M194" s="3"/>
      <c r="N194" s="3"/>
      <c r="O194" s="3"/>
      <c r="P194" s="3"/>
      <c r="Q194" s="3"/>
      <c r="R194" s="3"/>
      <c r="S194" s="3"/>
      <c r="T194" s="3"/>
    </row>
    <row r="195" spans="1:20" ht="16" x14ac:dyDescent="0.4">
      <c r="A195" s="3"/>
      <c r="B195" s="5"/>
      <c r="C195" s="3"/>
      <c r="D195" s="3"/>
      <c r="E195" s="3"/>
      <c r="F195" s="3"/>
      <c r="G195" s="3"/>
      <c r="H195" s="14"/>
      <c r="I195" s="14"/>
      <c r="J195" s="3"/>
      <c r="K195" s="3"/>
      <c r="L195" s="3"/>
      <c r="M195" s="3"/>
      <c r="N195" s="3"/>
      <c r="O195" s="3"/>
      <c r="P195" s="3"/>
      <c r="Q195" s="3"/>
      <c r="R195" s="3"/>
      <c r="S195" s="3"/>
      <c r="T195" s="3"/>
    </row>
    <row r="196" spans="1:20" ht="16" x14ac:dyDescent="0.4">
      <c r="A196" s="3"/>
      <c r="B196" s="5" t="s">
        <v>439</v>
      </c>
      <c r="C196" s="3"/>
      <c r="D196" s="3"/>
      <c r="E196" s="3"/>
      <c r="F196" s="3"/>
      <c r="G196" s="3"/>
      <c r="H196" s="14"/>
      <c r="I196" s="14"/>
      <c r="J196" s="3"/>
      <c r="K196" s="3"/>
      <c r="L196" s="3"/>
      <c r="M196" s="3"/>
      <c r="N196" s="3"/>
      <c r="O196" s="3"/>
      <c r="P196" s="3"/>
      <c r="Q196" s="3"/>
      <c r="R196" s="3"/>
      <c r="S196" s="3"/>
      <c r="T196" s="3"/>
    </row>
    <row r="197" spans="1:20" ht="16" x14ac:dyDescent="0.4">
      <c r="A197" s="3"/>
      <c r="B197" s="5" t="s">
        <v>407</v>
      </c>
      <c r="C197" s="3"/>
      <c r="D197" s="3"/>
      <c r="E197" s="3"/>
      <c r="F197" s="3"/>
      <c r="G197" s="3"/>
      <c r="H197" s="14"/>
      <c r="I197" s="14"/>
      <c r="J197" s="3"/>
      <c r="K197" s="3"/>
      <c r="L197" s="3"/>
      <c r="M197" s="3"/>
      <c r="N197" s="3"/>
      <c r="O197" s="3"/>
      <c r="P197" s="3"/>
      <c r="Q197" s="3"/>
      <c r="R197" s="3"/>
      <c r="S197" s="3"/>
      <c r="T197" s="3"/>
    </row>
    <row r="198" spans="1:20" ht="16" x14ac:dyDescent="0.4">
      <c r="A198" s="3"/>
      <c r="B198" s="5" t="s">
        <v>408</v>
      </c>
      <c r="C198" s="3"/>
      <c r="D198" s="3"/>
      <c r="E198" s="3"/>
      <c r="F198" s="3"/>
      <c r="G198" s="3"/>
      <c r="H198" s="14"/>
      <c r="I198" s="14"/>
      <c r="J198" s="3"/>
      <c r="K198" s="3"/>
      <c r="L198" s="3"/>
      <c r="M198" s="3"/>
      <c r="N198" s="3"/>
      <c r="O198" s="3"/>
      <c r="P198" s="3"/>
      <c r="Q198" s="3"/>
      <c r="R198" s="3"/>
      <c r="S198" s="3"/>
      <c r="T198" s="3"/>
    </row>
    <row r="199" spans="1:20" ht="16" x14ac:dyDescent="0.4">
      <c r="A199" s="3"/>
      <c r="B199" s="5" t="s">
        <v>440</v>
      </c>
      <c r="C199" s="3"/>
      <c r="D199" s="3"/>
      <c r="E199" s="3"/>
      <c r="F199" s="3"/>
      <c r="G199" s="3"/>
      <c r="H199" s="14"/>
      <c r="I199" s="14"/>
      <c r="J199" s="3"/>
      <c r="K199" s="3"/>
      <c r="L199" s="3"/>
      <c r="M199" s="3"/>
      <c r="N199" s="3"/>
      <c r="O199" s="3"/>
      <c r="P199" s="3"/>
      <c r="Q199" s="3"/>
      <c r="R199" s="3"/>
      <c r="S199" s="3"/>
      <c r="T199" s="3"/>
    </row>
    <row r="200" spans="1:20" ht="16" x14ac:dyDescent="0.4">
      <c r="A200" s="3"/>
      <c r="B200" s="5" t="s">
        <v>410</v>
      </c>
      <c r="C200" s="3"/>
      <c r="D200" s="3"/>
      <c r="E200" s="3"/>
      <c r="F200" s="3"/>
      <c r="G200" s="3"/>
      <c r="H200" s="14"/>
      <c r="I200" s="14"/>
      <c r="J200" s="3"/>
      <c r="K200" s="3"/>
      <c r="L200" s="3"/>
      <c r="M200" s="3"/>
      <c r="N200" s="3"/>
      <c r="O200" s="3"/>
      <c r="P200" s="3"/>
      <c r="Q200" s="3"/>
      <c r="R200" s="3"/>
      <c r="S200" s="3"/>
      <c r="T200" s="3"/>
    </row>
    <row r="201" spans="1:20" ht="16" x14ac:dyDescent="0.4">
      <c r="A201" s="3"/>
      <c r="B201" s="5" t="s">
        <v>411</v>
      </c>
      <c r="C201" s="3"/>
      <c r="D201" s="3"/>
      <c r="E201" s="3"/>
      <c r="F201" s="3"/>
      <c r="G201" s="3"/>
      <c r="H201" s="14"/>
      <c r="I201" s="14"/>
      <c r="J201" s="3"/>
      <c r="K201" s="3"/>
      <c r="L201" s="3"/>
      <c r="M201" s="3"/>
      <c r="N201" s="3"/>
      <c r="O201" s="3"/>
      <c r="P201" s="3"/>
      <c r="Q201" s="3"/>
      <c r="R201" s="3"/>
      <c r="S201" s="3"/>
      <c r="T201" s="3"/>
    </row>
    <row r="202" spans="1:20" ht="16" x14ac:dyDescent="0.4">
      <c r="A202" s="3"/>
      <c r="B202" s="5" t="s">
        <v>191</v>
      </c>
      <c r="C202" s="3"/>
      <c r="D202" s="3"/>
      <c r="E202" s="3"/>
      <c r="F202" s="3"/>
      <c r="G202" s="3"/>
      <c r="H202" s="14"/>
      <c r="I202" s="14"/>
      <c r="J202" s="3"/>
      <c r="K202" s="3"/>
      <c r="L202" s="3"/>
      <c r="M202" s="3"/>
      <c r="N202" s="3"/>
      <c r="O202" s="3"/>
      <c r="P202" s="3"/>
      <c r="Q202" s="3"/>
      <c r="R202" s="3"/>
      <c r="S202" s="3"/>
      <c r="T202" s="3"/>
    </row>
    <row r="203" spans="1:20" ht="16" x14ac:dyDescent="0.4">
      <c r="A203" s="3"/>
      <c r="B203" s="5" t="s">
        <v>420</v>
      </c>
      <c r="C203" s="3"/>
      <c r="D203" s="3"/>
      <c r="E203" s="3"/>
      <c r="F203" s="3"/>
      <c r="G203" s="3"/>
      <c r="H203" s="14"/>
      <c r="I203" s="14"/>
      <c r="J203" s="3"/>
      <c r="K203" s="3"/>
      <c r="L203" s="3"/>
      <c r="M203" s="3"/>
      <c r="N203" s="3"/>
      <c r="O203" s="3"/>
      <c r="P203" s="3"/>
      <c r="Q203" s="3"/>
      <c r="R203" s="3"/>
      <c r="S203" s="3"/>
      <c r="T203" s="3"/>
    </row>
    <row r="204" spans="1:20" ht="48" x14ac:dyDescent="0.4">
      <c r="A204" s="3"/>
      <c r="B204" s="5" t="s">
        <v>559</v>
      </c>
      <c r="C204" s="3"/>
      <c r="D204" s="3"/>
      <c r="E204" s="3"/>
      <c r="F204" s="3"/>
      <c r="G204" s="3"/>
      <c r="H204" s="14"/>
      <c r="I204" s="14"/>
      <c r="J204" s="3"/>
      <c r="K204" s="3"/>
      <c r="L204" s="3"/>
      <c r="M204" s="3"/>
      <c r="N204" s="3"/>
      <c r="O204" s="3"/>
      <c r="P204" s="3"/>
      <c r="Q204" s="3"/>
      <c r="R204" s="3"/>
      <c r="S204" s="3"/>
      <c r="T204" s="3"/>
    </row>
    <row r="205" spans="1:20" ht="16" x14ac:dyDescent="0.4">
      <c r="A205" s="3"/>
      <c r="B205" s="5"/>
      <c r="C205" s="3"/>
      <c r="D205" s="3"/>
      <c r="E205" s="3"/>
      <c r="F205" s="3"/>
      <c r="G205" s="3"/>
      <c r="H205" s="14"/>
      <c r="I205" s="14"/>
      <c r="J205" s="3"/>
      <c r="K205" s="3"/>
      <c r="L205" s="3"/>
      <c r="M205" s="3"/>
      <c r="N205" s="3"/>
      <c r="O205" s="3"/>
      <c r="P205" s="3"/>
      <c r="Q205" s="3"/>
      <c r="R205" s="3"/>
      <c r="S205" s="3"/>
      <c r="T205" s="3"/>
    </row>
    <row r="206" spans="1:20" ht="16" x14ac:dyDescent="0.4">
      <c r="A206" s="3"/>
      <c r="B206" s="5" t="s">
        <v>459</v>
      </c>
      <c r="C206" s="3"/>
      <c r="D206" s="3"/>
      <c r="E206" s="3"/>
      <c r="F206" s="3"/>
      <c r="G206" s="3"/>
      <c r="H206" s="14"/>
      <c r="I206" s="14"/>
      <c r="J206" s="3"/>
      <c r="K206" s="3"/>
      <c r="L206" s="3"/>
      <c r="M206" s="3"/>
      <c r="N206" s="3"/>
      <c r="O206" s="3"/>
      <c r="P206" s="3"/>
      <c r="Q206" s="3"/>
      <c r="R206" s="3"/>
      <c r="S206" s="3"/>
      <c r="T206" s="3"/>
    </row>
    <row r="207" spans="1:20" ht="16" x14ac:dyDescent="0.4">
      <c r="A207" s="3"/>
      <c r="B207" s="5" t="s">
        <v>460</v>
      </c>
      <c r="C207" s="3"/>
      <c r="D207" s="3"/>
      <c r="E207" s="3"/>
      <c r="F207" s="3"/>
      <c r="G207" s="3"/>
      <c r="H207" s="14"/>
      <c r="I207" s="14"/>
      <c r="J207" s="3"/>
      <c r="K207" s="3"/>
      <c r="L207" s="3"/>
      <c r="M207" s="3"/>
      <c r="N207" s="3"/>
      <c r="O207" s="3"/>
      <c r="P207" s="3"/>
      <c r="Q207" s="3"/>
      <c r="R207" s="3"/>
      <c r="S207" s="3"/>
      <c r="T207" s="3"/>
    </row>
    <row r="208" spans="1:20" ht="16" x14ac:dyDescent="0.4">
      <c r="A208" s="3"/>
      <c r="B208" s="5" t="s">
        <v>461</v>
      </c>
      <c r="C208" s="3"/>
      <c r="D208" s="3"/>
      <c r="E208" s="3"/>
      <c r="F208" s="3"/>
      <c r="G208" s="3"/>
      <c r="H208" s="14"/>
      <c r="I208" s="14"/>
      <c r="J208" s="3"/>
      <c r="K208" s="3"/>
      <c r="L208" s="3"/>
      <c r="M208" s="3"/>
      <c r="N208" s="3"/>
      <c r="O208" s="3"/>
      <c r="P208" s="3"/>
      <c r="Q208" s="3"/>
      <c r="R208" s="3"/>
      <c r="S208" s="3"/>
      <c r="T208" s="3"/>
    </row>
    <row r="209" spans="1:20" ht="16" x14ac:dyDescent="0.4">
      <c r="A209" s="3"/>
      <c r="B209" s="5" t="s">
        <v>465</v>
      </c>
      <c r="C209" s="3"/>
      <c r="D209" s="3"/>
      <c r="E209" s="3"/>
      <c r="F209" s="3"/>
      <c r="G209" s="3"/>
      <c r="H209" s="14"/>
      <c r="I209" s="14"/>
      <c r="J209" s="3"/>
      <c r="K209" s="3"/>
      <c r="L209" s="3"/>
      <c r="M209" s="3"/>
      <c r="N209" s="3"/>
      <c r="O209" s="3"/>
      <c r="P209" s="3"/>
      <c r="Q209" s="3"/>
      <c r="R209" s="3"/>
      <c r="S209" s="3"/>
      <c r="T209" s="3"/>
    </row>
    <row r="210" spans="1:20" ht="16" x14ac:dyDescent="0.4">
      <c r="A210" s="3"/>
      <c r="B210" s="5" t="s">
        <v>463</v>
      </c>
      <c r="C210" s="3"/>
      <c r="D210" s="3"/>
      <c r="E210" s="3"/>
      <c r="F210" s="3"/>
      <c r="G210" s="3"/>
      <c r="H210" s="14"/>
      <c r="I210" s="14"/>
      <c r="J210" s="3"/>
      <c r="K210" s="3"/>
      <c r="L210" s="3"/>
      <c r="M210" s="3"/>
      <c r="N210" s="3"/>
      <c r="O210" s="3"/>
      <c r="P210" s="3"/>
      <c r="Q210" s="3"/>
      <c r="R210" s="3"/>
      <c r="S210" s="3"/>
      <c r="T210" s="3"/>
    </row>
    <row r="211" spans="1:20" ht="16" x14ac:dyDescent="0.4">
      <c r="A211" s="3"/>
      <c r="B211" s="5" t="s">
        <v>464</v>
      </c>
      <c r="C211" s="3"/>
      <c r="D211" s="3"/>
      <c r="E211" s="3"/>
      <c r="F211" s="3"/>
      <c r="G211" s="3"/>
      <c r="H211" s="14"/>
      <c r="I211" s="14"/>
      <c r="J211" s="3"/>
      <c r="K211" s="3"/>
      <c r="L211" s="3"/>
      <c r="M211" s="3"/>
      <c r="N211" s="3"/>
      <c r="O211" s="3"/>
      <c r="P211" s="3"/>
      <c r="Q211" s="3"/>
      <c r="R211" s="3"/>
      <c r="S211" s="3"/>
      <c r="T211" s="3"/>
    </row>
    <row r="212" spans="1:20" ht="16" x14ac:dyDescent="0.4">
      <c r="A212" s="3"/>
      <c r="B212" s="5" t="s">
        <v>191</v>
      </c>
      <c r="C212" s="3"/>
      <c r="D212" s="3"/>
      <c r="E212" s="3"/>
      <c r="F212" s="3"/>
      <c r="G212" s="3"/>
      <c r="H212" s="14"/>
      <c r="I212" s="14"/>
      <c r="J212" s="3"/>
      <c r="K212" s="3"/>
      <c r="L212" s="3"/>
      <c r="M212" s="3"/>
      <c r="N212" s="3"/>
      <c r="O212" s="3"/>
      <c r="P212" s="3"/>
      <c r="Q212" s="3"/>
      <c r="R212" s="3"/>
      <c r="S212" s="3"/>
      <c r="T212" s="3"/>
    </row>
    <row r="213" spans="1:20" ht="16" x14ac:dyDescent="0.4">
      <c r="A213" s="3"/>
      <c r="B213" s="5" t="s">
        <v>750</v>
      </c>
      <c r="C213" s="3"/>
      <c r="D213" s="3"/>
      <c r="E213" s="3"/>
      <c r="F213" s="3"/>
      <c r="G213" s="3"/>
      <c r="H213" s="14"/>
      <c r="I213" s="14"/>
      <c r="J213" s="3"/>
      <c r="K213" s="3"/>
      <c r="L213" s="3"/>
      <c r="M213" s="3"/>
      <c r="N213" s="3"/>
      <c r="O213" s="3"/>
      <c r="P213" s="3"/>
      <c r="Q213" s="3"/>
      <c r="R213" s="3"/>
      <c r="S213" s="3"/>
      <c r="T213" s="3"/>
    </row>
    <row r="214" spans="1:20" ht="16" x14ac:dyDescent="0.4">
      <c r="A214" s="3"/>
      <c r="B214" s="5" t="s">
        <v>423</v>
      </c>
      <c r="C214" s="3"/>
      <c r="D214" s="3"/>
      <c r="E214" s="3"/>
      <c r="F214" s="3"/>
      <c r="G214" s="3"/>
      <c r="H214" s="14"/>
      <c r="I214" s="14"/>
      <c r="J214" s="3"/>
      <c r="K214" s="3"/>
      <c r="L214" s="3"/>
      <c r="M214" s="3"/>
      <c r="N214" s="3"/>
      <c r="O214" s="3"/>
      <c r="P214" s="3"/>
      <c r="Q214" s="3"/>
      <c r="R214" s="3"/>
      <c r="S214" s="3"/>
      <c r="T214" s="3"/>
    </row>
    <row r="215" spans="1:20" ht="16" x14ac:dyDescent="0.4">
      <c r="A215" s="3"/>
      <c r="B215" s="5"/>
      <c r="C215" s="3"/>
      <c r="D215" s="3"/>
      <c r="E215" s="3"/>
      <c r="F215" s="3"/>
      <c r="G215" s="3"/>
      <c r="H215" s="14"/>
      <c r="I215" s="14"/>
      <c r="J215" s="3"/>
      <c r="K215" s="3"/>
      <c r="L215" s="3"/>
      <c r="M215" s="3"/>
      <c r="N215" s="3"/>
      <c r="O215" s="3"/>
      <c r="P215" s="3"/>
      <c r="Q215" s="3"/>
      <c r="R215" s="3"/>
      <c r="S215" s="3"/>
      <c r="T215" s="3"/>
    </row>
    <row r="216" spans="1:20" ht="16" x14ac:dyDescent="0.4">
      <c r="A216" s="3"/>
      <c r="B216" s="5" t="s">
        <v>642</v>
      </c>
      <c r="C216" s="3"/>
      <c r="D216" s="3"/>
      <c r="E216" s="3"/>
      <c r="F216" s="3"/>
      <c r="G216" s="3"/>
      <c r="H216" s="14"/>
      <c r="I216" s="14"/>
      <c r="J216" s="3"/>
      <c r="K216" s="3"/>
      <c r="L216" s="3"/>
      <c r="M216" s="3"/>
      <c r="N216" s="3"/>
      <c r="O216" s="3"/>
      <c r="P216" s="3"/>
      <c r="Q216" s="3"/>
      <c r="R216" s="3"/>
      <c r="S216" s="3"/>
      <c r="T216" s="3"/>
    </row>
    <row r="217" spans="1:20" ht="16" x14ac:dyDescent="0.4">
      <c r="A217" s="3"/>
      <c r="B217" s="5" t="s">
        <v>643</v>
      </c>
      <c r="C217" s="3"/>
      <c r="D217" s="3"/>
      <c r="E217" s="3"/>
      <c r="F217" s="3"/>
      <c r="G217" s="3"/>
      <c r="H217" s="14"/>
      <c r="I217" s="14"/>
      <c r="J217" s="3"/>
      <c r="K217" s="3"/>
      <c r="L217" s="3"/>
      <c r="M217" s="3"/>
      <c r="N217" s="3"/>
      <c r="O217" s="3"/>
      <c r="P217" s="3"/>
      <c r="Q217" s="3"/>
      <c r="R217" s="3"/>
      <c r="S217" s="3"/>
      <c r="T217" s="3"/>
    </row>
    <row r="218" spans="1:20" ht="16" x14ac:dyDescent="0.4">
      <c r="A218" s="3"/>
      <c r="B218" s="5" t="s">
        <v>644</v>
      </c>
      <c r="C218" s="3"/>
      <c r="D218" s="3"/>
      <c r="E218" s="3"/>
      <c r="F218" s="3"/>
      <c r="G218" s="3"/>
      <c r="H218" s="14"/>
      <c r="I218" s="14"/>
      <c r="J218" s="3"/>
      <c r="K218" s="3"/>
      <c r="L218" s="3"/>
      <c r="M218" s="3"/>
      <c r="N218" s="3"/>
      <c r="O218" s="3"/>
      <c r="P218" s="3"/>
      <c r="Q218" s="3"/>
      <c r="R218" s="3"/>
      <c r="S218" s="3"/>
      <c r="T218" s="3"/>
    </row>
    <row r="219" spans="1:20" ht="16" x14ac:dyDescent="0.4">
      <c r="A219" s="3"/>
      <c r="B219" s="5" t="s">
        <v>648</v>
      </c>
      <c r="C219" s="3"/>
      <c r="D219" s="3"/>
      <c r="E219" s="3"/>
      <c r="F219" s="3"/>
      <c r="G219" s="3"/>
      <c r="H219" s="14"/>
      <c r="I219" s="14"/>
      <c r="J219" s="3"/>
      <c r="K219" s="3"/>
      <c r="L219" s="3"/>
      <c r="M219" s="3"/>
      <c r="N219" s="3"/>
      <c r="O219" s="3"/>
      <c r="P219" s="3"/>
      <c r="Q219" s="3"/>
      <c r="R219" s="3"/>
      <c r="S219" s="3"/>
      <c r="T219" s="3"/>
    </row>
    <row r="220" spans="1:20" ht="16" x14ac:dyDescent="0.4">
      <c r="A220" s="3"/>
      <c r="B220" s="5" t="s">
        <v>646</v>
      </c>
      <c r="C220" s="3"/>
      <c r="D220" s="3"/>
      <c r="E220" s="3"/>
      <c r="F220" s="3"/>
      <c r="G220" s="3"/>
      <c r="H220" s="14"/>
      <c r="I220" s="14"/>
      <c r="J220" s="3"/>
      <c r="K220" s="3"/>
      <c r="L220" s="3"/>
      <c r="M220" s="3"/>
      <c r="N220" s="3"/>
      <c r="O220" s="3"/>
      <c r="P220" s="3"/>
      <c r="Q220" s="3"/>
      <c r="R220" s="3"/>
      <c r="S220" s="3"/>
      <c r="T220" s="3"/>
    </row>
    <row r="221" spans="1:20" ht="16" x14ac:dyDescent="0.4">
      <c r="A221" s="3"/>
      <c r="B221" s="5" t="s">
        <v>647</v>
      </c>
      <c r="C221" s="3"/>
      <c r="D221" s="3"/>
      <c r="E221" s="3"/>
      <c r="F221" s="3"/>
      <c r="G221" s="3"/>
      <c r="H221" s="14"/>
      <c r="I221" s="14"/>
      <c r="J221" s="3"/>
      <c r="K221" s="3"/>
      <c r="L221" s="3"/>
      <c r="M221" s="3"/>
      <c r="N221" s="3"/>
      <c r="O221" s="3"/>
      <c r="P221" s="3"/>
      <c r="Q221" s="3"/>
      <c r="R221" s="3"/>
      <c r="S221" s="3"/>
      <c r="T221" s="3"/>
    </row>
    <row r="222" spans="1:20" ht="16" x14ac:dyDescent="0.4">
      <c r="A222" s="3"/>
      <c r="B222" s="5" t="s">
        <v>191</v>
      </c>
      <c r="C222" s="3"/>
      <c r="D222" s="3"/>
      <c r="E222" s="3"/>
      <c r="F222" s="3"/>
      <c r="G222" s="3"/>
      <c r="H222" s="14"/>
      <c r="I222" s="14"/>
      <c r="J222" s="3"/>
      <c r="K222" s="3"/>
      <c r="L222" s="3"/>
      <c r="M222" s="3"/>
      <c r="N222" s="3"/>
      <c r="O222" s="3"/>
      <c r="P222" s="3"/>
      <c r="Q222" s="3"/>
      <c r="R222" s="3"/>
      <c r="S222" s="3"/>
      <c r="T222" s="3"/>
    </row>
    <row r="223" spans="1:20" ht="16" x14ac:dyDescent="0.4">
      <c r="A223" s="3"/>
      <c r="B223" s="5" t="s">
        <v>761</v>
      </c>
      <c r="C223" s="3"/>
      <c r="D223" s="3"/>
      <c r="E223" s="3"/>
      <c r="F223" s="3"/>
      <c r="G223" s="3"/>
      <c r="H223" s="14"/>
      <c r="I223" s="14"/>
      <c r="J223" s="3"/>
      <c r="K223" s="3"/>
      <c r="L223" s="3"/>
      <c r="M223" s="3"/>
      <c r="N223" s="3"/>
      <c r="O223" s="3"/>
      <c r="P223" s="3"/>
      <c r="Q223" s="3"/>
      <c r="R223" s="3"/>
      <c r="S223" s="3"/>
      <c r="T223" s="3"/>
    </row>
    <row r="224" spans="1:20" ht="32" x14ac:dyDescent="0.4">
      <c r="A224" s="3"/>
      <c r="B224" s="5" t="s">
        <v>762</v>
      </c>
      <c r="C224" s="3"/>
      <c r="D224" s="3"/>
      <c r="E224" s="3"/>
      <c r="F224" s="3"/>
      <c r="G224" s="3"/>
      <c r="H224" s="14"/>
      <c r="I224" s="14"/>
      <c r="J224" s="3"/>
      <c r="K224" s="3"/>
      <c r="L224" s="3"/>
      <c r="M224" s="3"/>
      <c r="N224" s="3"/>
      <c r="O224" s="3"/>
      <c r="P224" s="3"/>
      <c r="Q224" s="3"/>
      <c r="R224" s="3"/>
      <c r="S224" s="3"/>
      <c r="T224" s="3"/>
    </row>
    <row r="225" spans="1:20" ht="16" x14ac:dyDescent="0.4">
      <c r="A225" s="3"/>
      <c r="B225" s="5"/>
      <c r="C225" s="3"/>
      <c r="D225" s="3"/>
      <c r="E225" s="3"/>
      <c r="F225" s="3"/>
      <c r="G225" s="3"/>
      <c r="H225" s="14"/>
      <c r="I225" s="14"/>
      <c r="J225" s="3"/>
      <c r="K225" s="3"/>
      <c r="L225" s="3"/>
      <c r="M225" s="3"/>
      <c r="N225" s="3"/>
      <c r="O225" s="3"/>
      <c r="P225" s="3"/>
      <c r="Q225" s="3"/>
      <c r="R225" s="3"/>
      <c r="S225" s="3"/>
      <c r="T225" s="3"/>
    </row>
    <row r="226" spans="1:20" ht="16" x14ac:dyDescent="0.4">
      <c r="A226" s="3"/>
      <c r="B226" s="5" t="s">
        <v>118</v>
      </c>
      <c r="C226" s="3"/>
      <c r="D226" s="3"/>
      <c r="E226" s="3"/>
      <c r="F226" s="3"/>
      <c r="G226" s="3"/>
      <c r="H226" s="14"/>
      <c r="I226" s="14"/>
      <c r="J226" s="3"/>
      <c r="K226" s="3"/>
      <c r="L226" s="3"/>
      <c r="M226" s="3"/>
      <c r="N226" s="3"/>
      <c r="O226" s="3"/>
      <c r="P226" s="3"/>
      <c r="Q226" s="3"/>
      <c r="R226" s="3"/>
      <c r="S226" s="3"/>
      <c r="T226" s="3"/>
    </row>
    <row r="227" spans="1:20" ht="16" x14ac:dyDescent="0.4">
      <c r="A227" s="3"/>
      <c r="B227" s="5" t="s">
        <v>119</v>
      </c>
      <c r="C227" s="3"/>
      <c r="D227" s="3"/>
      <c r="E227" s="3"/>
      <c r="F227" s="3"/>
      <c r="G227" s="3"/>
      <c r="H227" s="14"/>
      <c r="I227" s="14"/>
      <c r="J227" s="3"/>
      <c r="K227" s="3"/>
      <c r="L227" s="3"/>
      <c r="M227" s="3"/>
      <c r="N227" s="3"/>
      <c r="O227" s="3"/>
      <c r="P227" s="3"/>
      <c r="Q227" s="3"/>
      <c r="R227" s="3"/>
      <c r="S227" s="3"/>
      <c r="T227" s="3"/>
    </row>
    <row r="228" spans="1:20" ht="16" x14ac:dyDescent="0.4">
      <c r="A228" s="3"/>
      <c r="B228" s="5" t="s">
        <v>112</v>
      </c>
      <c r="C228" s="3"/>
      <c r="D228" s="3"/>
      <c r="E228" s="3"/>
      <c r="F228" s="3"/>
      <c r="G228" s="3"/>
      <c r="H228" s="14"/>
      <c r="I228" s="14"/>
      <c r="J228" s="3"/>
      <c r="K228" s="3"/>
      <c r="L228" s="3"/>
      <c r="M228" s="3"/>
      <c r="N228" s="3"/>
      <c r="O228" s="3"/>
      <c r="P228" s="3"/>
      <c r="Q228" s="3"/>
      <c r="R228" s="3"/>
      <c r="S228" s="3"/>
      <c r="T228" s="3"/>
    </row>
    <row r="229" spans="1:20" ht="16" x14ac:dyDescent="0.4">
      <c r="A229" s="3"/>
      <c r="B229" s="5" t="s">
        <v>120</v>
      </c>
      <c r="C229" s="3"/>
      <c r="D229" s="3"/>
      <c r="E229" s="3"/>
      <c r="F229" s="3"/>
      <c r="G229" s="3"/>
      <c r="H229" s="14"/>
      <c r="I229" s="14"/>
      <c r="J229" s="3"/>
      <c r="K229" s="3"/>
      <c r="L229" s="3"/>
      <c r="M229" s="3"/>
      <c r="N229" s="3"/>
      <c r="O229" s="3"/>
      <c r="P229" s="3"/>
      <c r="Q229" s="3"/>
      <c r="R229" s="3"/>
      <c r="S229" s="3"/>
      <c r="T229" s="3"/>
    </row>
    <row r="230" spans="1:20" ht="16" x14ac:dyDescent="0.4">
      <c r="A230" s="3"/>
      <c r="B230" s="5" t="s">
        <v>602</v>
      </c>
      <c r="C230" s="3"/>
      <c r="D230" s="3"/>
      <c r="E230" s="3"/>
      <c r="F230" s="3"/>
      <c r="G230" s="3"/>
      <c r="H230" s="14"/>
      <c r="I230" s="14"/>
      <c r="J230" s="3"/>
      <c r="K230" s="3"/>
      <c r="L230" s="3"/>
      <c r="M230" s="3"/>
      <c r="N230" s="3"/>
      <c r="O230" s="3"/>
      <c r="P230" s="3"/>
      <c r="Q230" s="3"/>
      <c r="R230" s="3"/>
      <c r="S230" s="3"/>
      <c r="T230" s="3"/>
    </row>
    <row r="231" spans="1:20" ht="16" x14ac:dyDescent="0.4">
      <c r="A231" s="3"/>
      <c r="B231" s="5" t="s">
        <v>114</v>
      </c>
      <c r="C231" s="3"/>
      <c r="D231" s="3"/>
      <c r="E231" s="3"/>
      <c r="F231" s="3"/>
      <c r="G231" s="3"/>
      <c r="H231" s="14"/>
      <c r="I231" s="14"/>
      <c r="J231" s="3"/>
      <c r="K231" s="3"/>
      <c r="L231" s="3"/>
      <c r="M231" s="3"/>
      <c r="N231" s="3"/>
      <c r="O231" s="3"/>
      <c r="P231" s="3"/>
      <c r="Q231" s="3"/>
      <c r="R231" s="3"/>
      <c r="S231" s="3"/>
      <c r="T231" s="3"/>
    </row>
    <row r="232" spans="1:20" ht="16" x14ac:dyDescent="0.4">
      <c r="A232" s="3"/>
      <c r="B232" s="5" t="s">
        <v>191</v>
      </c>
      <c r="C232" s="3"/>
      <c r="D232" s="3"/>
      <c r="E232" s="3"/>
      <c r="F232" s="3"/>
      <c r="G232" s="3"/>
      <c r="H232" s="14"/>
      <c r="I232" s="14"/>
      <c r="J232" s="3"/>
      <c r="K232" s="3"/>
      <c r="L232" s="3"/>
      <c r="M232" s="3"/>
      <c r="N232" s="3"/>
      <c r="O232" s="3"/>
      <c r="P232" s="3"/>
      <c r="Q232" s="3"/>
      <c r="R232" s="3"/>
      <c r="S232" s="3"/>
      <c r="T232" s="3"/>
    </row>
    <row r="233" spans="1:20" ht="16" x14ac:dyDescent="0.4">
      <c r="A233" s="3"/>
      <c r="B233" s="5" t="s">
        <v>750</v>
      </c>
      <c r="C233" s="3"/>
      <c r="D233" s="3"/>
      <c r="E233" s="3"/>
      <c r="F233" s="3"/>
      <c r="G233" s="3"/>
      <c r="H233" s="14"/>
      <c r="I233" s="14"/>
      <c r="J233" s="3"/>
      <c r="K233" s="3"/>
      <c r="L233" s="3"/>
      <c r="M233" s="3"/>
      <c r="N233" s="3"/>
      <c r="O233" s="3"/>
      <c r="P233" s="3"/>
      <c r="Q233" s="3"/>
      <c r="R233" s="3"/>
      <c r="S233" s="3"/>
      <c r="T233" s="3"/>
    </row>
    <row r="234" spans="1:20" ht="16" x14ac:dyDescent="0.4">
      <c r="A234" s="3"/>
      <c r="B234" s="5" t="s">
        <v>423</v>
      </c>
      <c r="C234" s="3"/>
      <c r="D234" s="3"/>
      <c r="E234" s="3"/>
      <c r="F234" s="3"/>
      <c r="G234" s="3"/>
      <c r="H234" s="14"/>
      <c r="I234" s="14"/>
      <c r="J234" s="3"/>
      <c r="K234" s="3"/>
      <c r="L234" s="3"/>
      <c r="M234" s="3"/>
      <c r="N234" s="3"/>
      <c r="O234" s="3"/>
      <c r="P234" s="3"/>
      <c r="Q234" s="3"/>
      <c r="R234" s="3"/>
      <c r="S234" s="3"/>
      <c r="T234" s="3"/>
    </row>
    <row r="235" spans="1:20" ht="16" x14ac:dyDescent="0.4">
      <c r="A235" s="3"/>
      <c r="B235" s="5"/>
      <c r="C235" s="3"/>
      <c r="D235" s="3"/>
      <c r="E235" s="3"/>
      <c r="F235" s="3"/>
      <c r="G235" s="3"/>
      <c r="H235" s="14"/>
      <c r="I235" s="14"/>
      <c r="J235" s="3"/>
      <c r="K235" s="3"/>
      <c r="L235" s="3"/>
      <c r="M235" s="3"/>
      <c r="N235" s="3"/>
      <c r="O235" s="3"/>
      <c r="P235" s="3"/>
      <c r="Q235" s="3"/>
      <c r="R235" s="3"/>
      <c r="S235" s="3"/>
      <c r="T235" s="3"/>
    </row>
    <row r="236" spans="1:20" ht="16" x14ac:dyDescent="0.4">
      <c r="A236" s="3"/>
      <c r="B236" s="5" t="s">
        <v>626</v>
      </c>
      <c r="C236" s="3"/>
      <c r="D236" s="3"/>
      <c r="E236" s="3"/>
      <c r="F236" s="3"/>
      <c r="G236" s="3"/>
      <c r="H236" s="14"/>
      <c r="I236" s="14"/>
      <c r="J236" s="3"/>
      <c r="K236" s="3"/>
      <c r="L236" s="3"/>
      <c r="M236" s="3"/>
      <c r="N236" s="3"/>
      <c r="O236" s="3"/>
      <c r="P236" s="3"/>
      <c r="Q236" s="3"/>
      <c r="R236" s="3"/>
      <c r="S236" s="3"/>
      <c r="T236" s="3"/>
    </row>
    <row r="237" spans="1:20" ht="16" x14ac:dyDescent="0.4">
      <c r="A237" s="3"/>
      <c r="B237" s="5" t="s">
        <v>627</v>
      </c>
      <c r="C237" s="3"/>
      <c r="D237" s="3"/>
      <c r="E237" s="3"/>
      <c r="F237" s="3"/>
      <c r="G237" s="3"/>
      <c r="H237" s="14"/>
      <c r="I237" s="14"/>
      <c r="J237" s="3"/>
      <c r="K237" s="3"/>
      <c r="L237" s="3"/>
      <c r="M237" s="3"/>
      <c r="N237" s="3"/>
      <c r="O237" s="3"/>
      <c r="P237" s="3"/>
      <c r="Q237" s="3"/>
      <c r="R237" s="3"/>
      <c r="S237" s="3"/>
      <c r="T237" s="3"/>
    </row>
    <row r="238" spans="1:20" ht="16" x14ac:dyDescent="0.4">
      <c r="A238" s="3"/>
      <c r="B238" s="5" t="s">
        <v>628</v>
      </c>
      <c r="C238" s="3"/>
      <c r="D238" s="3"/>
      <c r="E238" s="3"/>
      <c r="F238" s="3"/>
      <c r="G238" s="3"/>
      <c r="H238" s="14"/>
      <c r="I238" s="14"/>
      <c r="J238" s="3"/>
      <c r="K238" s="3"/>
      <c r="L238" s="3"/>
      <c r="M238" s="3"/>
      <c r="N238" s="3"/>
      <c r="O238" s="3"/>
      <c r="P238" s="3"/>
      <c r="Q238" s="3"/>
      <c r="R238" s="3"/>
      <c r="S238" s="3"/>
      <c r="T238" s="3"/>
    </row>
    <row r="239" spans="1:20" ht="16" x14ac:dyDescent="0.4">
      <c r="A239" s="3"/>
      <c r="B239" s="5" t="s">
        <v>632</v>
      </c>
      <c r="C239" s="3"/>
      <c r="D239" s="3"/>
      <c r="E239" s="3"/>
      <c r="F239" s="3"/>
      <c r="G239" s="3"/>
      <c r="H239" s="14"/>
      <c r="I239" s="14"/>
      <c r="J239" s="3"/>
      <c r="K239" s="3"/>
      <c r="L239" s="3"/>
      <c r="M239" s="3"/>
      <c r="N239" s="3"/>
      <c r="O239" s="3"/>
      <c r="P239" s="3"/>
      <c r="Q239" s="3"/>
      <c r="R239" s="3"/>
      <c r="S239" s="3"/>
      <c r="T239" s="3"/>
    </row>
    <row r="240" spans="1:20" ht="16" x14ac:dyDescent="0.4">
      <c r="A240" s="3"/>
      <c r="B240" s="5" t="s">
        <v>630</v>
      </c>
      <c r="C240" s="3"/>
      <c r="D240" s="3"/>
      <c r="E240" s="3"/>
      <c r="F240" s="3"/>
      <c r="G240" s="3"/>
      <c r="H240" s="14"/>
      <c r="I240" s="14"/>
      <c r="J240" s="3"/>
      <c r="K240" s="3"/>
      <c r="L240" s="3"/>
      <c r="M240" s="3"/>
      <c r="N240" s="3"/>
      <c r="O240" s="3"/>
      <c r="P240" s="3"/>
      <c r="Q240" s="3"/>
      <c r="R240" s="3"/>
      <c r="S240" s="3"/>
      <c r="T240" s="3"/>
    </row>
    <row r="241" spans="1:20" ht="16" x14ac:dyDescent="0.4">
      <c r="A241" s="3"/>
      <c r="B241" s="5" t="s">
        <v>631</v>
      </c>
      <c r="C241" s="3"/>
      <c r="D241" s="3"/>
      <c r="E241" s="3"/>
      <c r="F241" s="3"/>
      <c r="G241" s="3"/>
      <c r="H241" s="14"/>
      <c r="I241" s="14"/>
      <c r="J241" s="3"/>
      <c r="K241" s="3"/>
      <c r="L241" s="3"/>
      <c r="M241" s="3"/>
      <c r="N241" s="3"/>
      <c r="O241" s="3"/>
      <c r="P241" s="3"/>
      <c r="Q241" s="3"/>
      <c r="R241" s="3"/>
      <c r="S241" s="3"/>
      <c r="T241" s="3"/>
    </row>
    <row r="242" spans="1:20" ht="16" x14ac:dyDescent="0.4">
      <c r="A242" s="3"/>
      <c r="B242" s="5" t="s">
        <v>191</v>
      </c>
      <c r="C242" s="3"/>
      <c r="D242" s="3"/>
      <c r="E242" s="3"/>
      <c r="F242" s="3"/>
      <c r="G242" s="3"/>
      <c r="H242" s="14"/>
      <c r="I242" s="14"/>
      <c r="J242" s="3"/>
      <c r="K242" s="3"/>
      <c r="L242" s="3"/>
      <c r="M242" s="3"/>
      <c r="N242" s="3"/>
      <c r="O242" s="3"/>
      <c r="P242" s="3"/>
      <c r="Q242" s="3"/>
      <c r="R242" s="3"/>
      <c r="S242" s="3"/>
      <c r="T242" s="3"/>
    </row>
    <row r="243" spans="1:20" ht="16" x14ac:dyDescent="0.4">
      <c r="A243" s="3"/>
      <c r="B243" s="5" t="s">
        <v>750</v>
      </c>
      <c r="C243" s="3"/>
      <c r="D243" s="3"/>
      <c r="E243" s="3"/>
      <c r="F243" s="3"/>
      <c r="G243" s="3"/>
      <c r="H243" s="14"/>
      <c r="I243" s="14"/>
      <c r="J243" s="3"/>
      <c r="K243" s="3"/>
      <c r="L243" s="3"/>
      <c r="M243" s="3"/>
      <c r="N243" s="3"/>
      <c r="O243" s="3"/>
      <c r="P243" s="3"/>
      <c r="Q243" s="3"/>
      <c r="R243" s="3"/>
      <c r="S243" s="3"/>
      <c r="T243" s="3"/>
    </row>
    <row r="244" spans="1:20" ht="16" x14ac:dyDescent="0.4">
      <c r="A244" s="3"/>
      <c r="B244" s="5" t="s">
        <v>423</v>
      </c>
      <c r="C244" s="3"/>
      <c r="D244" s="3"/>
      <c r="E244" s="3"/>
      <c r="F244" s="3"/>
      <c r="G244" s="3"/>
      <c r="H244" s="14"/>
      <c r="I244" s="14"/>
      <c r="J244" s="3"/>
      <c r="K244" s="3"/>
      <c r="L244" s="3"/>
      <c r="M244" s="3"/>
      <c r="N244" s="3"/>
      <c r="O244" s="3"/>
      <c r="P244" s="3"/>
      <c r="Q244" s="3"/>
      <c r="R244" s="3"/>
      <c r="S244" s="3"/>
      <c r="T244" s="3"/>
    </row>
    <row r="245" spans="1:20" ht="16" x14ac:dyDescent="0.4">
      <c r="A245" s="3"/>
      <c r="B245" s="5"/>
      <c r="C245" s="3"/>
      <c r="D245" s="3"/>
      <c r="E245" s="3"/>
      <c r="F245" s="3"/>
      <c r="G245" s="3"/>
      <c r="H245" s="14"/>
      <c r="I245" s="14"/>
      <c r="J245" s="3"/>
      <c r="K245" s="3"/>
      <c r="L245" s="3"/>
      <c r="M245" s="3"/>
      <c r="N245" s="3"/>
      <c r="O245" s="3"/>
      <c r="P245" s="3"/>
      <c r="Q245" s="3"/>
      <c r="R245" s="3"/>
      <c r="S245" s="3"/>
      <c r="T245" s="3"/>
    </row>
    <row r="246" spans="1:20" ht="16" x14ac:dyDescent="0.4">
      <c r="A246" s="3"/>
      <c r="B246" s="5" t="s">
        <v>172</v>
      </c>
      <c r="C246" s="3"/>
      <c r="D246" s="3"/>
      <c r="E246" s="3"/>
      <c r="F246" s="3"/>
      <c r="G246" s="3"/>
      <c r="H246" s="14"/>
      <c r="I246" s="14"/>
      <c r="J246" s="3"/>
      <c r="K246" s="3"/>
      <c r="L246" s="3"/>
      <c r="M246" s="3"/>
      <c r="N246" s="3"/>
      <c r="O246" s="3"/>
      <c r="P246" s="3"/>
      <c r="Q246" s="3"/>
      <c r="R246" s="3"/>
      <c r="S246" s="3"/>
      <c r="T246" s="3"/>
    </row>
    <row r="247" spans="1:20" ht="16" x14ac:dyDescent="0.4">
      <c r="A247" s="3"/>
      <c r="B247" s="5" t="s">
        <v>173</v>
      </c>
      <c r="C247" s="3"/>
      <c r="D247" s="3"/>
      <c r="E247" s="3"/>
      <c r="F247" s="3"/>
      <c r="G247" s="3"/>
      <c r="H247" s="14"/>
      <c r="I247" s="14"/>
      <c r="J247" s="3"/>
      <c r="K247" s="3"/>
      <c r="L247" s="3"/>
      <c r="M247" s="3"/>
      <c r="N247" s="3"/>
      <c r="O247" s="3"/>
      <c r="P247" s="3"/>
      <c r="Q247" s="3"/>
      <c r="R247" s="3"/>
      <c r="S247" s="3"/>
      <c r="T247" s="3"/>
    </row>
    <row r="248" spans="1:20" ht="16" x14ac:dyDescent="0.4">
      <c r="A248" s="3"/>
      <c r="B248" s="5" t="s">
        <v>174</v>
      </c>
      <c r="C248" s="3"/>
      <c r="D248" s="3"/>
      <c r="E248" s="3"/>
      <c r="F248" s="3"/>
      <c r="G248" s="3"/>
      <c r="H248" s="14"/>
      <c r="I248" s="14"/>
      <c r="J248" s="3"/>
      <c r="K248" s="3"/>
      <c r="L248" s="3"/>
      <c r="M248" s="3"/>
      <c r="N248" s="3"/>
      <c r="O248" s="3"/>
      <c r="P248" s="3"/>
      <c r="Q248" s="3"/>
      <c r="R248" s="3"/>
      <c r="S248" s="3"/>
      <c r="T248" s="3"/>
    </row>
    <row r="249" spans="1:20" ht="16" x14ac:dyDescent="0.4">
      <c r="A249" s="3"/>
      <c r="B249" s="5" t="s">
        <v>177</v>
      </c>
      <c r="C249" s="3"/>
      <c r="D249" s="3"/>
      <c r="E249" s="3"/>
      <c r="F249" s="3"/>
      <c r="G249" s="3"/>
      <c r="H249" s="14"/>
      <c r="I249" s="14"/>
      <c r="J249" s="3"/>
      <c r="K249" s="3"/>
      <c r="L249" s="3"/>
      <c r="M249" s="3"/>
      <c r="N249" s="3"/>
      <c r="O249" s="3"/>
      <c r="P249" s="3"/>
      <c r="Q249" s="3"/>
      <c r="R249" s="3"/>
      <c r="S249" s="3"/>
      <c r="T249" s="3"/>
    </row>
    <row r="250" spans="1:20" ht="16" x14ac:dyDescent="0.4">
      <c r="A250" s="3"/>
      <c r="B250" s="5" t="s">
        <v>601</v>
      </c>
      <c r="C250" s="3"/>
      <c r="D250" s="3"/>
      <c r="E250" s="3"/>
      <c r="F250" s="3"/>
      <c r="G250" s="3"/>
      <c r="H250" s="14"/>
      <c r="I250" s="14"/>
      <c r="J250" s="3"/>
      <c r="K250" s="3"/>
      <c r="L250" s="3"/>
      <c r="M250" s="3"/>
      <c r="N250" s="3"/>
      <c r="O250" s="3"/>
      <c r="P250" s="3"/>
      <c r="Q250" s="3"/>
      <c r="R250" s="3"/>
      <c r="S250" s="3"/>
      <c r="T250" s="3"/>
    </row>
    <row r="251" spans="1:20" ht="16" x14ac:dyDescent="0.4">
      <c r="A251" s="3"/>
      <c r="B251" s="5" t="s">
        <v>176</v>
      </c>
      <c r="C251" s="3"/>
      <c r="D251" s="3"/>
      <c r="E251" s="3"/>
      <c r="F251" s="3"/>
      <c r="G251" s="3"/>
      <c r="H251" s="14"/>
      <c r="I251" s="14"/>
      <c r="J251" s="3"/>
      <c r="K251" s="3"/>
      <c r="L251" s="3"/>
      <c r="M251" s="3"/>
      <c r="N251" s="3"/>
      <c r="O251" s="3"/>
      <c r="P251" s="3"/>
      <c r="Q251" s="3"/>
      <c r="R251" s="3"/>
      <c r="S251" s="3"/>
      <c r="T251" s="3"/>
    </row>
    <row r="252" spans="1:20" ht="16" x14ac:dyDescent="0.4">
      <c r="A252" s="3"/>
      <c r="B252" s="5" t="s">
        <v>192</v>
      </c>
      <c r="C252" s="3"/>
      <c r="D252" s="3"/>
      <c r="E252" s="3"/>
      <c r="F252" s="3"/>
      <c r="G252" s="3"/>
      <c r="H252" s="14"/>
      <c r="I252" s="14"/>
      <c r="J252" s="3"/>
      <c r="K252" s="3"/>
      <c r="L252" s="3"/>
      <c r="M252" s="3"/>
      <c r="N252" s="3"/>
      <c r="O252" s="3"/>
      <c r="P252" s="3"/>
      <c r="Q252" s="3"/>
      <c r="R252" s="3"/>
      <c r="S252" s="3"/>
      <c r="T252" s="3"/>
    </row>
    <row r="253" spans="1:20" ht="16" x14ac:dyDescent="0.4">
      <c r="A253" s="3"/>
      <c r="B253" s="5" t="s">
        <v>197</v>
      </c>
      <c r="C253" s="3"/>
      <c r="D253" s="3"/>
      <c r="E253" s="3"/>
      <c r="F253" s="3"/>
      <c r="G253" s="3"/>
      <c r="H253" s="14"/>
      <c r="I253" s="14"/>
      <c r="J253" s="3"/>
      <c r="K253" s="3"/>
      <c r="L253" s="3"/>
      <c r="M253" s="3"/>
      <c r="N253" s="3"/>
      <c r="O253" s="3"/>
      <c r="P253" s="3"/>
      <c r="Q253" s="3"/>
      <c r="R253" s="3"/>
      <c r="S253" s="3"/>
      <c r="T253" s="3"/>
    </row>
    <row r="254" spans="1:20" ht="32" x14ac:dyDescent="0.4">
      <c r="A254" s="3"/>
      <c r="B254" s="5" t="s">
        <v>560</v>
      </c>
      <c r="C254" s="3"/>
      <c r="D254" s="3"/>
      <c r="E254" s="3"/>
      <c r="F254" s="3"/>
      <c r="G254" s="3"/>
      <c r="H254" s="14"/>
      <c r="I254" s="14"/>
      <c r="J254" s="3"/>
      <c r="K254" s="3"/>
      <c r="L254" s="3"/>
      <c r="M254" s="3"/>
      <c r="N254" s="3"/>
      <c r="O254" s="3"/>
      <c r="P254" s="3"/>
      <c r="Q254" s="3"/>
      <c r="R254" s="3"/>
      <c r="S254" s="3"/>
      <c r="T254" s="3"/>
    </row>
    <row r="255" spans="1:20" ht="16" x14ac:dyDescent="0.4">
      <c r="A255" s="3"/>
      <c r="B255" s="5"/>
      <c r="C255" s="3"/>
      <c r="D255" s="3"/>
      <c r="E255" s="3"/>
      <c r="F255" s="3"/>
      <c r="G255" s="3"/>
      <c r="H255" s="14"/>
      <c r="I255" s="14"/>
      <c r="J255" s="3"/>
      <c r="K255" s="3"/>
      <c r="L255" s="3"/>
      <c r="M255" s="3"/>
      <c r="N255" s="3"/>
      <c r="O255" s="3"/>
      <c r="P255" s="3"/>
      <c r="Q255" s="3"/>
      <c r="R255" s="3"/>
      <c r="S255" s="3"/>
      <c r="T255" s="3"/>
    </row>
    <row r="256" spans="1:20" ht="16" x14ac:dyDescent="0.4">
      <c r="A256" s="3"/>
      <c r="B256" s="5" t="s">
        <v>128</v>
      </c>
      <c r="C256" s="3"/>
      <c r="D256" s="3"/>
      <c r="E256" s="3"/>
      <c r="F256" s="3"/>
      <c r="G256" s="3"/>
      <c r="H256" s="14"/>
      <c r="I256" s="14"/>
      <c r="J256" s="3"/>
      <c r="K256" s="3"/>
      <c r="L256" s="3"/>
      <c r="M256" s="3"/>
      <c r="N256" s="3"/>
      <c r="O256" s="3"/>
      <c r="P256" s="3"/>
      <c r="Q256" s="3"/>
      <c r="R256" s="3"/>
      <c r="S256" s="3"/>
      <c r="T256" s="3"/>
    </row>
    <row r="257" spans="1:20" ht="16" x14ac:dyDescent="0.4">
      <c r="A257" s="3"/>
      <c r="B257" s="5" t="s">
        <v>129</v>
      </c>
      <c r="C257" s="3"/>
      <c r="D257" s="3"/>
      <c r="E257" s="3"/>
      <c r="F257" s="3"/>
      <c r="G257" s="3"/>
      <c r="H257" s="14"/>
      <c r="I257" s="14"/>
      <c r="J257" s="3"/>
      <c r="K257" s="3"/>
      <c r="L257" s="3"/>
      <c r="M257" s="3"/>
      <c r="N257" s="3"/>
      <c r="O257" s="3"/>
      <c r="P257" s="3"/>
      <c r="Q257" s="3"/>
      <c r="R257" s="3"/>
      <c r="S257" s="3"/>
      <c r="T257" s="3"/>
    </row>
    <row r="258" spans="1:20" ht="16" x14ac:dyDescent="0.4">
      <c r="A258" s="3"/>
      <c r="B258" s="5" t="s">
        <v>112</v>
      </c>
      <c r="C258" s="3"/>
      <c r="D258" s="3"/>
      <c r="E258" s="3"/>
      <c r="F258" s="3"/>
      <c r="G258" s="3"/>
      <c r="H258" s="14"/>
      <c r="I258" s="14"/>
      <c r="J258" s="3"/>
      <c r="K258" s="3"/>
      <c r="L258" s="3"/>
      <c r="M258" s="3"/>
      <c r="N258" s="3"/>
      <c r="O258" s="3"/>
      <c r="P258" s="3"/>
      <c r="Q258" s="3"/>
      <c r="R258" s="3"/>
      <c r="S258" s="3"/>
      <c r="T258" s="3"/>
    </row>
    <row r="259" spans="1:20" ht="16" x14ac:dyDescent="0.4">
      <c r="A259" s="3"/>
      <c r="B259" s="5" t="s">
        <v>130</v>
      </c>
      <c r="C259" s="3"/>
      <c r="D259" s="3"/>
      <c r="E259" s="3"/>
      <c r="F259" s="3"/>
      <c r="G259" s="3"/>
      <c r="H259" s="14"/>
      <c r="I259" s="14"/>
      <c r="J259" s="3"/>
      <c r="K259" s="3"/>
      <c r="L259" s="3"/>
      <c r="M259" s="3"/>
      <c r="N259" s="3"/>
      <c r="O259" s="3"/>
      <c r="P259" s="3"/>
      <c r="Q259" s="3"/>
      <c r="R259" s="3"/>
      <c r="S259" s="3"/>
      <c r="T259" s="3"/>
    </row>
    <row r="260" spans="1:20" ht="16" x14ac:dyDescent="0.4">
      <c r="A260" s="3"/>
      <c r="B260" s="5" t="s">
        <v>602</v>
      </c>
      <c r="C260" s="3"/>
      <c r="D260" s="3"/>
      <c r="E260" s="3"/>
      <c r="F260" s="3"/>
      <c r="G260" s="3"/>
      <c r="H260" s="14"/>
      <c r="I260" s="14"/>
      <c r="J260" s="3"/>
      <c r="K260" s="3"/>
      <c r="L260" s="3"/>
      <c r="M260" s="3"/>
      <c r="N260" s="3"/>
      <c r="O260" s="3"/>
      <c r="P260" s="3"/>
      <c r="Q260" s="3"/>
      <c r="R260" s="3"/>
      <c r="S260" s="3"/>
      <c r="T260" s="3"/>
    </row>
    <row r="261" spans="1:20" ht="16" x14ac:dyDescent="0.4">
      <c r="A261" s="3"/>
      <c r="B261" s="5" t="s">
        <v>114</v>
      </c>
      <c r="C261" s="3"/>
      <c r="D261" s="3"/>
      <c r="E261" s="3"/>
      <c r="F261" s="3"/>
      <c r="G261" s="3"/>
      <c r="H261" s="14"/>
      <c r="I261" s="14"/>
      <c r="J261" s="3"/>
      <c r="K261" s="3"/>
      <c r="L261" s="3"/>
      <c r="M261" s="3"/>
      <c r="N261" s="3"/>
      <c r="O261" s="3"/>
      <c r="P261" s="3"/>
      <c r="Q261" s="3"/>
      <c r="R261" s="3"/>
      <c r="S261" s="3"/>
      <c r="T261" s="3"/>
    </row>
    <row r="262" spans="1:20" ht="16" x14ac:dyDescent="0.4">
      <c r="A262" s="3"/>
      <c r="B262" s="5" t="s">
        <v>191</v>
      </c>
      <c r="C262" s="3"/>
      <c r="D262" s="3"/>
      <c r="E262" s="3"/>
      <c r="F262" s="3"/>
      <c r="G262" s="3"/>
      <c r="H262" s="14"/>
      <c r="I262" s="14"/>
      <c r="J262" s="3"/>
      <c r="K262" s="3"/>
      <c r="L262" s="3"/>
      <c r="M262" s="3"/>
      <c r="N262" s="3"/>
      <c r="O262" s="3"/>
      <c r="P262" s="3"/>
      <c r="Q262" s="3"/>
      <c r="R262" s="3"/>
      <c r="S262" s="3"/>
      <c r="T262" s="3"/>
    </row>
    <row r="263" spans="1:20" ht="16" x14ac:dyDescent="0.4">
      <c r="A263" s="3"/>
      <c r="B263" s="5" t="s">
        <v>207</v>
      </c>
      <c r="C263" s="3"/>
      <c r="D263" s="3"/>
      <c r="E263" s="3"/>
      <c r="F263" s="3"/>
      <c r="G263" s="3"/>
      <c r="H263" s="14"/>
      <c r="I263" s="14"/>
      <c r="J263" s="3"/>
      <c r="K263" s="3"/>
      <c r="L263" s="3"/>
      <c r="M263" s="3"/>
      <c r="N263" s="3"/>
      <c r="O263" s="3"/>
      <c r="P263" s="3"/>
      <c r="Q263" s="3"/>
      <c r="R263" s="3"/>
      <c r="S263" s="3"/>
      <c r="T263" s="3"/>
    </row>
    <row r="264" spans="1:20" ht="32" x14ac:dyDescent="0.4">
      <c r="A264" s="3"/>
      <c r="B264" s="5" t="s">
        <v>561</v>
      </c>
      <c r="C264" s="3"/>
      <c r="D264" s="3"/>
      <c r="E264" s="3"/>
      <c r="F264" s="3"/>
      <c r="G264" s="3"/>
      <c r="H264" s="14"/>
      <c r="I264" s="14"/>
      <c r="J264" s="3"/>
      <c r="K264" s="3"/>
      <c r="L264" s="3"/>
      <c r="M264" s="3"/>
      <c r="N264" s="3"/>
      <c r="O264" s="3"/>
      <c r="P264" s="3"/>
      <c r="Q264" s="3"/>
      <c r="R264" s="3"/>
      <c r="S264" s="3"/>
      <c r="T264" s="3"/>
    </row>
    <row r="265" spans="1:20" ht="16" x14ac:dyDescent="0.4">
      <c r="A265" s="3"/>
      <c r="B265" s="5"/>
      <c r="C265" s="3"/>
      <c r="D265" s="3"/>
      <c r="E265" s="3"/>
      <c r="F265" s="3"/>
      <c r="G265" s="3"/>
      <c r="H265" s="14"/>
      <c r="I265" s="14"/>
      <c r="J265" s="3"/>
      <c r="K265" s="3"/>
      <c r="L265" s="3"/>
      <c r="M265" s="3"/>
      <c r="N265" s="3"/>
      <c r="O265" s="3"/>
      <c r="P265" s="3"/>
      <c r="Q265" s="3"/>
      <c r="R265" s="3"/>
      <c r="S265" s="3"/>
      <c r="T265" s="3"/>
    </row>
    <row r="266" spans="1:20" ht="16" x14ac:dyDescent="0.4">
      <c r="A266" s="3"/>
      <c r="B266" s="5" t="s">
        <v>317</v>
      </c>
      <c r="C266" s="3"/>
      <c r="D266" s="3"/>
      <c r="E266" s="3"/>
      <c r="F266" s="3"/>
      <c r="G266" s="3"/>
      <c r="H266" s="14"/>
      <c r="I266" s="14"/>
      <c r="J266" s="3"/>
      <c r="K266" s="3"/>
      <c r="L266" s="3"/>
      <c r="M266" s="3"/>
      <c r="N266" s="3"/>
      <c r="O266" s="3"/>
      <c r="P266" s="3"/>
      <c r="Q266" s="3"/>
      <c r="R266" s="3"/>
      <c r="S266" s="3"/>
      <c r="T266" s="3"/>
    </row>
    <row r="267" spans="1:20" ht="16" x14ac:dyDescent="0.4">
      <c r="A267" s="3"/>
      <c r="B267" s="5" t="s">
        <v>318</v>
      </c>
      <c r="C267" s="3"/>
      <c r="D267" s="3"/>
      <c r="E267" s="3"/>
      <c r="F267" s="3"/>
      <c r="G267" s="3"/>
      <c r="H267" s="14"/>
      <c r="I267" s="14"/>
      <c r="J267" s="3"/>
      <c r="K267" s="3"/>
      <c r="L267" s="3"/>
      <c r="M267" s="3"/>
      <c r="N267" s="3"/>
      <c r="O267" s="3"/>
      <c r="P267" s="3"/>
      <c r="Q267" s="3"/>
      <c r="R267" s="3"/>
      <c r="S267" s="3"/>
      <c r="T267" s="3"/>
    </row>
    <row r="268" spans="1:20" ht="16" x14ac:dyDescent="0.4">
      <c r="A268" s="3"/>
      <c r="B268" s="5" t="s">
        <v>303</v>
      </c>
      <c r="C268" s="3"/>
      <c r="D268" s="3"/>
      <c r="E268" s="3"/>
      <c r="F268" s="3"/>
      <c r="G268" s="3"/>
      <c r="H268" s="14"/>
      <c r="I268" s="14"/>
      <c r="J268" s="3"/>
      <c r="K268" s="3"/>
      <c r="L268" s="3"/>
      <c r="M268" s="3"/>
      <c r="N268" s="3"/>
      <c r="O268" s="3"/>
      <c r="P268" s="3"/>
      <c r="Q268" s="3"/>
      <c r="R268" s="3"/>
      <c r="S268" s="3"/>
      <c r="T268" s="3"/>
    </row>
    <row r="269" spans="1:20" ht="16" x14ac:dyDescent="0.4">
      <c r="A269" s="3"/>
      <c r="B269" s="5" t="s">
        <v>319</v>
      </c>
      <c r="C269" s="3"/>
      <c r="D269" s="3"/>
      <c r="E269" s="3"/>
      <c r="F269" s="3"/>
      <c r="G269" s="3"/>
      <c r="H269" s="14"/>
      <c r="I269" s="14"/>
      <c r="J269" s="3"/>
      <c r="K269" s="3"/>
      <c r="L269" s="3"/>
      <c r="M269" s="3"/>
      <c r="N269" s="3"/>
      <c r="O269" s="3"/>
      <c r="P269" s="3"/>
      <c r="Q269" s="3"/>
      <c r="R269" s="3"/>
      <c r="S269" s="3"/>
      <c r="T269" s="3"/>
    </row>
    <row r="270" spans="1:20" ht="16" x14ac:dyDescent="0.4">
      <c r="A270" s="3"/>
      <c r="B270" s="5" t="s">
        <v>305</v>
      </c>
      <c r="C270" s="3"/>
      <c r="D270" s="3"/>
      <c r="E270" s="3"/>
      <c r="F270" s="3"/>
      <c r="G270" s="3"/>
      <c r="H270" s="14"/>
      <c r="I270" s="14"/>
      <c r="J270" s="3"/>
      <c r="K270" s="3"/>
      <c r="L270" s="3"/>
      <c r="M270" s="3"/>
      <c r="N270" s="3"/>
      <c r="O270" s="3"/>
      <c r="P270" s="3"/>
      <c r="Q270" s="3"/>
      <c r="R270" s="3"/>
      <c r="S270" s="3"/>
      <c r="T270" s="3"/>
    </row>
    <row r="271" spans="1:20" ht="16" x14ac:dyDescent="0.4">
      <c r="A271" s="3"/>
      <c r="B271" s="5" t="s">
        <v>306</v>
      </c>
      <c r="C271" s="3"/>
      <c r="D271" s="3"/>
      <c r="E271" s="3"/>
      <c r="F271" s="3"/>
      <c r="G271" s="3"/>
      <c r="H271" s="14"/>
      <c r="I271" s="14"/>
      <c r="J271" s="3"/>
      <c r="K271" s="3"/>
      <c r="L271" s="3"/>
      <c r="M271" s="3"/>
      <c r="N271" s="3"/>
      <c r="O271" s="3"/>
      <c r="P271" s="3"/>
      <c r="Q271" s="3"/>
      <c r="R271" s="3"/>
      <c r="S271" s="3"/>
      <c r="T271" s="3"/>
    </row>
    <row r="272" spans="1:20" ht="16" x14ac:dyDescent="0.4">
      <c r="A272" s="3"/>
      <c r="B272" s="5" t="s">
        <v>191</v>
      </c>
      <c r="C272" s="3"/>
      <c r="D272" s="3"/>
      <c r="E272" s="3"/>
      <c r="F272" s="3"/>
      <c r="G272" s="3"/>
      <c r="H272" s="14"/>
      <c r="I272" s="14"/>
      <c r="J272" s="3"/>
      <c r="K272" s="3"/>
      <c r="L272" s="3"/>
      <c r="M272" s="3"/>
      <c r="N272" s="3"/>
      <c r="O272" s="3"/>
      <c r="P272" s="3"/>
      <c r="Q272" s="3"/>
      <c r="R272" s="3"/>
      <c r="S272" s="3"/>
      <c r="T272" s="3"/>
    </row>
    <row r="273" spans="1:20" ht="16" x14ac:dyDescent="0.4">
      <c r="A273" s="3"/>
      <c r="B273" s="5" t="s">
        <v>750</v>
      </c>
      <c r="C273" s="3"/>
      <c r="D273" s="3"/>
      <c r="E273" s="3"/>
      <c r="F273" s="3"/>
      <c r="G273" s="3"/>
      <c r="H273" s="14"/>
      <c r="I273" s="14"/>
      <c r="J273" s="3"/>
      <c r="K273" s="3"/>
      <c r="L273" s="3"/>
      <c r="M273" s="3"/>
      <c r="N273" s="3"/>
      <c r="O273" s="3"/>
      <c r="P273" s="3"/>
      <c r="Q273" s="3"/>
      <c r="R273" s="3"/>
      <c r="S273" s="3"/>
      <c r="T273" s="3"/>
    </row>
    <row r="274" spans="1:20" ht="16" x14ac:dyDescent="0.4">
      <c r="A274" s="3"/>
      <c r="B274" s="5" t="s">
        <v>423</v>
      </c>
      <c r="C274" s="3"/>
      <c r="D274" s="3"/>
      <c r="E274" s="3"/>
      <c r="F274" s="3"/>
      <c r="G274" s="3"/>
      <c r="H274" s="14"/>
      <c r="I274" s="14"/>
      <c r="J274" s="3"/>
      <c r="K274" s="3"/>
      <c r="L274" s="3"/>
      <c r="M274" s="3"/>
      <c r="N274" s="3"/>
      <c r="O274" s="3"/>
      <c r="P274" s="3"/>
      <c r="Q274" s="3"/>
      <c r="R274" s="3"/>
      <c r="S274" s="3"/>
      <c r="T274" s="3"/>
    </row>
    <row r="275" spans="1:20" ht="16" x14ac:dyDescent="0.4">
      <c r="A275" s="3"/>
      <c r="B275" s="5"/>
      <c r="C275" s="3"/>
      <c r="D275" s="3"/>
      <c r="E275" s="3"/>
      <c r="F275" s="3"/>
      <c r="G275" s="3"/>
      <c r="H275" s="14"/>
      <c r="I275" s="14"/>
      <c r="J275" s="3"/>
      <c r="K275" s="3"/>
      <c r="L275" s="3"/>
      <c r="M275" s="3"/>
      <c r="N275" s="3"/>
      <c r="O275" s="3"/>
      <c r="P275" s="3"/>
      <c r="Q275" s="3"/>
      <c r="R275" s="3"/>
      <c r="S275" s="3"/>
      <c r="T275" s="3"/>
    </row>
    <row r="276" spans="1:20" ht="16" x14ac:dyDescent="0.4">
      <c r="A276" s="3"/>
      <c r="B276" s="5" t="s">
        <v>123</v>
      </c>
      <c r="C276" s="3"/>
      <c r="D276" s="3"/>
      <c r="E276" s="3"/>
      <c r="F276" s="3"/>
      <c r="G276" s="3"/>
      <c r="H276" s="14"/>
      <c r="I276" s="14"/>
      <c r="J276" s="3"/>
      <c r="K276" s="3"/>
      <c r="L276" s="3"/>
      <c r="M276" s="3"/>
      <c r="N276" s="3"/>
      <c r="O276" s="3"/>
      <c r="P276" s="3"/>
      <c r="Q276" s="3"/>
      <c r="R276" s="3"/>
      <c r="S276" s="3"/>
      <c r="T276" s="3"/>
    </row>
    <row r="277" spans="1:20" ht="16" x14ac:dyDescent="0.4">
      <c r="A277" s="3"/>
      <c r="B277" s="5" t="s">
        <v>124</v>
      </c>
      <c r="C277" s="3"/>
      <c r="D277" s="3"/>
      <c r="E277" s="3"/>
      <c r="F277" s="3"/>
      <c r="G277" s="3"/>
      <c r="H277" s="14"/>
      <c r="I277" s="14"/>
      <c r="J277" s="3"/>
      <c r="K277" s="3"/>
      <c r="L277" s="3"/>
      <c r="M277" s="3"/>
      <c r="N277" s="3"/>
      <c r="O277" s="3"/>
      <c r="P277" s="3"/>
      <c r="Q277" s="3"/>
      <c r="R277" s="3"/>
      <c r="S277" s="3"/>
      <c r="T277" s="3"/>
    </row>
    <row r="278" spans="1:20" ht="16" x14ac:dyDescent="0.4">
      <c r="A278" s="3"/>
      <c r="B278" s="5" t="s">
        <v>112</v>
      </c>
      <c r="C278" s="3"/>
      <c r="D278" s="3"/>
      <c r="E278" s="3"/>
      <c r="F278" s="3"/>
      <c r="G278" s="3"/>
      <c r="H278" s="14"/>
      <c r="I278" s="14"/>
      <c r="J278" s="3"/>
      <c r="K278" s="3"/>
      <c r="L278" s="3"/>
      <c r="M278" s="3"/>
      <c r="N278" s="3"/>
      <c r="O278" s="3"/>
      <c r="P278" s="3"/>
      <c r="Q278" s="3"/>
      <c r="R278" s="3"/>
      <c r="S278" s="3"/>
      <c r="T278" s="3"/>
    </row>
    <row r="279" spans="1:20" ht="16" x14ac:dyDescent="0.4">
      <c r="A279" s="3"/>
      <c r="B279" s="5" t="s">
        <v>125</v>
      </c>
      <c r="C279" s="3"/>
      <c r="D279" s="3"/>
      <c r="E279" s="3"/>
      <c r="F279" s="3"/>
      <c r="G279" s="3"/>
      <c r="H279" s="14"/>
      <c r="I279" s="14"/>
      <c r="J279" s="3"/>
      <c r="K279" s="3"/>
      <c r="L279" s="3"/>
      <c r="M279" s="3"/>
      <c r="N279" s="3"/>
      <c r="O279" s="3"/>
      <c r="P279" s="3"/>
      <c r="Q279" s="3"/>
      <c r="R279" s="3"/>
      <c r="S279" s="3"/>
      <c r="T279" s="3"/>
    </row>
    <row r="280" spans="1:20" ht="16" x14ac:dyDescent="0.4">
      <c r="A280" s="3"/>
      <c r="B280" s="5" t="s">
        <v>602</v>
      </c>
      <c r="C280" s="3"/>
      <c r="D280" s="3"/>
      <c r="E280" s="3"/>
      <c r="F280" s="3"/>
      <c r="G280" s="3"/>
      <c r="H280" s="14"/>
      <c r="I280" s="14"/>
      <c r="J280" s="3"/>
      <c r="K280" s="3"/>
      <c r="L280" s="3"/>
      <c r="M280" s="3"/>
      <c r="N280" s="3"/>
      <c r="O280" s="3"/>
      <c r="P280" s="3"/>
      <c r="Q280" s="3"/>
      <c r="R280" s="3"/>
      <c r="S280" s="3"/>
      <c r="T280" s="3"/>
    </row>
    <row r="281" spans="1:20" ht="16" x14ac:dyDescent="0.4">
      <c r="A281" s="3"/>
      <c r="B281" s="5" t="s">
        <v>114</v>
      </c>
      <c r="C281" s="3"/>
      <c r="D281" s="3"/>
      <c r="E281" s="3"/>
      <c r="F281" s="3"/>
      <c r="G281" s="3"/>
      <c r="H281" s="14"/>
      <c r="I281" s="14"/>
      <c r="J281" s="3"/>
      <c r="K281" s="3"/>
      <c r="L281" s="3"/>
      <c r="M281" s="3"/>
      <c r="N281" s="3"/>
      <c r="O281" s="3"/>
      <c r="P281" s="3"/>
      <c r="Q281" s="3"/>
      <c r="R281" s="3"/>
      <c r="S281" s="3"/>
      <c r="T281" s="3"/>
    </row>
    <row r="282" spans="1:20" ht="16" x14ac:dyDescent="0.4">
      <c r="A282" s="3"/>
      <c r="B282" s="5" t="s">
        <v>191</v>
      </c>
      <c r="C282" s="3"/>
      <c r="D282" s="3"/>
      <c r="E282" s="3"/>
      <c r="F282" s="3"/>
      <c r="G282" s="3"/>
      <c r="H282" s="14"/>
      <c r="I282" s="14"/>
      <c r="J282" s="3"/>
      <c r="K282" s="3"/>
      <c r="L282" s="3"/>
      <c r="M282" s="3"/>
      <c r="N282" s="3"/>
      <c r="O282" s="3"/>
      <c r="P282" s="3"/>
      <c r="Q282" s="3"/>
      <c r="R282" s="3"/>
      <c r="S282" s="3"/>
      <c r="T282" s="3"/>
    </row>
    <row r="283" spans="1:20" ht="16" x14ac:dyDescent="0.4">
      <c r="A283" s="3"/>
      <c r="B283" s="5" t="s">
        <v>750</v>
      </c>
      <c r="C283" s="3"/>
      <c r="D283" s="3"/>
      <c r="E283" s="3"/>
      <c r="F283" s="3"/>
      <c r="G283" s="3"/>
      <c r="H283" s="14"/>
      <c r="I283" s="14"/>
      <c r="J283" s="3"/>
      <c r="K283" s="3"/>
      <c r="L283" s="3"/>
      <c r="M283" s="3"/>
      <c r="N283" s="3"/>
      <c r="O283" s="3"/>
      <c r="P283" s="3"/>
      <c r="Q283" s="3"/>
      <c r="R283" s="3"/>
      <c r="S283" s="3"/>
      <c r="T283" s="3"/>
    </row>
    <row r="284" spans="1:20" ht="16" x14ac:dyDescent="0.4">
      <c r="A284" s="3"/>
      <c r="B284" s="5" t="s">
        <v>423</v>
      </c>
      <c r="C284" s="3"/>
      <c r="D284" s="3"/>
      <c r="E284" s="3"/>
      <c r="F284" s="3"/>
      <c r="G284" s="3"/>
      <c r="H284" s="14"/>
      <c r="I284" s="14"/>
      <c r="J284" s="3"/>
      <c r="K284" s="3"/>
      <c r="L284" s="3"/>
      <c r="M284" s="3"/>
      <c r="N284" s="3"/>
      <c r="O284" s="3"/>
      <c r="P284" s="3"/>
      <c r="Q284" s="3"/>
      <c r="R284" s="3"/>
      <c r="S284" s="3"/>
      <c r="T284" s="3"/>
    </row>
    <row r="285" spans="1:20" ht="16" x14ac:dyDescent="0.4">
      <c r="A285" s="3"/>
      <c r="B285" s="5"/>
      <c r="C285" s="3"/>
      <c r="D285" s="3"/>
      <c r="E285" s="3"/>
      <c r="F285" s="3"/>
      <c r="G285" s="3"/>
      <c r="H285" s="14"/>
      <c r="I285" s="14"/>
      <c r="J285" s="3"/>
      <c r="K285" s="3"/>
      <c r="L285" s="3"/>
      <c r="M285" s="3"/>
      <c r="N285" s="3"/>
      <c r="O285" s="3"/>
      <c r="P285" s="3"/>
      <c r="Q285" s="3"/>
      <c r="R285" s="3"/>
      <c r="S285" s="3"/>
      <c r="T285" s="3"/>
    </row>
    <row r="286" spans="1:20" ht="16" x14ac:dyDescent="0.4">
      <c r="A286" s="3"/>
      <c r="B286" s="5" t="s">
        <v>133</v>
      </c>
      <c r="C286" s="3"/>
      <c r="D286" s="3"/>
      <c r="E286" s="3"/>
      <c r="F286" s="3"/>
      <c r="G286" s="3"/>
      <c r="H286" s="14"/>
      <c r="I286" s="14"/>
      <c r="J286" s="3"/>
      <c r="K286" s="3"/>
      <c r="L286" s="3"/>
      <c r="M286" s="3"/>
      <c r="N286" s="3"/>
      <c r="O286" s="3"/>
      <c r="P286" s="3"/>
      <c r="Q286" s="3"/>
      <c r="R286" s="3"/>
      <c r="S286" s="3"/>
      <c r="T286" s="3"/>
    </row>
    <row r="287" spans="1:20" ht="16" x14ac:dyDescent="0.4">
      <c r="A287" s="3"/>
      <c r="B287" s="5" t="s">
        <v>129</v>
      </c>
      <c r="C287" s="3"/>
      <c r="D287" s="3"/>
      <c r="E287" s="3"/>
      <c r="F287" s="3"/>
      <c r="G287" s="3"/>
      <c r="H287" s="14"/>
      <c r="I287" s="14"/>
      <c r="J287" s="3"/>
      <c r="K287" s="3"/>
      <c r="L287" s="3"/>
      <c r="M287" s="3"/>
      <c r="N287" s="3"/>
      <c r="O287" s="3"/>
      <c r="P287" s="3"/>
      <c r="Q287" s="3"/>
      <c r="R287" s="3"/>
      <c r="S287" s="3"/>
      <c r="T287" s="3"/>
    </row>
    <row r="288" spans="1:20" ht="16" x14ac:dyDescent="0.4">
      <c r="A288" s="3"/>
      <c r="B288" s="5" t="s">
        <v>112</v>
      </c>
      <c r="C288" s="3"/>
      <c r="D288" s="3"/>
      <c r="E288" s="3"/>
      <c r="F288" s="3"/>
      <c r="G288" s="3"/>
      <c r="H288" s="14"/>
      <c r="I288" s="14"/>
      <c r="J288" s="3"/>
      <c r="K288" s="3"/>
      <c r="L288" s="3"/>
      <c r="M288" s="3"/>
      <c r="N288" s="3"/>
      <c r="O288" s="3"/>
      <c r="P288" s="3"/>
      <c r="Q288" s="3"/>
      <c r="R288" s="3"/>
      <c r="S288" s="3"/>
      <c r="T288" s="3"/>
    </row>
    <row r="289" spans="1:20" ht="16" x14ac:dyDescent="0.4">
      <c r="A289" s="3"/>
      <c r="B289" s="5" t="s">
        <v>134</v>
      </c>
      <c r="C289" s="3"/>
      <c r="D289" s="3"/>
      <c r="E289" s="3"/>
      <c r="F289" s="3"/>
      <c r="G289" s="3"/>
      <c r="H289" s="14"/>
      <c r="I289" s="14"/>
      <c r="J289" s="3"/>
      <c r="K289" s="3"/>
      <c r="L289" s="3"/>
      <c r="M289" s="3"/>
      <c r="N289" s="3"/>
      <c r="O289" s="3"/>
      <c r="P289" s="3"/>
      <c r="Q289" s="3"/>
      <c r="R289" s="3"/>
      <c r="S289" s="3"/>
      <c r="T289" s="3"/>
    </row>
    <row r="290" spans="1:20" ht="16" x14ac:dyDescent="0.4">
      <c r="A290" s="3"/>
      <c r="B290" s="5" t="s">
        <v>602</v>
      </c>
      <c r="C290" s="3"/>
      <c r="D290" s="3"/>
      <c r="E290" s="3"/>
      <c r="F290" s="3"/>
      <c r="G290" s="3"/>
      <c r="H290" s="14"/>
      <c r="I290" s="14"/>
      <c r="J290" s="3"/>
      <c r="K290" s="3"/>
      <c r="L290" s="3"/>
      <c r="M290" s="3"/>
      <c r="N290" s="3"/>
      <c r="O290" s="3"/>
      <c r="P290" s="3"/>
      <c r="Q290" s="3"/>
      <c r="R290" s="3"/>
      <c r="S290" s="3"/>
      <c r="T290" s="3"/>
    </row>
    <row r="291" spans="1:20" ht="16" x14ac:dyDescent="0.4">
      <c r="A291" s="3"/>
      <c r="B291" s="5" t="s">
        <v>114</v>
      </c>
      <c r="C291" s="3"/>
      <c r="D291" s="3"/>
      <c r="E291" s="3"/>
      <c r="F291" s="3"/>
      <c r="G291" s="3"/>
      <c r="H291" s="14"/>
      <c r="I291" s="14"/>
      <c r="J291" s="3"/>
      <c r="K291" s="3"/>
      <c r="L291" s="3"/>
      <c r="M291" s="3"/>
      <c r="N291" s="3"/>
      <c r="O291" s="3"/>
      <c r="P291" s="3"/>
      <c r="Q291" s="3"/>
      <c r="R291" s="3"/>
      <c r="S291" s="3"/>
      <c r="T291" s="3"/>
    </row>
    <row r="292" spans="1:20" ht="16" x14ac:dyDescent="0.4">
      <c r="A292" s="3"/>
      <c r="B292" s="5" t="s">
        <v>191</v>
      </c>
      <c r="C292" s="3"/>
      <c r="D292" s="3"/>
      <c r="E292" s="3"/>
      <c r="F292" s="3"/>
      <c r="G292" s="3"/>
      <c r="H292" s="14"/>
      <c r="I292" s="14"/>
      <c r="J292" s="3"/>
      <c r="K292" s="3"/>
      <c r="L292" s="3"/>
      <c r="M292" s="3"/>
      <c r="N292" s="3"/>
      <c r="O292" s="3"/>
      <c r="P292" s="3"/>
      <c r="Q292" s="3"/>
      <c r="R292" s="3"/>
      <c r="S292" s="3"/>
      <c r="T292" s="3"/>
    </row>
    <row r="293" spans="1:20" ht="16" x14ac:dyDescent="0.4">
      <c r="A293" s="3"/>
      <c r="B293" s="5" t="s">
        <v>207</v>
      </c>
      <c r="C293" s="3"/>
      <c r="D293" s="3"/>
      <c r="E293" s="3"/>
      <c r="F293" s="3"/>
      <c r="G293" s="3"/>
      <c r="H293" s="14"/>
      <c r="I293" s="14"/>
      <c r="J293" s="3"/>
      <c r="K293" s="3"/>
      <c r="L293" s="3"/>
      <c r="M293" s="3"/>
      <c r="N293" s="3"/>
      <c r="O293" s="3"/>
      <c r="P293" s="3"/>
      <c r="Q293" s="3"/>
      <c r="R293" s="3"/>
      <c r="S293" s="3"/>
      <c r="T293" s="3"/>
    </row>
    <row r="294" spans="1:20" ht="32" x14ac:dyDescent="0.4">
      <c r="A294" s="3"/>
      <c r="B294" s="5" t="s">
        <v>562</v>
      </c>
      <c r="C294" s="3"/>
      <c r="D294" s="3"/>
      <c r="E294" s="3"/>
      <c r="F294" s="3"/>
      <c r="G294" s="3"/>
      <c r="H294" s="14"/>
      <c r="I294" s="14"/>
      <c r="J294" s="3"/>
      <c r="K294" s="3"/>
      <c r="L294" s="3"/>
      <c r="M294" s="3"/>
      <c r="N294" s="3"/>
      <c r="O294" s="3"/>
      <c r="P294" s="3"/>
      <c r="Q294" s="3"/>
      <c r="R294" s="3"/>
      <c r="S294" s="3"/>
      <c r="T294" s="3"/>
    </row>
    <row r="295" spans="1:20" ht="16" x14ac:dyDescent="0.4">
      <c r="A295" s="3"/>
      <c r="B295" s="5"/>
      <c r="C295" s="3"/>
      <c r="D295" s="3"/>
      <c r="E295" s="3"/>
      <c r="F295" s="3"/>
      <c r="G295" s="3"/>
      <c r="H295" s="14"/>
      <c r="I295" s="14"/>
      <c r="J295" s="3"/>
      <c r="K295" s="3"/>
      <c r="L295" s="3"/>
      <c r="M295" s="3"/>
      <c r="N295" s="3"/>
      <c r="O295" s="3"/>
      <c r="P295" s="3"/>
      <c r="Q295" s="3"/>
      <c r="R295" s="3"/>
      <c r="S295" s="3"/>
      <c r="T295" s="3"/>
    </row>
    <row r="296" spans="1:20" ht="16" x14ac:dyDescent="0.4">
      <c r="A296" s="3"/>
      <c r="B296" s="5" t="s">
        <v>280</v>
      </c>
      <c r="C296" s="3"/>
      <c r="D296" s="3"/>
      <c r="E296" s="3"/>
      <c r="F296" s="3"/>
      <c r="G296" s="3"/>
      <c r="H296" s="14"/>
      <c r="I296" s="14"/>
      <c r="J296" s="3"/>
      <c r="K296" s="3"/>
      <c r="L296" s="3"/>
      <c r="M296" s="3"/>
      <c r="N296" s="3"/>
      <c r="O296" s="3"/>
      <c r="P296" s="3"/>
      <c r="Q296" s="3"/>
      <c r="R296" s="3"/>
      <c r="S296" s="3"/>
      <c r="T296" s="3"/>
    </row>
    <row r="297" spans="1:20" ht="16" x14ac:dyDescent="0.4">
      <c r="A297" s="3"/>
      <c r="B297" s="5" t="s">
        <v>281</v>
      </c>
      <c r="C297" s="3"/>
      <c r="D297" s="3"/>
      <c r="E297" s="3"/>
      <c r="F297" s="3"/>
      <c r="G297" s="3"/>
      <c r="H297" s="14"/>
      <c r="I297" s="14"/>
      <c r="J297" s="3"/>
      <c r="K297" s="3"/>
      <c r="L297" s="3"/>
      <c r="M297" s="3"/>
      <c r="N297" s="3"/>
      <c r="O297" s="3"/>
      <c r="P297" s="3"/>
      <c r="Q297" s="3"/>
      <c r="R297" s="3"/>
      <c r="S297" s="3"/>
      <c r="T297" s="3"/>
    </row>
    <row r="298" spans="1:20" ht="16" x14ac:dyDescent="0.4">
      <c r="A298" s="3"/>
      <c r="B298" s="5" t="s">
        <v>282</v>
      </c>
      <c r="C298" s="3"/>
      <c r="D298" s="3"/>
      <c r="E298" s="3"/>
      <c r="F298" s="3"/>
      <c r="G298" s="3"/>
      <c r="H298" s="14"/>
      <c r="I298" s="14"/>
      <c r="J298" s="3"/>
      <c r="K298" s="3"/>
      <c r="L298" s="3"/>
      <c r="M298" s="3"/>
      <c r="N298" s="3"/>
      <c r="O298" s="3"/>
      <c r="P298" s="3"/>
      <c r="Q298" s="3"/>
      <c r="R298" s="3"/>
      <c r="S298" s="3"/>
      <c r="T298" s="3"/>
    </row>
    <row r="299" spans="1:20" ht="16" x14ac:dyDescent="0.4">
      <c r="A299" s="3"/>
      <c r="B299" s="5" t="s">
        <v>284</v>
      </c>
      <c r="C299" s="3"/>
      <c r="D299" s="3"/>
      <c r="E299" s="3"/>
      <c r="F299" s="3"/>
      <c r="G299" s="3"/>
      <c r="H299" s="14"/>
      <c r="I299" s="14"/>
      <c r="J299" s="3"/>
      <c r="K299" s="3"/>
      <c r="L299" s="3"/>
      <c r="M299" s="3"/>
      <c r="N299" s="3"/>
      <c r="O299" s="3"/>
      <c r="P299" s="3"/>
      <c r="Q299" s="3"/>
      <c r="R299" s="3"/>
      <c r="S299" s="3"/>
      <c r="T299" s="3"/>
    </row>
    <row r="300" spans="1:20" ht="16" x14ac:dyDescent="0.4">
      <c r="A300" s="3"/>
      <c r="B300" s="5" t="s">
        <v>600</v>
      </c>
      <c r="C300" s="3"/>
      <c r="D300" s="3"/>
      <c r="E300" s="3"/>
      <c r="F300" s="3"/>
      <c r="G300" s="3"/>
      <c r="H300" s="14"/>
      <c r="I300" s="14"/>
      <c r="J300" s="3"/>
      <c r="K300" s="3"/>
      <c r="L300" s="3"/>
      <c r="M300" s="3"/>
      <c r="N300" s="3"/>
      <c r="O300" s="3"/>
      <c r="P300" s="3"/>
      <c r="Q300" s="3"/>
      <c r="R300" s="3"/>
      <c r="S300" s="3"/>
      <c r="T300" s="3"/>
    </row>
    <row r="301" spans="1:20" ht="16" x14ac:dyDescent="0.4">
      <c r="A301" s="3"/>
      <c r="B301" s="5">
        <v>5035481625</v>
      </c>
      <c r="C301" s="3"/>
      <c r="D301" s="3"/>
      <c r="E301" s="3"/>
      <c r="F301" s="3"/>
      <c r="G301" s="3"/>
      <c r="H301" s="14"/>
      <c r="I301" s="14"/>
      <c r="J301" s="3"/>
      <c r="K301" s="3"/>
      <c r="L301" s="3"/>
      <c r="M301" s="3"/>
      <c r="N301" s="3"/>
      <c r="O301" s="3"/>
      <c r="P301" s="3"/>
      <c r="Q301" s="3"/>
      <c r="R301" s="3"/>
      <c r="S301" s="3"/>
      <c r="T301" s="3"/>
    </row>
    <row r="302" spans="1:20" ht="16" x14ac:dyDescent="0.4">
      <c r="A302" s="3"/>
      <c r="B302" s="5" t="s">
        <v>347</v>
      </c>
      <c r="C302" s="3"/>
      <c r="D302" s="3"/>
      <c r="E302" s="3"/>
      <c r="F302" s="3"/>
      <c r="G302" s="3"/>
      <c r="H302" s="14"/>
      <c r="I302" s="14"/>
      <c r="J302" s="3"/>
      <c r="K302" s="3"/>
      <c r="L302" s="3"/>
      <c r="M302" s="3"/>
      <c r="N302" s="3"/>
      <c r="O302" s="3"/>
      <c r="P302" s="3"/>
      <c r="Q302" s="3"/>
      <c r="R302" s="3"/>
      <c r="S302" s="3"/>
      <c r="T302" s="3"/>
    </row>
    <row r="303" spans="1:20" ht="16" x14ac:dyDescent="0.4">
      <c r="A303" s="3"/>
      <c r="B303" s="5" t="s">
        <v>750</v>
      </c>
      <c r="C303" s="3"/>
      <c r="D303" s="3"/>
      <c r="E303" s="3"/>
      <c r="F303" s="3"/>
      <c r="G303" s="3"/>
      <c r="H303" s="14"/>
      <c r="I303" s="14"/>
      <c r="J303" s="3"/>
      <c r="K303" s="3"/>
      <c r="L303" s="3"/>
      <c r="M303" s="3"/>
      <c r="N303" s="3"/>
      <c r="O303" s="3"/>
      <c r="P303" s="3"/>
      <c r="Q303" s="3"/>
      <c r="R303" s="3"/>
      <c r="S303" s="3"/>
      <c r="T303" s="3"/>
    </row>
    <row r="304" spans="1:20" ht="16" x14ac:dyDescent="0.4">
      <c r="A304" s="3"/>
      <c r="B304" s="5" t="s">
        <v>423</v>
      </c>
      <c r="C304" s="3"/>
      <c r="D304" s="3"/>
      <c r="E304" s="3"/>
      <c r="F304" s="3"/>
      <c r="G304" s="3"/>
      <c r="H304" s="14"/>
      <c r="I304" s="14"/>
      <c r="J304" s="3"/>
      <c r="K304" s="3"/>
      <c r="L304" s="3"/>
      <c r="M304" s="3"/>
      <c r="N304" s="3"/>
      <c r="O304" s="3"/>
      <c r="P304" s="3"/>
      <c r="Q304" s="3"/>
      <c r="R304" s="3"/>
      <c r="S304" s="3"/>
      <c r="T304" s="3"/>
    </row>
    <row r="305" spans="1:20" ht="16" x14ac:dyDescent="0.4">
      <c r="A305" s="3"/>
      <c r="B305" s="5"/>
      <c r="C305" s="3"/>
      <c r="D305" s="3"/>
      <c r="E305" s="3"/>
      <c r="F305" s="3"/>
      <c r="G305" s="3"/>
      <c r="H305" s="14"/>
      <c r="I305" s="14"/>
      <c r="J305" s="3"/>
      <c r="K305" s="3"/>
      <c r="L305" s="3"/>
      <c r="M305" s="3"/>
      <c r="N305" s="3"/>
      <c r="O305" s="3"/>
      <c r="P305" s="3"/>
      <c r="Q305" s="3"/>
      <c r="R305" s="3"/>
      <c r="S305" s="3"/>
      <c r="T305" s="3"/>
    </row>
    <row r="306" spans="1:20" ht="16" x14ac:dyDescent="0.4">
      <c r="A306" s="3"/>
      <c r="B306" s="5" t="s">
        <v>605</v>
      </c>
      <c r="C306" s="3"/>
      <c r="D306" s="3"/>
      <c r="E306" s="3"/>
      <c r="F306" s="3"/>
      <c r="G306" s="3"/>
      <c r="H306" s="14"/>
      <c r="I306" s="14"/>
      <c r="J306" s="3"/>
      <c r="K306" s="3"/>
      <c r="L306" s="3"/>
      <c r="M306" s="3"/>
      <c r="N306" s="3"/>
      <c r="O306" s="3"/>
      <c r="P306" s="3"/>
      <c r="Q306" s="3"/>
      <c r="R306" s="3"/>
      <c r="S306" s="3"/>
      <c r="T306" s="3"/>
    </row>
    <row r="307" spans="1:20" ht="16" x14ac:dyDescent="0.4">
      <c r="A307" s="3"/>
      <c r="B307" s="5" t="s">
        <v>302</v>
      </c>
      <c r="C307" s="3"/>
      <c r="D307" s="3"/>
      <c r="E307" s="3"/>
      <c r="F307" s="3"/>
      <c r="G307" s="3"/>
      <c r="H307" s="14"/>
      <c r="I307" s="14"/>
      <c r="J307" s="3"/>
      <c r="K307" s="3"/>
      <c r="L307" s="3"/>
      <c r="M307" s="3"/>
      <c r="N307" s="3"/>
      <c r="O307" s="3"/>
      <c r="P307" s="3"/>
      <c r="Q307" s="3"/>
      <c r="R307" s="3"/>
      <c r="S307" s="3"/>
      <c r="T307" s="3"/>
    </row>
    <row r="308" spans="1:20" ht="16" x14ac:dyDescent="0.4">
      <c r="A308" s="3"/>
      <c r="B308" s="5" t="s">
        <v>606</v>
      </c>
      <c r="C308" s="3"/>
      <c r="D308" s="3"/>
      <c r="E308" s="3"/>
      <c r="F308" s="3"/>
      <c r="G308" s="3"/>
      <c r="H308" s="14"/>
      <c r="I308" s="14"/>
      <c r="J308" s="3"/>
      <c r="K308" s="3"/>
      <c r="L308" s="3"/>
      <c r="M308" s="3"/>
      <c r="N308" s="3"/>
      <c r="O308" s="3"/>
      <c r="P308" s="3"/>
      <c r="Q308" s="3"/>
      <c r="R308" s="3"/>
      <c r="S308" s="3"/>
      <c r="T308" s="3"/>
    </row>
    <row r="309" spans="1:20" ht="16" x14ac:dyDescent="0.4">
      <c r="A309" s="3"/>
      <c r="B309" s="5" t="s">
        <v>610</v>
      </c>
      <c r="C309" s="3"/>
      <c r="D309" s="3"/>
      <c r="E309" s="3"/>
      <c r="F309" s="3"/>
      <c r="G309" s="3"/>
      <c r="H309" s="14"/>
      <c r="I309" s="14"/>
      <c r="J309" s="3"/>
      <c r="K309" s="3"/>
      <c r="L309" s="3"/>
      <c r="M309" s="3"/>
      <c r="N309" s="3"/>
      <c r="O309" s="3"/>
      <c r="P309" s="3"/>
      <c r="Q309" s="3"/>
      <c r="R309" s="3"/>
      <c r="S309" s="3"/>
      <c r="T309" s="3"/>
    </row>
    <row r="310" spans="1:20" ht="16" x14ac:dyDescent="0.4">
      <c r="A310" s="3"/>
      <c r="B310" s="5" t="s">
        <v>608</v>
      </c>
      <c r="C310" s="3"/>
      <c r="D310" s="3"/>
      <c r="E310" s="3"/>
      <c r="F310" s="3"/>
      <c r="G310" s="3"/>
      <c r="H310" s="14"/>
      <c r="I310" s="14"/>
      <c r="J310" s="3"/>
      <c r="K310" s="3"/>
      <c r="L310" s="3"/>
      <c r="M310" s="3"/>
      <c r="N310" s="3"/>
      <c r="O310" s="3"/>
      <c r="P310" s="3"/>
      <c r="Q310" s="3"/>
      <c r="R310" s="3"/>
      <c r="S310" s="3"/>
      <c r="T310" s="3"/>
    </row>
    <row r="311" spans="1:20" ht="16" x14ac:dyDescent="0.4">
      <c r="A311" s="3"/>
      <c r="B311" s="5" t="s">
        <v>609</v>
      </c>
      <c r="C311" s="3"/>
      <c r="D311" s="3"/>
      <c r="E311" s="3"/>
      <c r="F311" s="3"/>
      <c r="G311" s="3"/>
      <c r="H311" s="14"/>
      <c r="I311" s="14"/>
      <c r="J311" s="3"/>
      <c r="K311" s="3"/>
      <c r="L311" s="3"/>
      <c r="M311" s="3"/>
      <c r="N311" s="3"/>
      <c r="O311" s="3"/>
      <c r="P311" s="3"/>
      <c r="Q311" s="3"/>
      <c r="R311" s="3"/>
      <c r="S311" s="3"/>
      <c r="T311" s="3"/>
    </row>
    <row r="312" spans="1:20" ht="16" x14ac:dyDescent="0.4">
      <c r="A312" s="3"/>
      <c r="B312" s="5" t="s">
        <v>347</v>
      </c>
      <c r="C312" s="3"/>
      <c r="D312" s="3"/>
      <c r="E312" s="3"/>
      <c r="F312" s="3"/>
      <c r="G312" s="3"/>
      <c r="H312" s="14"/>
      <c r="I312" s="14"/>
      <c r="J312" s="3"/>
      <c r="K312" s="3"/>
      <c r="L312" s="3"/>
      <c r="M312" s="3"/>
      <c r="N312" s="3"/>
      <c r="O312" s="3"/>
      <c r="P312" s="3"/>
      <c r="Q312" s="3"/>
      <c r="R312" s="3"/>
      <c r="S312" s="3"/>
      <c r="T312" s="3"/>
    </row>
    <row r="313" spans="1:20" ht="16" x14ac:dyDescent="0.4">
      <c r="A313" s="3"/>
      <c r="B313" s="5" t="s">
        <v>763</v>
      </c>
      <c r="C313" s="3"/>
      <c r="D313" s="3"/>
      <c r="E313" s="3"/>
      <c r="F313" s="3"/>
      <c r="G313" s="3"/>
      <c r="H313" s="14"/>
      <c r="I313" s="14"/>
      <c r="J313" s="3"/>
      <c r="K313" s="3"/>
      <c r="L313" s="3"/>
      <c r="M313" s="3"/>
      <c r="N313" s="3"/>
      <c r="O313" s="3"/>
      <c r="P313" s="3"/>
      <c r="Q313" s="3"/>
      <c r="R313" s="3"/>
      <c r="S313" s="3"/>
      <c r="T313" s="3"/>
    </row>
    <row r="314" spans="1:20" ht="96" x14ac:dyDescent="0.4">
      <c r="A314" s="3"/>
      <c r="B314" s="5" t="s">
        <v>764</v>
      </c>
      <c r="C314" s="3"/>
      <c r="D314" s="3"/>
      <c r="E314" s="3"/>
      <c r="F314" s="3"/>
      <c r="G314" s="3"/>
      <c r="H314" s="14"/>
      <c r="I314" s="14"/>
      <c r="J314" s="3"/>
      <c r="K314" s="3"/>
      <c r="L314" s="3"/>
      <c r="M314" s="3"/>
      <c r="N314" s="3"/>
      <c r="O314" s="3"/>
      <c r="P314" s="3"/>
      <c r="Q314" s="3"/>
      <c r="R314" s="3"/>
      <c r="S314" s="3"/>
      <c r="T314" s="3"/>
    </row>
    <row r="315" spans="1:20" ht="16" x14ac:dyDescent="0.4">
      <c r="A315" s="3"/>
      <c r="B315" s="5"/>
      <c r="C315" s="3"/>
      <c r="D315" s="3"/>
      <c r="E315" s="3"/>
      <c r="F315" s="3"/>
      <c r="G315" s="3"/>
      <c r="H315" s="14"/>
      <c r="I315" s="14"/>
      <c r="J315" s="3"/>
      <c r="K315" s="3"/>
      <c r="L315" s="3"/>
      <c r="M315" s="3"/>
      <c r="N315" s="3"/>
      <c r="O315" s="3"/>
      <c r="P315" s="3"/>
      <c r="Q315" s="3"/>
      <c r="R315" s="3"/>
      <c r="S315" s="3"/>
      <c r="T315" s="3"/>
    </row>
    <row r="316" spans="1:20" ht="16" x14ac:dyDescent="0.4">
      <c r="A316" s="3"/>
      <c r="B316" s="5" t="s">
        <v>452</v>
      </c>
      <c r="C316" s="3"/>
      <c r="D316" s="3"/>
      <c r="E316" s="3"/>
      <c r="F316" s="3"/>
      <c r="G316" s="3"/>
      <c r="H316" s="14"/>
      <c r="I316" s="14"/>
      <c r="J316" s="3"/>
      <c r="K316" s="3"/>
      <c r="L316" s="3"/>
      <c r="M316" s="3"/>
      <c r="N316" s="3"/>
      <c r="O316" s="3"/>
      <c r="P316" s="3"/>
      <c r="Q316" s="3"/>
      <c r="R316" s="3"/>
      <c r="S316" s="3"/>
      <c r="T316" s="3"/>
    </row>
    <row r="317" spans="1:20" ht="16" x14ac:dyDescent="0.4">
      <c r="A317" s="3"/>
      <c r="B317" s="5" t="s">
        <v>226</v>
      </c>
      <c r="C317" s="3"/>
      <c r="D317" s="3"/>
      <c r="E317" s="3"/>
      <c r="F317" s="3"/>
      <c r="G317" s="3"/>
      <c r="H317" s="14"/>
      <c r="I317" s="14"/>
      <c r="J317" s="3"/>
      <c r="K317" s="3"/>
      <c r="L317" s="3"/>
      <c r="M317" s="3"/>
      <c r="N317" s="3"/>
      <c r="O317" s="3"/>
      <c r="P317" s="3"/>
      <c r="Q317" s="3"/>
      <c r="R317" s="3"/>
      <c r="S317" s="3"/>
      <c r="T317" s="3"/>
    </row>
    <row r="318" spans="1:20" ht="16" x14ac:dyDescent="0.4">
      <c r="A318" s="3"/>
      <c r="B318" s="5" t="s">
        <v>453</v>
      </c>
      <c r="C318" s="3"/>
      <c r="D318" s="3"/>
      <c r="E318" s="3"/>
      <c r="F318" s="3"/>
      <c r="G318" s="3"/>
      <c r="H318" s="14"/>
      <c r="I318" s="14"/>
      <c r="J318" s="3"/>
      <c r="K318" s="3"/>
      <c r="L318" s="3"/>
      <c r="M318" s="3"/>
      <c r="N318" s="3"/>
      <c r="O318" s="3"/>
      <c r="P318" s="3"/>
      <c r="Q318" s="3"/>
      <c r="R318" s="3"/>
      <c r="S318" s="3"/>
      <c r="T318" s="3"/>
    </row>
    <row r="319" spans="1:20" ht="16" x14ac:dyDescent="0.4">
      <c r="A319" s="3"/>
      <c r="B319" s="5" t="s">
        <v>456</v>
      </c>
      <c r="C319" s="3"/>
      <c r="D319" s="3"/>
      <c r="E319" s="3"/>
      <c r="F319" s="3"/>
      <c r="G319" s="3"/>
      <c r="H319" s="14"/>
      <c r="I319" s="14"/>
      <c r="J319" s="3"/>
      <c r="K319" s="3"/>
      <c r="L319" s="3"/>
      <c r="M319" s="3"/>
      <c r="N319" s="3"/>
      <c r="O319" s="3"/>
      <c r="P319" s="3"/>
      <c r="Q319" s="3"/>
      <c r="R319" s="3"/>
      <c r="S319" s="3"/>
      <c r="T319" s="3"/>
    </row>
    <row r="320" spans="1:20" ht="16" x14ac:dyDescent="0.4">
      <c r="A320" s="3"/>
      <c r="B320" s="5" t="s">
        <v>455</v>
      </c>
      <c r="C320" s="3"/>
      <c r="D320" s="3"/>
      <c r="E320" s="3"/>
      <c r="F320" s="3"/>
      <c r="G320" s="3"/>
      <c r="H320" s="14"/>
      <c r="I320" s="14"/>
      <c r="J320" s="3"/>
      <c r="K320" s="3"/>
      <c r="L320" s="3"/>
      <c r="M320" s="3"/>
      <c r="N320" s="3"/>
      <c r="O320" s="3"/>
      <c r="P320" s="3"/>
      <c r="Q320" s="3"/>
      <c r="R320" s="3"/>
      <c r="S320" s="3"/>
      <c r="T320" s="3"/>
    </row>
    <row r="321" spans="1:20" ht="16" x14ac:dyDescent="0.4">
      <c r="A321" s="3"/>
      <c r="B321" s="5" t="s">
        <v>520</v>
      </c>
      <c r="C321" s="3"/>
      <c r="D321" s="3"/>
      <c r="E321" s="3"/>
      <c r="F321" s="3"/>
      <c r="G321" s="3"/>
      <c r="H321" s="14"/>
      <c r="I321" s="14"/>
      <c r="J321" s="3"/>
      <c r="K321" s="3"/>
      <c r="L321" s="3"/>
      <c r="M321" s="3"/>
      <c r="N321" s="3"/>
      <c r="O321" s="3"/>
      <c r="P321" s="3"/>
      <c r="Q321" s="3"/>
      <c r="R321" s="3"/>
      <c r="S321" s="3"/>
      <c r="T321" s="3"/>
    </row>
    <row r="322" spans="1:20" ht="16" x14ac:dyDescent="0.4">
      <c r="A322" s="3"/>
      <c r="B322" s="5" t="s">
        <v>191</v>
      </c>
      <c r="C322" s="3"/>
      <c r="D322" s="3"/>
      <c r="E322" s="3"/>
      <c r="F322" s="3"/>
      <c r="G322" s="3"/>
      <c r="H322" s="14"/>
      <c r="I322" s="14"/>
      <c r="J322" s="3"/>
      <c r="K322" s="3"/>
      <c r="L322" s="3"/>
      <c r="M322" s="3"/>
      <c r="N322" s="3"/>
      <c r="O322" s="3"/>
      <c r="P322" s="3"/>
      <c r="Q322" s="3"/>
      <c r="R322" s="3"/>
      <c r="S322" s="3"/>
      <c r="T322" s="3"/>
    </row>
    <row r="323" spans="1:20" ht="16" x14ac:dyDescent="0.4">
      <c r="A323" s="3"/>
      <c r="B323" s="5" t="s">
        <v>522</v>
      </c>
      <c r="C323" s="3"/>
      <c r="D323" s="3"/>
      <c r="E323" s="3"/>
      <c r="F323" s="3"/>
      <c r="G323" s="3"/>
      <c r="H323" s="14"/>
      <c r="I323" s="14"/>
      <c r="J323" s="3"/>
      <c r="K323" s="3"/>
      <c r="L323" s="3"/>
      <c r="M323" s="3"/>
      <c r="N323" s="3"/>
      <c r="O323" s="3"/>
      <c r="P323" s="3"/>
      <c r="Q323" s="3"/>
      <c r="R323" s="3"/>
      <c r="S323" s="3"/>
      <c r="T323" s="3"/>
    </row>
    <row r="324" spans="1:20" ht="16" x14ac:dyDescent="0.4">
      <c r="A324" s="3"/>
      <c r="B324" s="5" t="s">
        <v>563</v>
      </c>
      <c r="C324" s="3"/>
      <c r="D324" s="3"/>
      <c r="E324" s="3"/>
      <c r="F324" s="3"/>
      <c r="G324" s="3"/>
      <c r="H324" s="14"/>
      <c r="I324" s="14"/>
      <c r="J324" s="3"/>
      <c r="K324" s="3"/>
      <c r="L324" s="3"/>
      <c r="M324" s="3"/>
      <c r="N324" s="3"/>
      <c r="O324" s="3"/>
      <c r="P324" s="3"/>
      <c r="Q324" s="3"/>
      <c r="R324" s="3"/>
      <c r="S324" s="3"/>
      <c r="T324" s="3"/>
    </row>
    <row r="325" spans="1:20" ht="16" x14ac:dyDescent="0.4">
      <c r="A325" s="3"/>
      <c r="B325" s="5"/>
      <c r="C325" s="3"/>
      <c r="D325" s="3"/>
      <c r="E325" s="3"/>
      <c r="F325" s="3"/>
      <c r="G325" s="3"/>
      <c r="H325" s="14"/>
      <c r="I325" s="14"/>
      <c r="J325" s="3"/>
      <c r="K325" s="3"/>
      <c r="L325" s="3"/>
      <c r="M325" s="3"/>
      <c r="N325" s="3"/>
      <c r="O325" s="3"/>
      <c r="P325" s="3"/>
      <c r="Q325" s="3"/>
      <c r="R325" s="3"/>
      <c r="S325" s="3"/>
      <c r="T325" s="3"/>
    </row>
    <row r="326" spans="1:20" ht="16" x14ac:dyDescent="0.4">
      <c r="A326" s="3"/>
      <c r="B326" s="5" t="s">
        <v>260</v>
      </c>
      <c r="C326" s="3"/>
      <c r="D326" s="3"/>
      <c r="E326" s="3"/>
      <c r="F326" s="3"/>
      <c r="G326" s="3"/>
      <c r="H326" s="14"/>
      <c r="I326" s="14"/>
      <c r="J326" s="3"/>
      <c r="K326" s="3"/>
      <c r="L326" s="3"/>
      <c r="M326" s="3"/>
      <c r="N326" s="3"/>
      <c r="O326" s="3"/>
      <c r="P326" s="3"/>
      <c r="Q326" s="3"/>
      <c r="R326" s="3"/>
      <c r="S326" s="3"/>
      <c r="T326" s="3"/>
    </row>
    <row r="327" spans="1:20" ht="16" x14ac:dyDescent="0.4">
      <c r="A327" s="3"/>
      <c r="B327" s="5" t="s">
        <v>261</v>
      </c>
      <c r="C327" s="3"/>
      <c r="D327" s="3"/>
      <c r="E327" s="3"/>
      <c r="F327" s="3"/>
      <c r="G327" s="3"/>
      <c r="H327" s="14"/>
      <c r="I327" s="14"/>
      <c r="J327" s="3"/>
      <c r="K327" s="3"/>
      <c r="L327" s="3"/>
      <c r="M327" s="3"/>
      <c r="N327" s="3"/>
      <c r="O327" s="3"/>
      <c r="P327" s="3"/>
      <c r="Q327" s="3"/>
      <c r="R327" s="3"/>
      <c r="S327" s="3"/>
      <c r="T327" s="3"/>
    </row>
    <row r="328" spans="1:20" ht="16" x14ac:dyDescent="0.4">
      <c r="A328" s="3"/>
      <c r="B328" s="5" t="s">
        <v>262</v>
      </c>
      <c r="C328" s="3"/>
      <c r="D328" s="3"/>
      <c r="E328" s="3"/>
      <c r="F328" s="3"/>
      <c r="G328" s="3"/>
      <c r="H328" s="14"/>
      <c r="I328" s="14"/>
      <c r="J328" s="3"/>
      <c r="K328" s="3"/>
      <c r="L328" s="3"/>
      <c r="M328" s="3"/>
      <c r="N328" s="3"/>
      <c r="O328" s="3"/>
      <c r="P328" s="3"/>
      <c r="Q328" s="3"/>
      <c r="R328" s="3"/>
      <c r="S328" s="3"/>
      <c r="T328" s="3"/>
    </row>
    <row r="329" spans="1:20" ht="16" x14ac:dyDescent="0.4">
      <c r="A329" s="3"/>
      <c r="B329" s="5" t="s">
        <v>265</v>
      </c>
      <c r="C329" s="3"/>
      <c r="D329" s="3"/>
      <c r="E329" s="3"/>
      <c r="F329" s="3"/>
      <c r="G329" s="3"/>
      <c r="H329" s="14"/>
      <c r="I329" s="14"/>
      <c r="J329" s="3"/>
      <c r="K329" s="3"/>
      <c r="L329" s="3"/>
      <c r="M329" s="3"/>
      <c r="N329" s="3"/>
      <c r="O329" s="3"/>
      <c r="P329" s="3"/>
      <c r="Q329" s="3"/>
      <c r="R329" s="3"/>
      <c r="S329" s="3"/>
      <c r="T329" s="3"/>
    </row>
    <row r="330" spans="1:20" ht="16" x14ac:dyDescent="0.4">
      <c r="A330" s="3"/>
      <c r="B330" s="5" t="s">
        <v>264</v>
      </c>
      <c r="C330" s="3"/>
      <c r="D330" s="3"/>
      <c r="E330" s="3"/>
      <c r="F330" s="3"/>
      <c r="G330" s="3"/>
      <c r="H330" s="14"/>
      <c r="I330" s="14"/>
      <c r="J330" s="3"/>
      <c r="K330" s="3"/>
      <c r="L330" s="3"/>
      <c r="M330" s="3"/>
      <c r="N330" s="3"/>
      <c r="O330" s="3"/>
      <c r="P330" s="3"/>
      <c r="Q330" s="3"/>
      <c r="R330" s="3"/>
      <c r="S330" s="3"/>
      <c r="T330" s="3"/>
    </row>
    <row r="331" spans="1:20" ht="16" x14ac:dyDescent="0.4">
      <c r="A331" s="3"/>
      <c r="B331" s="5">
        <v>5037017292</v>
      </c>
      <c r="C331" s="3"/>
      <c r="D331" s="3"/>
      <c r="E331" s="3"/>
      <c r="F331" s="3"/>
      <c r="G331" s="3"/>
      <c r="H331" s="14"/>
      <c r="I331" s="14"/>
      <c r="J331" s="3"/>
      <c r="K331" s="3"/>
      <c r="L331" s="3"/>
      <c r="M331" s="3"/>
      <c r="N331" s="3"/>
      <c r="O331" s="3"/>
      <c r="P331" s="3"/>
      <c r="Q331" s="3"/>
      <c r="R331" s="3"/>
      <c r="S331" s="3"/>
      <c r="T331" s="3"/>
    </row>
    <row r="332" spans="1:20" ht="16" x14ac:dyDescent="0.4">
      <c r="A332" s="3"/>
      <c r="B332" s="5" t="s">
        <v>191</v>
      </c>
      <c r="C332" s="3"/>
      <c r="D332" s="3"/>
      <c r="E332" s="3"/>
      <c r="F332" s="3"/>
      <c r="G332" s="3"/>
      <c r="H332" s="14"/>
      <c r="I332" s="14"/>
      <c r="J332" s="3"/>
      <c r="K332" s="3"/>
      <c r="L332" s="3"/>
      <c r="M332" s="3"/>
      <c r="N332" s="3"/>
      <c r="O332" s="3"/>
      <c r="P332" s="3"/>
      <c r="Q332" s="3"/>
      <c r="R332" s="3"/>
      <c r="S332" s="3"/>
      <c r="T332" s="3"/>
    </row>
    <row r="333" spans="1:20" ht="16" x14ac:dyDescent="0.4">
      <c r="A333" s="3"/>
      <c r="B333" s="5" t="s">
        <v>338</v>
      </c>
      <c r="C333" s="3"/>
      <c r="D333" s="3"/>
      <c r="E333" s="3"/>
      <c r="F333" s="3"/>
      <c r="G333" s="3"/>
      <c r="H333" s="14"/>
      <c r="I333" s="14"/>
      <c r="J333" s="3"/>
      <c r="K333" s="3"/>
      <c r="L333" s="3"/>
      <c r="M333" s="3"/>
      <c r="N333" s="3"/>
      <c r="O333" s="3"/>
      <c r="P333" s="3"/>
      <c r="Q333" s="3"/>
      <c r="R333" s="3"/>
      <c r="S333" s="3"/>
      <c r="T333" s="3"/>
    </row>
    <row r="334" spans="1:20" ht="64" x14ac:dyDescent="0.4">
      <c r="A334" s="3"/>
      <c r="B334" s="5" t="s">
        <v>564</v>
      </c>
      <c r="C334" s="3"/>
      <c r="D334" s="3"/>
      <c r="E334" s="3"/>
      <c r="F334" s="3"/>
      <c r="G334" s="3"/>
      <c r="H334" s="14"/>
      <c r="I334" s="14"/>
      <c r="J334" s="3"/>
      <c r="K334" s="3"/>
      <c r="L334" s="3"/>
      <c r="M334" s="3"/>
      <c r="N334" s="3"/>
      <c r="O334" s="3"/>
      <c r="P334" s="3"/>
      <c r="Q334" s="3"/>
      <c r="R334" s="3"/>
      <c r="S334" s="3"/>
      <c r="T334" s="3"/>
    </row>
    <row r="335" spans="1:20" ht="16" x14ac:dyDescent="0.4">
      <c r="A335" s="3"/>
      <c r="B335" s="5"/>
      <c r="C335" s="3"/>
      <c r="D335" s="3"/>
      <c r="E335" s="3"/>
      <c r="F335" s="3"/>
      <c r="G335" s="3"/>
      <c r="H335" s="14"/>
      <c r="I335" s="14"/>
      <c r="J335" s="3"/>
      <c r="K335" s="3"/>
      <c r="L335" s="3"/>
      <c r="M335" s="3"/>
      <c r="N335" s="3"/>
      <c r="O335" s="3"/>
      <c r="P335" s="3"/>
      <c r="Q335" s="3"/>
      <c r="R335" s="3"/>
      <c r="S335" s="3"/>
      <c r="T335" s="3"/>
    </row>
    <row r="336" spans="1:20" ht="16" x14ac:dyDescent="0.4">
      <c r="A336" s="3"/>
      <c r="B336" s="5" t="s">
        <v>89</v>
      </c>
      <c r="C336" s="3"/>
      <c r="D336" s="3"/>
      <c r="E336" s="3"/>
      <c r="F336" s="3"/>
      <c r="G336" s="3"/>
      <c r="H336" s="14"/>
      <c r="I336" s="14"/>
      <c r="J336" s="3"/>
      <c r="K336" s="3"/>
      <c r="L336" s="3"/>
      <c r="M336" s="3"/>
      <c r="N336" s="3"/>
      <c r="O336" s="3"/>
      <c r="P336" s="3"/>
      <c r="Q336" s="3"/>
      <c r="R336" s="3"/>
      <c r="S336" s="3"/>
      <c r="T336" s="3"/>
    </row>
    <row r="337" spans="1:20" ht="16" x14ac:dyDescent="0.4">
      <c r="A337" s="3"/>
      <c r="B337" s="5" t="s">
        <v>90</v>
      </c>
      <c r="C337" s="3"/>
      <c r="D337" s="3"/>
      <c r="E337" s="3"/>
      <c r="F337" s="3"/>
      <c r="G337" s="3"/>
      <c r="H337" s="14"/>
      <c r="I337" s="14"/>
      <c r="J337" s="3"/>
      <c r="K337" s="3"/>
      <c r="L337" s="3"/>
      <c r="M337" s="3"/>
      <c r="N337" s="3"/>
      <c r="O337" s="3"/>
      <c r="P337" s="3"/>
      <c r="Q337" s="3"/>
      <c r="R337" s="3"/>
      <c r="S337" s="3"/>
      <c r="T337" s="3"/>
    </row>
    <row r="338" spans="1:20" ht="16" x14ac:dyDescent="0.4">
      <c r="A338" s="3"/>
      <c r="B338" s="5" t="s">
        <v>67</v>
      </c>
      <c r="C338" s="3"/>
      <c r="D338" s="3"/>
      <c r="E338" s="3"/>
      <c r="F338" s="3"/>
      <c r="G338" s="3"/>
      <c r="H338" s="14"/>
      <c r="I338" s="14"/>
      <c r="J338" s="3"/>
      <c r="K338" s="3"/>
      <c r="L338" s="3"/>
      <c r="M338" s="3"/>
      <c r="N338" s="3"/>
      <c r="O338" s="3"/>
      <c r="P338" s="3"/>
      <c r="Q338" s="3"/>
      <c r="R338" s="3"/>
      <c r="S338" s="3"/>
      <c r="T338" s="3"/>
    </row>
    <row r="339" spans="1:20" ht="16" x14ac:dyDescent="0.4">
      <c r="A339" s="3"/>
      <c r="B339" s="5" t="s">
        <v>94</v>
      </c>
      <c r="C339" s="3"/>
      <c r="D339" s="3"/>
      <c r="E339" s="3"/>
      <c r="F339" s="3"/>
      <c r="G339" s="3"/>
      <c r="H339" s="14"/>
      <c r="I339" s="14"/>
      <c r="J339" s="3"/>
      <c r="K339" s="3"/>
      <c r="L339" s="3"/>
      <c r="M339" s="3"/>
      <c r="N339" s="3"/>
      <c r="O339" s="3"/>
      <c r="P339" s="3"/>
      <c r="Q339" s="3"/>
      <c r="R339" s="3"/>
      <c r="S339" s="3"/>
      <c r="T339" s="3"/>
    </row>
    <row r="340" spans="1:20" ht="16" x14ac:dyDescent="0.4">
      <c r="A340" s="3"/>
      <c r="B340" s="5" t="s">
        <v>92</v>
      </c>
      <c r="C340" s="3"/>
      <c r="D340" s="3"/>
      <c r="E340" s="3"/>
      <c r="F340" s="3"/>
      <c r="G340" s="3"/>
      <c r="H340" s="14"/>
      <c r="I340" s="14"/>
      <c r="J340" s="3"/>
      <c r="K340" s="3"/>
      <c r="L340" s="3"/>
      <c r="M340" s="3"/>
      <c r="N340" s="3"/>
      <c r="O340" s="3"/>
      <c r="P340" s="3"/>
      <c r="Q340" s="3"/>
      <c r="R340" s="3"/>
      <c r="S340" s="3"/>
      <c r="T340" s="3"/>
    </row>
    <row r="341" spans="1:20" ht="16" x14ac:dyDescent="0.4">
      <c r="A341" s="3"/>
      <c r="B341" s="5" t="s">
        <v>93</v>
      </c>
      <c r="C341" s="3"/>
      <c r="D341" s="3"/>
      <c r="E341" s="3"/>
      <c r="F341" s="3"/>
      <c r="G341" s="3"/>
      <c r="H341" s="14"/>
      <c r="I341" s="14"/>
      <c r="J341" s="3"/>
      <c r="K341" s="3"/>
      <c r="L341" s="3"/>
      <c r="M341" s="3"/>
      <c r="N341" s="3"/>
      <c r="O341" s="3"/>
      <c r="P341" s="3"/>
      <c r="Q341" s="3"/>
      <c r="R341" s="3"/>
      <c r="S341" s="3"/>
      <c r="T341" s="3"/>
    </row>
    <row r="342" spans="1:20" ht="16" x14ac:dyDescent="0.4">
      <c r="A342" s="3"/>
      <c r="B342" s="5" t="s">
        <v>191</v>
      </c>
      <c r="C342" s="3"/>
      <c r="D342" s="3"/>
      <c r="E342" s="3"/>
      <c r="F342" s="3"/>
      <c r="G342" s="3"/>
      <c r="H342" s="14"/>
      <c r="I342" s="14"/>
      <c r="J342" s="3"/>
      <c r="K342" s="3"/>
      <c r="L342" s="3"/>
      <c r="M342" s="3"/>
      <c r="N342" s="3"/>
      <c r="O342" s="3"/>
      <c r="P342" s="3"/>
      <c r="Q342" s="3"/>
      <c r="R342" s="3"/>
      <c r="S342" s="3"/>
      <c r="T342" s="3"/>
    </row>
    <row r="343" spans="1:20" ht="16" x14ac:dyDescent="0.4">
      <c r="A343" s="3"/>
      <c r="B343" s="5" t="s">
        <v>195</v>
      </c>
      <c r="C343" s="3"/>
      <c r="D343" s="3"/>
      <c r="E343" s="3"/>
      <c r="F343" s="3"/>
      <c r="G343" s="3"/>
      <c r="H343" s="14"/>
      <c r="I343" s="14"/>
      <c r="J343" s="3"/>
      <c r="K343" s="3"/>
      <c r="L343" s="3"/>
      <c r="M343" s="3"/>
      <c r="N343" s="3"/>
      <c r="O343" s="3"/>
      <c r="P343" s="3"/>
      <c r="Q343" s="3"/>
      <c r="R343" s="3"/>
      <c r="S343" s="3"/>
      <c r="T343" s="3"/>
    </row>
    <row r="344" spans="1:20" ht="32" x14ac:dyDescent="0.4">
      <c r="A344" s="3"/>
      <c r="B344" s="5" t="s">
        <v>565</v>
      </c>
      <c r="C344" s="3"/>
      <c r="D344" s="3"/>
      <c r="E344" s="3"/>
      <c r="F344" s="3"/>
      <c r="G344" s="3"/>
      <c r="H344" s="14"/>
      <c r="I344" s="14"/>
      <c r="J344" s="3"/>
      <c r="K344" s="3"/>
      <c r="L344" s="3"/>
      <c r="M344" s="3"/>
      <c r="N344" s="3"/>
      <c r="O344" s="3"/>
      <c r="P344" s="3"/>
      <c r="Q344" s="3"/>
      <c r="R344" s="3"/>
      <c r="S344" s="3"/>
      <c r="T344" s="3"/>
    </row>
    <row r="345" spans="1:20" ht="16" x14ac:dyDescent="0.4">
      <c r="A345" s="3"/>
      <c r="B345" s="5"/>
      <c r="C345" s="3"/>
      <c r="D345" s="3"/>
      <c r="E345" s="3"/>
      <c r="F345" s="3"/>
      <c r="G345" s="3"/>
      <c r="H345" s="14"/>
      <c r="I345" s="14"/>
      <c r="J345" s="3"/>
      <c r="K345" s="3"/>
      <c r="L345" s="3"/>
      <c r="M345" s="3"/>
      <c r="N345" s="3"/>
      <c r="O345" s="3"/>
      <c r="P345" s="3"/>
      <c r="Q345" s="3"/>
      <c r="R345" s="3"/>
      <c r="S345" s="3"/>
      <c r="T345" s="3"/>
    </row>
    <row r="346" spans="1:20" ht="16" x14ac:dyDescent="0.4">
      <c r="A346" s="3"/>
      <c r="B346" s="5" t="s">
        <v>248</v>
      </c>
      <c r="C346" s="3"/>
      <c r="D346" s="3"/>
      <c r="E346" s="3"/>
      <c r="F346" s="3"/>
      <c r="G346" s="3"/>
      <c r="H346" s="14"/>
      <c r="I346" s="14"/>
      <c r="J346" s="3"/>
      <c r="K346" s="3"/>
      <c r="L346" s="3"/>
      <c r="M346" s="3"/>
      <c r="N346" s="3"/>
      <c r="O346" s="3"/>
      <c r="P346" s="3"/>
      <c r="Q346" s="3"/>
      <c r="R346" s="3"/>
      <c r="S346" s="3"/>
      <c r="T346" s="3"/>
    </row>
    <row r="347" spans="1:20" ht="16" x14ac:dyDescent="0.4">
      <c r="A347" s="3"/>
      <c r="B347" s="5" t="s">
        <v>249</v>
      </c>
      <c r="C347" s="3"/>
      <c r="D347" s="3"/>
      <c r="E347" s="3"/>
      <c r="F347" s="3"/>
      <c r="G347" s="3"/>
      <c r="H347" s="14"/>
      <c r="I347" s="14"/>
      <c r="J347" s="3"/>
      <c r="K347" s="3"/>
      <c r="L347" s="3"/>
      <c r="M347" s="3"/>
      <c r="N347" s="3"/>
      <c r="O347" s="3"/>
      <c r="P347" s="3"/>
      <c r="Q347" s="3"/>
      <c r="R347" s="3"/>
      <c r="S347" s="3"/>
      <c r="T347" s="3"/>
    </row>
    <row r="348" spans="1:20" ht="16" x14ac:dyDescent="0.4">
      <c r="A348" s="3"/>
      <c r="B348" s="5" t="s">
        <v>250</v>
      </c>
      <c r="C348" s="3"/>
      <c r="D348" s="3"/>
      <c r="E348" s="3"/>
      <c r="F348" s="3"/>
      <c r="G348" s="3"/>
      <c r="H348" s="14"/>
      <c r="I348" s="14"/>
      <c r="J348" s="3"/>
      <c r="K348" s="3"/>
      <c r="L348" s="3"/>
      <c r="M348" s="3"/>
      <c r="N348" s="3"/>
      <c r="O348" s="3"/>
      <c r="P348" s="3"/>
      <c r="Q348" s="3"/>
      <c r="R348" s="3"/>
      <c r="S348" s="3"/>
      <c r="T348" s="3"/>
    </row>
    <row r="349" spans="1:20" ht="16" x14ac:dyDescent="0.4">
      <c r="A349" s="3"/>
      <c r="B349" s="5" t="s">
        <v>254</v>
      </c>
      <c r="C349" s="3"/>
      <c r="D349" s="3"/>
      <c r="E349" s="3"/>
      <c r="F349" s="3"/>
      <c r="G349" s="3"/>
      <c r="H349" s="14"/>
      <c r="I349" s="14"/>
      <c r="J349" s="3"/>
      <c r="K349" s="3"/>
      <c r="L349" s="3"/>
      <c r="M349" s="3"/>
      <c r="N349" s="3"/>
      <c r="O349" s="3"/>
      <c r="P349" s="3"/>
      <c r="Q349" s="3"/>
      <c r="R349" s="3"/>
      <c r="S349" s="3"/>
      <c r="T349" s="3"/>
    </row>
    <row r="350" spans="1:20" ht="16" x14ac:dyDescent="0.4">
      <c r="A350" s="3"/>
      <c r="B350" s="5" t="s">
        <v>252</v>
      </c>
      <c r="C350" s="3"/>
      <c r="D350" s="3"/>
      <c r="E350" s="3"/>
      <c r="F350" s="3"/>
      <c r="G350" s="3"/>
      <c r="H350" s="14"/>
      <c r="I350" s="14"/>
      <c r="J350" s="3"/>
      <c r="K350" s="3"/>
      <c r="L350" s="3"/>
      <c r="M350" s="3"/>
      <c r="N350" s="3"/>
      <c r="O350" s="3"/>
      <c r="P350" s="3"/>
      <c r="Q350" s="3"/>
      <c r="R350" s="3"/>
      <c r="S350" s="3"/>
      <c r="T350" s="3"/>
    </row>
    <row r="351" spans="1:20" ht="16" x14ac:dyDescent="0.4">
      <c r="A351" s="3"/>
      <c r="B351" s="5" t="s">
        <v>253</v>
      </c>
      <c r="C351" s="3"/>
      <c r="D351" s="3"/>
      <c r="E351" s="3"/>
      <c r="F351" s="3"/>
      <c r="G351" s="3"/>
      <c r="H351" s="14"/>
      <c r="I351" s="14"/>
      <c r="J351" s="3"/>
      <c r="K351" s="3"/>
      <c r="L351" s="3"/>
      <c r="M351" s="3"/>
      <c r="N351" s="3"/>
      <c r="O351" s="3"/>
      <c r="P351" s="3"/>
      <c r="Q351" s="3"/>
      <c r="R351" s="3"/>
      <c r="S351" s="3"/>
      <c r="T351" s="3"/>
    </row>
    <row r="352" spans="1:20" ht="16" x14ac:dyDescent="0.4">
      <c r="A352" s="3"/>
      <c r="B352" s="5" t="s">
        <v>257</v>
      </c>
      <c r="C352" s="3"/>
      <c r="D352" s="3"/>
      <c r="E352" s="3"/>
      <c r="F352" s="3"/>
      <c r="G352" s="3"/>
      <c r="H352" s="14"/>
      <c r="I352" s="14"/>
      <c r="J352" s="3"/>
      <c r="K352" s="3"/>
      <c r="L352" s="3"/>
      <c r="M352" s="3"/>
      <c r="N352" s="3"/>
      <c r="O352" s="3"/>
      <c r="P352" s="3"/>
      <c r="Q352" s="3"/>
      <c r="R352" s="3"/>
      <c r="S352" s="3"/>
      <c r="T352" s="3"/>
    </row>
    <row r="353" spans="1:20" ht="16" x14ac:dyDescent="0.4">
      <c r="A353" s="3"/>
      <c r="B353" s="5" t="s">
        <v>258</v>
      </c>
      <c r="C353" s="3"/>
      <c r="D353" s="3"/>
      <c r="E353" s="3"/>
      <c r="F353" s="3"/>
      <c r="G353" s="3"/>
      <c r="H353" s="14"/>
      <c r="I353" s="14"/>
      <c r="J353" s="3"/>
      <c r="K353" s="3"/>
      <c r="L353" s="3"/>
      <c r="M353" s="3"/>
      <c r="N353" s="3"/>
      <c r="O353" s="3"/>
      <c r="P353" s="3"/>
      <c r="Q353" s="3"/>
      <c r="R353" s="3"/>
      <c r="S353" s="3"/>
      <c r="T353" s="3"/>
    </row>
    <row r="354" spans="1:20" ht="64" x14ac:dyDescent="0.4">
      <c r="A354" s="3"/>
      <c r="B354" s="5" t="s">
        <v>566</v>
      </c>
      <c r="C354" s="3"/>
      <c r="D354" s="3"/>
      <c r="E354" s="3"/>
      <c r="F354" s="3"/>
      <c r="G354" s="3"/>
      <c r="H354" s="14"/>
      <c r="I354" s="14"/>
      <c r="J354" s="3"/>
      <c r="K354" s="3"/>
      <c r="L354" s="3"/>
      <c r="M354" s="3"/>
      <c r="N354" s="3"/>
      <c r="O354" s="3"/>
      <c r="P354" s="3"/>
      <c r="Q354" s="3"/>
      <c r="R354" s="3"/>
      <c r="S354" s="3"/>
      <c r="T354" s="3"/>
    </row>
    <row r="355" spans="1:20" ht="16" x14ac:dyDescent="0.4">
      <c r="A355" s="3"/>
      <c r="B355" s="5"/>
      <c r="C355" s="3"/>
      <c r="D355" s="3"/>
      <c r="E355" s="3"/>
      <c r="F355" s="3"/>
      <c r="G355" s="3"/>
      <c r="H355" s="14"/>
      <c r="I355" s="14"/>
      <c r="J355" s="3"/>
      <c r="K355" s="3"/>
      <c r="L355" s="3"/>
      <c r="M355" s="3"/>
      <c r="N355" s="3"/>
      <c r="O355" s="3"/>
      <c r="P355" s="3"/>
      <c r="Q355" s="3"/>
      <c r="R355" s="3"/>
      <c r="S355" s="3"/>
      <c r="T355" s="3"/>
    </row>
    <row r="356" spans="1:20" ht="16" x14ac:dyDescent="0.4">
      <c r="A356" s="3"/>
      <c r="B356" s="5" t="s">
        <v>322</v>
      </c>
      <c r="C356" s="3"/>
      <c r="D356" s="3"/>
      <c r="E356" s="3"/>
      <c r="F356" s="3"/>
      <c r="G356" s="3"/>
      <c r="H356" s="14"/>
      <c r="I356" s="14"/>
      <c r="J356" s="3"/>
      <c r="K356" s="3"/>
      <c r="L356" s="3"/>
      <c r="M356" s="3"/>
      <c r="N356" s="3"/>
      <c r="O356" s="3"/>
      <c r="P356" s="3"/>
      <c r="Q356" s="3"/>
      <c r="R356" s="3"/>
      <c r="S356" s="3"/>
      <c r="T356" s="3"/>
    </row>
    <row r="357" spans="1:20" ht="16" x14ac:dyDescent="0.4">
      <c r="A357" s="3"/>
      <c r="B357" s="5" t="s">
        <v>212</v>
      </c>
      <c r="C357" s="3"/>
      <c r="D357" s="3"/>
      <c r="E357" s="3"/>
      <c r="F357" s="3"/>
      <c r="G357" s="3"/>
      <c r="H357" s="14"/>
      <c r="I357" s="14"/>
      <c r="J357" s="3"/>
      <c r="K357" s="3"/>
      <c r="L357" s="3"/>
      <c r="M357" s="3"/>
      <c r="N357" s="3"/>
      <c r="O357" s="3"/>
      <c r="P357" s="3"/>
      <c r="Q357" s="3"/>
      <c r="R357" s="3"/>
      <c r="S357" s="3"/>
      <c r="T357" s="3"/>
    </row>
    <row r="358" spans="1:20" ht="16" x14ac:dyDescent="0.4">
      <c r="A358" s="3"/>
      <c r="B358" s="5" t="s">
        <v>323</v>
      </c>
      <c r="C358" s="3"/>
      <c r="D358" s="3"/>
      <c r="E358" s="3"/>
      <c r="F358" s="3"/>
      <c r="G358" s="3"/>
      <c r="H358" s="14"/>
      <c r="I358" s="14"/>
      <c r="J358" s="3"/>
      <c r="K358" s="3"/>
      <c r="L358" s="3"/>
      <c r="M358" s="3"/>
      <c r="N358" s="3"/>
      <c r="O358" s="3"/>
      <c r="P358" s="3"/>
      <c r="Q358" s="3"/>
      <c r="R358" s="3"/>
      <c r="S358" s="3"/>
      <c r="T358" s="3"/>
    </row>
    <row r="359" spans="1:20" ht="16" x14ac:dyDescent="0.4">
      <c r="A359" s="3"/>
      <c r="B359" s="5" t="s">
        <v>327</v>
      </c>
      <c r="C359" s="3"/>
      <c r="D359" s="3"/>
      <c r="E359" s="3"/>
      <c r="F359" s="3"/>
      <c r="G359" s="3"/>
      <c r="H359" s="14"/>
      <c r="I359" s="14"/>
      <c r="J359" s="3"/>
      <c r="K359" s="3"/>
      <c r="L359" s="3"/>
      <c r="M359" s="3"/>
      <c r="N359" s="3"/>
      <c r="O359" s="3"/>
      <c r="P359" s="3"/>
      <c r="Q359" s="3"/>
      <c r="R359" s="3"/>
      <c r="S359" s="3"/>
      <c r="T359" s="3"/>
    </row>
    <row r="360" spans="1:20" ht="16" x14ac:dyDescent="0.4">
      <c r="A360" s="3"/>
      <c r="B360" s="5" t="s">
        <v>325</v>
      </c>
      <c r="C360" s="3"/>
      <c r="D360" s="3"/>
      <c r="E360" s="3"/>
      <c r="F360" s="3"/>
      <c r="G360" s="3"/>
      <c r="H360" s="14"/>
      <c r="I360" s="14"/>
      <c r="J360" s="3"/>
      <c r="K360" s="3"/>
      <c r="L360" s="3"/>
      <c r="M360" s="3"/>
      <c r="N360" s="3"/>
      <c r="O360" s="3"/>
      <c r="P360" s="3"/>
      <c r="Q360" s="3"/>
      <c r="R360" s="3"/>
      <c r="S360" s="3"/>
      <c r="T360" s="3"/>
    </row>
    <row r="361" spans="1:20" ht="16" x14ac:dyDescent="0.4">
      <c r="A361" s="3"/>
      <c r="B361" s="5" t="s">
        <v>326</v>
      </c>
      <c r="C361" s="3"/>
      <c r="D361" s="3"/>
      <c r="E361" s="3"/>
      <c r="F361" s="3"/>
      <c r="G361" s="3"/>
      <c r="H361" s="14"/>
      <c r="I361" s="14"/>
      <c r="J361" s="3"/>
      <c r="K361" s="3"/>
      <c r="L361" s="3"/>
      <c r="M361" s="3"/>
      <c r="N361" s="3"/>
      <c r="O361" s="3"/>
      <c r="P361" s="3"/>
      <c r="Q361" s="3"/>
      <c r="R361" s="3"/>
      <c r="S361" s="3"/>
      <c r="T361" s="3"/>
    </row>
    <row r="362" spans="1:20" ht="16" x14ac:dyDescent="0.4">
      <c r="A362" s="3"/>
      <c r="B362" s="5" t="s">
        <v>191</v>
      </c>
      <c r="C362" s="3"/>
      <c r="D362" s="3"/>
      <c r="E362" s="3"/>
      <c r="F362" s="3"/>
      <c r="G362" s="3"/>
      <c r="H362" s="14"/>
      <c r="I362" s="14"/>
      <c r="J362" s="3"/>
      <c r="K362" s="3"/>
      <c r="L362" s="3"/>
      <c r="M362" s="3"/>
      <c r="N362" s="3"/>
      <c r="O362" s="3"/>
      <c r="P362" s="3"/>
      <c r="Q362" s="3"/>
      <c r="R362" s="3"/>
      <c r="S362" s="3"/>
      <c r="T362" s="3"/>
    </row>
    <row r="363" spans="1:20" ht="16" x14ac:dyDescent="0.4">
      <c r="A363" s="3"/>
      <c r="B363" s="5" t="s">
        <v>750</v>
      </c>
      <c r="C363" s="3"/>
      <c r="D363" s="3"/>
      <c r="E363" s="3"/>
      <c r="F363" s="3"/>
      <c r="G363" s="3"/>
      <c r="H363" s="14"/>
      <c r="I363" s="14"/>
      <c r="J363" s="3"/>
      <c r="K363" s="3"/>
      <c r="L363" s="3"/>
      <c r="M363" s="3"/>
      <c r="N363" s="3"/>
      <c r="O363" s="3"/>
      <c r="P363" s="3"/>
      <c r="Q363" s="3"/>
      <c r="R363" s="3"/>
      <c r="S363" s="3"/>
      <c r="T363" s="3"/>
    </row>
    <row r="364" spans="1:20" ht="16" x14ac:dyDescent="0.4">
      <c r="A364" s="3"/>
      <c r="B364" s="5" t="s">
        <v>423</v>
      </c>
      <c r="C364" s="3"/>
      <c r="D364" s="3"/>
      <c r="E364" s="3"/>
      <c r="F364" s="3"/>
      <c r="G364" s="3"/>
      <c r="H364" s="14"/>
      <c r="I364" s="14"/>
      <c r="J364" s="3"/>
      <c r="K364" s="3"/>
      <c r="L364" s="3"/>
      <c r="M364" s="3"/>
      <c r="N364" s="3"/>
      <c r="O364" s="3"/>
      <c r="P364" s="3"/>
      <c r="Q364" s="3"/>
      <c r="R364" s="3"/>
      <c r="S364" s="3"/>
      <c r="T364" s="3"/>
    </row>
    <row r="365" spans="1:20" ht="16" x14ac:dyDescent="0.4">
      <c r="A365" s="3"/>
      <c r="B365" s="5"/>
      <c r="C365" s="3"/>
      <c r="D365" s="3"/>
      <c r="E365" s="3"/>
      <c r="F365" s="3"/>
      <c r="G365" s="3"/>
      <c r="H365" s="14"/>
      <c r="I365" s="14"/>
      <c r="J365" s="3"/>
      <c r="K365" s="3"/>
      <c r="L365" s="3"/>
      <c r="M365" s="3"/>
      <c r="N365" s="3"/>
      <c r="O365" s="3"/>
      <c r="P365" s="3"/>
      <c r="Q365" s="3"/>
      <c r="R365" s="3"/>
      <c r="S365" s="3"/>
      <c r="T365" s="3"/>
    </row>
    <row r="366" spans="1:20" ht="16" x14ac:dyDescent="0.4">
      <c r="A366" s="3"/>
      <c r="B366" s="5" t="s">
        <v>238</v>
      </c>
      <c r="C366" s="3"/>
      <c r="D366" s="3"/>
      <c r="E366" s="3"/>
      <c r="F366" s="3"/>
      <c r="G366" s="3"/>
      <c r="H366" s="14"/>
      <c r="I366" s="14"/>
      <c r="J366" s="3"/>
      <c r="K366" s="3"/>
      <c r="L366" s="3"/>
      <c r="M366" s="3"/>
      <c r="N366" s="3"/>
      <c r="O366" s="3"/>
      <c r="P366" s="3"/>
      <c r="Q366" s="3"/>
      <c r="R366" s="3"/>
      <c r="S366" s="3"/>
      <c r="T366" s="3"/>
    </row>
    <row r="367" spans="1:20" ht="16" x14ac:dyDescent="0.4">
      <c r="A367" s="3"/>
      <c r="B367" s="5" t="s">
        <v>79</v>
      </c>
      <c r="C367" s="3"/>
      <c r="D367" s="3"/>
      <c r="E367" s="3"/>
      <c r="F367" s="3"/>
      <c r="G367" s="3"/>
      <c r="H367" s="14"/>
      <c r="I367" s="14"/>
      <c r="J367" s="3"/>
      <c r="K367" s="3"/>
      <c r="L367" s="3"/>
      <c r="M367" s="3"/>
      <c r="N367" s="3"/>
      <c r="O367" s="3"/>
      <c r="P367" s="3"/>
      <c r="Q367" s="3"/>
      <c r="R367" s="3"/>
      <c r="S367" s="3"/>
      <c r="T367" s="3"/>
    </row>
    <row r="368" spans="1:20" ht="16" x14ac:dyDescent="0.4">
      <c r="A368" s="3"/>
      <c r="B368" s="5" t="s">
        <v>80</v>
      </c>
      <c r="C368" s="3"/>
      <c r="D368" s="3"/>
      <c r="E368" s="3"/>
      <c r="F368" s="3"/>
      <c r="G368" s="3"/>
      <c r="H368" s="14"/>
      <c r="I368" s="14"/>
      <c r="J368" s="3"/>
      <c r="K368" s="3"/>
      <c r="L368" s="3"/>
      <c r="M368" s="3"/>
      <c r="N368" s="3"/>
      <c r="O368" s="3"/>
      <c r="P368" s="3"/>
      <c r="Q368" s="3"/>
      <c r="R368" s="3"/>
      <c r="S368" s="3"/>
      <c r="T368" s="3"/>
    </row>
    <row r="369" spans="1:20" ht="16" x14ac:dyDescent="0.4">
      <c r="A369" s="3"/>
      <c r="B369" s="5" t="s">
        <v>239</v>
      </c>
      <c r="C369" s="3"/>
      <c r="D369" s="3"/>
      <c r="E369" s="3"/>
      <c r="F369" s="3"/>
      <c r="G369" s="3"/>
      <c r="H369" s="14"/>
      <c r="I369" s="14"/>
      <c r="J369" s="3"/>
      <c r="K369" s="3"/>
      <c r="L369" s="3"/>
      <c r="M369" s="3"/>
      <c r="N369" s="3"/>
      <c r="O369" s="3"/>
      <c r="P369" s="3"/>
      <c r="Q369" s="3"/>
      <c r="R369" s="3"/>
      <c r="S369" s="3"/>
      <c r="T369" s="3"/>
    </row>
    <row r="370" spans="1:20" ht="16" x14ac:dyDescent="0.4">
      <c r="A370" s="3"/>
      <c r="B370" s="5" t="s">
        <v>227</v>
      </c>
      <c r="C370" s="3"/>
      <c r="D370" s="3"/>
      <c r="E370" s="3"/>
      <c r="F370" s="3"/>
      <c r="G370" s="3"/>
      <c r="H370" s="14"/>
      <c r="I370" s="14"/>
      <c r="J370" s="3"/>
      <c r="K370" s="3"/>
      <c r="L370" s="3"/>
      <c r="M370" s="3"/>
      <c r="N370" s="3"/>
      <c r="O370" s="3"/>
      <c r="P370" s="3"/>
      <c r="Q370" s="3"/>
      <c r="R370" s="3"/>
      <c r="S370" s="3"/>
      <c r="T370" s="3"/>
    </row>
    <row r="371" spans="1:20" ht="16" x14ac:dyDescent="0.4">
      <c r="A371" s="3"/>
      <c r="B371" s="5">
        <v>5034678190</v>
      </c>
      <c r="C371" s="3"/>
      <c r="D371" s="3"/>
      <c r="E371" s="3"/>
      <c r="F371" s="3"/>
      <c r="G371" s="3"/>
      <c r="H371" s="14"/>
      <c r="I371" s="14"/>
      <c r="J371" s="3"/>
      <c r="K371" s="3"/>
      <c r="L371" s="3"/>
      <c r="M371" s="3"/>
      <c r="N371" s="3"/>
      <c r="O371" s="3"/>
      <c r="P371" s="3"/>
      <c r="Q371" s="3"/>
      <c r="R371" s="3"/>
      <c r="S371" s="3"/>
      <c r="T371" s="3"/>
    </row>
    <row r="372" spans="1:20" ht="16" x14ac:dyDescent="0.4">
      <c r="A372" s="3"/>
      <c r="B372" s="5" t="s">
        <v>191</v>
      </c>
      <c r="C372" s="3"/>
      <c r="D372" s="3"/>
      <c r="E372" s="3"/>
      <c r="F372" s="3"/>
      <c r="G372" s="3"/>
      <c r="H372" s="14"/>
      <c r="I372" s="14"/>
      <c r="J372" s="3"/>
      <c r="K372" s="3"/>
      <c r="L372" s="3"/>
      <c r="M372" s="3"/>
      <c r="N372" s="3"/>
      <c r="O372" s="3"/>
      <c r="P372" s="3"/>
      <c r="Q372" s="3"/>
      <c r="R372" s="3"/>
      <c r="S372" s="3"/>
      <c r="T372" s="3"/>
    </row>
    <row r="373" spans="1:20" ht="16" x14ac:dyDescent="0.4">
      <c r="A373" s="3"/>
      <c r="B373" s="5" t="s">
        <v>750</v>
      </c>
      <c r="C373" s="3"/>
      <c r="D373" s="3"/>
      <c r="E373" s="3"/>
      <c r="F373" s="3"/>
      <c r="G373" s="3"/>
      <c r="H373" s="14"/>
      <c r="I373" s="14"/>
      <c r="J373" s="3"/>
      <c r="K373" s="3"/>
      <c r="L373" s="3"/>
      <c r="M373" s="3"/>
      <c r="N373" s="3"/>
      <c r="O373" s="3"/>
      <c r="P373" s="3"/>
      <c r="Q373" s="3"/>
      <c r="R373" s="3"/>
      <c r="S373" s="3"/>
      <c r="T373" s="3"/>
    </row>
    <row r="374" spans="1:20" ht="16" x14ac:dyDescent="0.4">
      <c r="A374" s="3"/>
      <c r="B374" s="5" t="s">
        <v>423</v>
      </c>
      <c r="C374" s="3"/>
      <c r="D374" s="3"/>
      <c r="E374" s="3"/>
      <c r="F374" s="3"/>
      <c r="G374" s="3"/>
      <c r="H374" s="14"/>
      <c r="I374" s="14"/>
      <c r="J374" s="3"/>
      <c r="K374" s="3"/>
      <c r="L374" s="3"/>
      <c r="M374" s="3"/>
      <c r="N374" s="3"/>
      <c r="O374" s="3"/>
      <c r="P374" s="3"/>
      <c r="Q374" s="3"/>
      <c r="R374" s="3"/>
      <c r="S374" s="3"/>
      <c r="T374" s="3"/>
    </row>
    <row r="375" spans="1:20" ht="16" x14ac:dyDescent="0.4">
      <c r="A375" s="3"/>
      <c r="B375" s="5"/>
      <c r="C375" s="3"/>
      <c r="D375" s="3"/>
      <c r="E375" s="3"/>
      <c r="F375" s="3"/>
      <c r="G375" s="3"/>
      <c r="H375" s="14"/>
      <c r="I375" s="14"/>
      <c r="J375" s="3"/>
      <c r="K375" s="3"/>
      <c r="L375" s="3"/>
      <c r="M375" s="3"/>
      <c r="N375" s="3"/>
      <c r="O375" s="3"/>
      <c r="P375" s="3"/>
      <c r="Q375" s="3"/>
      <c r="R375" s="3"/>
      <c r="S375" s="3"/>
      <c r="T375" s="3"/>
    </row>
    <row r="376" spans="1:20" ht="16" x14ac:dyDescent="0.4">
      <c r="A376" s="3"/>
      <c r="B376" s="5" t="s">
        <v>395</v>
      </c>
      <c r="C376" s="3"/>
      <c r="D376" s="3"/>
      <c r="E376" s="3"/>
      <c r="F376" s="3"/>
      <c r="G376" s="3"/>
      <c r="H376" s="14"/>
      <c r="I376" s="14"/>
      <c r="J376" s="3"/>
      <c r="K376" s="3"/>
      <c r="L376" s="3"/>
      <c r="M376" s="3"/>
      <c r="N376" s="3"/>
      <c r="O376" s="3"/>
      <c r="P376" s="3"/>
      <c r="Q376" s="3"/>
      <c r="R376" s="3"/>
      <c r="S376" s="3"/>
      <c r="T376" s="3"/>
    </row>
    <row r="377" spans="1:20" ht="16" x14ac:dyDescent="0.4">
      <c r="A377" s="3"/>
      <c r="B377" s="5" t="s">
        <v>396</v>
      </c>
      <c r="C377" s="3"/>
      <c r="D377" s="3"/>
      <c r="E377" s="3"/>
      <c r="F377" s="3"/>
      <c r="G377" s="3"/>
      <c r="H377" s="14"/>
      <c r="I377" s="14"/>
      <c r="J377" s="3"/>
      <c r="K377" s="3"/>
      <c r="L377" s="3"/>
      <c r="M377" s="3"/>
      <c r="N377" s="3"/>
      <c r="O377" s="3"/>
      <c r="P377" s="3"/>
      <c r="Q377" s="3"/>
      <c r="R377" s="3"/>
      <c r="S377" s="3"/>
      <c r="T377" s="3"/>
    </row>
    <row r="378" spans="1:20" ht="16" x14ac:dyDescent="0.4">
      <c r="A378" s="3"/>
      <c r="B378" s="5" t="s">
        <v>323</v>
      </c>
      <c r="C378" s="3"/>
      <c r="D378" s="3"/>
      <c r="E378" s="3"/>
      <c r="F378" s="3"/>
      <c r="G378" s="3"/>
      <c r="H378" s="14"/>
      <c r="I378" s="14"/>
      <c r="J378" s="3"/>
      <c r="K378" s="3"/>
      <c r="L378" s="3"/>
      <c r="M378" s="3"/>
      <c r="N378" s="3"/>
      <c r="O378" s="3"/>
      <c r="P378" s="3"/>
      <c r="Q378" s="3"/>
      <c r="R378" s="3"/>
      <c r="S378" s="3"/>
      <c r="T378" s="3"/>
    </row>
    <row r="379" spans="1:20" ht="16" x14ac:dyDescent="0.4">
      <c r="A379" s="3"/>
      <c r="B379" s="5" t="s">
        <v>398</v>
      </c>
      <c r="C379" s="3"/>
      <c r="D379" s="3"/>
      <c r="E379" s="3"/>
      <c r="F379" s="3"/>
      <c r="G379" s="3"/>
      <c r="H379" s="14"/>
      <c r="I379" s="14"/>
      <c r="J379" s="3"/>
      <c r="K379" s="3"/>
      <c r="L379" s="3"/>
      <c r="M379" s="3"/>
      <c r="N379" s="3"/>
      <c r="O379" s="3"/>
      <c r="P379" s="3"/>
      <c r="Q379" s="3"/>
      <c r="R379" s="3"/>
      <c r="S379" s="3"/>
      <c r="T379" s="3"/>
    </row>
    <row r="380" spans="1:20" ht="16" x14ac:dyDescent="0.4">
      <c r="A380" s="3"/>
      <c r="B380" s="5" t="s">
        <v>365</v>
      </c>
      <c r="C380" s="3"/>
      <c r="D380" s="3"/>
      <c r="E380" s="3"/>
      <c r="F380" s="3"/>
      <c r="G380" s="3"/>
      <c r="H380" s="14"/>
      <c r="I380" s="14"/>
      <c r="J380" s="3"/>
      <c r="K380" s="3"/>
      <c r="L380" s="3"/>
      <c r="M380" s="3"/>
      <c r="N380" s="3"/>
      <c r="O380" s="3"/>
      <c r="P380" s="3"/>
      <c r="Q380" s="3"/>
      <c r="R380" s="3"/>
      <c r="S380" s="3"/>
      <c r="T380" s="3"/>
    </row>
    <row r="381" spans="1:20" ht="16" x14ac:dyDescent="0.4">
      <c r="A381" s="3"/>
      <c r="B381" s="5" t="s">
        <v>397</v>
      </c>
      <c r="C381" s="3"/>
      <c r="D381" s="3"/>
      <c r="E381" s="3"/>
      <c r="F381" s="3"/>
      <c r="G381" s="3"/>
      <c r="H381" s="14"/>
      <c r="I381" s="14"/>
      <c r="J381" s="3"/>
      <c r="K381" s="3"/>
      <c r="L381" s="3"/>
      <c r="M381" s="3"/>
      <c r="N381" s="3"/>
      <c r="O381" s="3"/>
      <c r="P381" s="3"/>
      <c r="Q381" s="3"/>
      <c r="R381" s="3"/>
      <c r="S381" s="3"/>
      <c r="T381" s="3"/>
    </row>
    <row r="382" spans="1:20" ht="16" x14ac:dyDescent="0.4">
      <c r="A382" s="3"/>
      <c r="B382" s="5" t="s">
        <v>191</v>
      </c>
      <c r="C382" s="3"/>
      <c r="D382" s="3"/>
      <c r="E382" s="3"/>
      <c r="F382" s="3"/>
      <c r="G382" s="3"/>
      <c r="H382" s="14"/>
      <c r="I382" s="14"/>
      <c r="J382" s="3"/>
      <c r="K382" s="3"/>
      <c r="L382" s="3"/>
      <c r="M382" s="3"/>
      <c r="N382" s="3"/>
      <c r="O382" s="3"/>
      <c r="P382" s="3"/>
      <c r="Q382" s="3"/>
      <c r="R382" s="3"/>
      <c r="S382" s="3"/>
      <c r="T382" s="3"/>
    </row>
    <row r="383" spans="1:20" ht="16" x14ac:dyDescent="0.4">
      <c r="A383" s="3"/>
      <c r="B383" s="5" t="s">
        <v>750</v>
      </c>
      <c r="C383" s="3"/>
      <c r="D383" s="3"/>
      <c r="E383" s="3"/>
      <c r="F383" s="3"/>
      <c r="G383" s="3"/>
      <c r="H383" s="14"/>
      <c r="I383" s="14"/>
      <c r="J383" s="3"/>
      <c r="K383" s="3"/>
      <c r="L383" s="3"/>
      <c r="M383" s="3"/>
      <c r="N383" s="3"/>
      <c r="O383" s="3"/>
      <c r="P383" s="3"/>
      <c r="Q383" s="3"/>
      <c r="R383" s="3"/>
      <c r="S383" s="3"/>
      <c r="T383" s="3"/>
    </row>
    <row r="384" spans="1:20" ht="16" x14ac:dyDescent="0.4">
      <c r="A384" s="3"/>
      <c r="B384" s="5" t="s">
        <v>423</v>
      </c>
      <c r="C384" s="3"/>
      <c r="D384" s="3"/>
      <c r="E384" s="3"/>
      <c r="F384" s="3"/>
      <c r="G384" s="3"/>
      <c r="H384" s="14"/>
      <c r="I384" s="14"/>
      <c r="J384" s="3"/>
      <c r="K384" s="3"/>
      <c r="L384" s="3"/>
      <c r="M384" s="3"/>
      <c r="N384" s="3"/>
      <c r="O384" s="3"/>
      <c r="P384" s="3"/>
      <c r="Q384" s="3"/>
      <c r="R384" s="3"/>
      <c r="S384" s="3"/>
      <c r="T384" s="3"/>
    </row>
    <row r="385" spans="1:20" ht="16" x14ac:dyDescent="0.4">
      <c r="A385" s="3"/>
      <c r="B385" s="5"/>
      <c r="C385" s="3"/>
      <c r="D385" s="3"/>
      <c r="E385" s="3"/>
      <c r="F385" s="3"/>
      <c r="G385" s="3"/>
      <c r="H385" s="14"/>
      <c r="I385" s="14"/>
      <c r="J385" s="3"/>
      <c r="K385" s="3"/>
      <c r="L385" s="3"/>
      <c r="M385" s="3"/>
      <c r="N385" s="3"/>
      <c r="O385" s="3"/>
      <c r="P385" s="3"/>
      <c r="Q385" s="3"/>
      <c r="R385" s="3"/>
      <c r="S385" s="3"/>
      <c r="T385" s="3"/>
    </row>
    <row r="386" spans="1:20" ht="16" x14ac:dyDescent="0.4">
      <c r="A386" s="3"/>
      <c r="B386" s="5" t="s">
        <v>332</v>
      </c>
      <c r="C386" s="3"/>
      <c r="D386" s="3"/>
      <c r="E386" s="3"/>
      <c r="F386" s="3"/>
      <c r="G386" s="3"/>
      <c r="H386" s="14"/>
      <c r="I386" s="14"/>
      <c r="J386" s="3"/>
      <c r="K386" s="3"/>
      <c r="L386" s="3"/>
      <c r="M386" s="3"/>
      <c r="N386" s="3"/>
      <c r="O386" s="3"/>
      <c r="P386" s="3"/>
      <c r="Q386" s="3"/>
      <c r="R386" s="3"/>
      <c r="S386" s="3"/>
      <c r="T386" s="3"/>
    </row>
    <row r="387" spans="1:20" ht="16" x14ac:dyDescent="0.4">
      <c r="A387" s="3"/>
      <c r="B387" s="5" t="s">
        <v>333</v>
      </c>
      <c r="C387" s="3"/>
      <c r="D387" s="3"/>
      <c r="E387" s="3"/>
      <c r="F387" s="3"/>
      <c r="G387" s="3"/>
      <c r="H387" s="14"/>
      <c r="I387" s="14"/>
      <c r="J387" s="3"/>
      <c r="K387" s="3"/>
      <c r="L387" s="3"/>
      <c r="M387" s="3"/>
      <c r="N387" s="3"/>
      <c r="O387" s="3"/>
      <c r="P387" s="3"/>
      <c r="Q387" s="3"/>
      <c r="R387" s="3"/>
      <c r="S387" s="3"/>
      <c r="T387" s="3"/>
    </row>
    <row r="388" spans="1:20" ht="16" x14ac:dyDescent="0.4">
      <c r="A388" s="3"/>
      <c r="B388" s="5" t="s">
        <v>303</v>
      </c>
      <c r="C388" s="3"/>
      <c r="D388" s="3"/>
      <c r="E388" s="3"/>
      <c r="F388" s="3"/>
      <c r="G388" s="3"/>
      <c r="H388" s="14"/>
      <c r="I388" s="14"/>
      <c r="J388" s="3"/>
      <c r="K388" s="3"/>
      <c r="L388" s="3"/>
      <c r="M388" s="3"/>
      <c r="N388" s="3"/>
      <c r="O388" s="3"/>
      <c r="P388" s="3"/>
      <c r="Q388" s="3"/>
      <c r="R388" s="3"/>
      <c r="S388" s="3"/>
      <c r="T388" s="3"/>
    </row>
    <row r="389" spans="1:20" ht="16" x14ac:dyDescent="0.4">
      <c r="A389" s="3"/>
      <c r="B389" s="5" t="s">
        <v>334</v>
      </c>
      <c r="C389" s="3"/>
      <c r="D389" s="3"/>
      <c r="E389" s="3"/>
      <c r="F389" s="3"/>
      <c r="G389" s="3"/>
      <c r="H389" s="14"/>
      <c r="I389" s="14"/>
      <c r="J389" s="3"/>
      <c r="K389" s="3"/>
      <c r="L389" s="3"/>
      <c r="M389" s="3"/>
      <c r="N389" s="3"/>
      <c r="O389" s="3"/>
      <c r="P389" s="3"/>
      <c r="Q389" s="3"/>
      <c r="R389" s="3"/>
      <c r="S389" s="3"/>
      <c r="T389" s="3"/>
    </row>
    <row r="390" spans="1:20" ht="16" x14ac:dyDescent="0.4">
      <c r="A390" s="3"/>
      <c r="B390" s="5" t="s">
        <v>305</v>
      </c>
      <c r="C390" s="3"/>
      <c r="D390" s="3"/>
      <c r="E390" s="3"/>
      <c r="F390" s="3"/>
      <c r="G390" s="3"/>
      <c r="H390" s="14"/>
      <c r="I390" s="14"/>
      <c r="J390" s="3"/>
      <c r="K390" s="3"/>
      <c r="L390" s="3"/>
      <c r="M390" s="3"/>
      <c r="N390" s="3"/>
      <c r="O390" s="3"/>
      <c r="P390" s="3"/>
      <c r="Q390" s="3"/>
      <c r="R390" s="3"/>
      <c r="S390" s="3"/>
      <c r="T390" s="3"/>
    </row>
    <row r="391" spans="1:20" ht="16" x14ac:dyDescent="0.4">
      <c r="A391" s="3"/>
      <c r="B391" s="5" t="s">
        <v>306</v>
      </c>
      <c r="C391" s="3"/>
      <c r="D391" s="3"/>
      <c r="E391" s="3"/>
      <c r="F391" s="3"/>
      <c r="G391" s="3"/>
      <c r="H391" s="14"/>
      <c r="I391" s="14"/>
      <c r="J391" s="3"/>
      <c r="K391" s="3"/>
      <c r="L391" s="3"/>
      <c r="M391" s="3"/>
      <c r="N391" s="3"/>
      <c r="O391" s="3"/>
      <c r="P391" s="3"/>
      <c r="Q391" s="3"/>
      <c r="R391" s="3"/>
      <c r="S391" s="3"/>
      <c r="T391" s="3"/>
    </row>
    <row r="392" spans="1:20" ht="16" x14ac:dyDescent="0.4">
      <c r="A392" s="3"/>
      <c r="B392" s="5" t="s">
        <v>191</v>
      </c>
      <c r="C392" s="3"/>
      <c r="D392" s="3"/>
      <c r="E392" s="3"/>
      <c r="F392" s="3"/>
      <c r="G392" s="3"/>
      <c r="H392" s="14"/>
      <c r="I392" s="14"/>
      <c r="J392" s="3"/>
      <c r="K392" s="3"/>
      <c r="L392" s="3"/>
      <c r="M392" s="3"/>
      <c r="N392" s="3"/>
      <c r="O392" s="3"/>
      <c r="P392" s="3"/>
      <c r="Q392" s="3"/>
      <c r="R392" s="3"/>
      <c r="S392" s="3"/>
      <c r="T392" s="3"/>
    </row>
    <row r="393" spans="1:20" ht="16" x14ac:dyDescent="0.4">
      <c r="A393" s="3"/>
      <c r="B393" s="5" t="s">
        <v>343</v>
      </c>
      <c r="C393" s="3"/>
      <c r="D393" s="3"/>
      <c r="E393" s="3"/>
      <c r="F393" s="3"/>
      <c r="G393" s="3"/>
      <c r="H393" s="14"/>
      <c r="I393" s="14"/>
      <c r="J393" s="3"/>
      <c r="K393" s="3"/>
      <c r="L393" s="3"/>
      <c r="M393" s="3"/>
      <c r="N393" s="3"/>
      <c r="O393" s="3"/>
      <c r="P393" s="3"/>
      <c r="Q393" s="3"/>
      <c r="R393" s="3"/>
      <c r="S393" s="3"/>
      <c r="T393" s="3"/>
    </row>
    <row r="394" spans="1:20" ht="32" x14ac:dyDescent="0.4">
      <c r="A394" s="3"/>
      <c r="B394" s="5" t="s">
        <v>567</v>
      </c>
      <c r="C394" s="3"/>
      <c r="D394" s="3"/>
      <c r="E394" s="3"/>
      <c r="F394" s="3"/>
      <c r="G394" s="3"/>
      <c r="H394" s="14"/>
      <c r="I394" s="14"/>
      <c r="J394" s="3"/>
      <c r="K394" s="3"/>
      <c r="L394" s="3"/>
      <c r="M394" s="3"/>
      <c r="N394" s="3"/>
      <c r="O394" s="3"/>
      <c r="P394" s="3"/>
      <c r="Q394" s="3"/>
      <c r="R394" s="3"/>
      <c r="S394" s="3"/>
      <c r="T394" s="3"/>
    </row>
    <row r="395" spans="1:20" ht="16" x14ac:dyDescent="0.4">
      <c r="A395" s="3"/>
      <c r="B395" s="5"/>
      <c r="C395" s="3"/>
      <c r="D395" s="3"/>
      <c r="E395" s="3"/>
      <c r="F395" s="3"/>
      <c r="G395" s="3"/>
      <c r="H395" s="14"/>
      <c r="I395" s="14"/>
      <c r="J395" s="3"/>
      <c r="K395" s="3"/>
      <c r="L395" s="3"/>
      <c r="M395" s="3"/>
      <c r="N395" s="3"/>
      <c r="O395" s="3"/>
      <c r="P395" s="3"/>
      <c r="Q395" s="3"/>
      <c r="R395" s="3"/>
      <c r="S395" s="3"/>
      <c r="T395" s="3"/>
    </row>
    <row r="396" spans="1:20" ht="16" x14ac:dyDescent="0.4">
      <c r="A396" s="3"/>
      <c r="B396" s="5" t="s">
        <v>78</v>
      </c>
      <c r="C396" s="3"/>
      <c r="D396" s="3"/>
      <c r="E396" s="3"/>
      <c r="F396" s="3"/>
      <c r="G396" s="3"/>
      <c r="H396" s="14"/>
      <c r="I396" s="14"/>
      <c r="J396" s="3"/>
      <c r="K396" s="3"/>
      <c r="L396" s="3"/>
      <c r="M396" s="3"/>
      <c r="N396" s="3"/>
      <c r="O396" s="3"/>
      <c r="P396" s="3"/>
      <c r="Q396" s="3"/>
      <c r="R396" s="3"/>
      <c r="S396" s="3"/>
      <c r="T396" s="3"/>
    </row>
    <row r="397" spans="1:20" ht="16" x14ac:dyDescent="0.4">
      <c r="A397" s="3"/>
      <c r="B397" s="5" t="s">
        <v>79</v>
      </c>
      <c r="C397" s="3"/>
      <c r="D397" s="3"/>
      <c r="E397" s="3"/>
      <c r="F397" s="3"/>
      <c r="G397" s="3"/>
      <c r="H397" s="14"/>
      <c r="I397" s="14"/>
      <c r="J397" s="3"/>
      <c r="K397" s="3"/>
      <c r="L397" s="3"/>
      <c r="M397" s="3"/>
      <c r="N397" s="3"/>
      <c r="O397" s="3"/>
      <c r="P397" s="3"/>
      <c r="Q397" s="3"/>
      <c r="R397" s="3"/>
      <c r="S397" s="3"/>
      <c r="T397" s="3"/>
    </row>
    <row r="398" spans="1:20" ht="16" x14ac:dyDescent="0.4">
      <c r="A398" s="3"/>
      <c r="B398" s="5" t="s">
        <v>80</v>
      </c>
      <c r="C398" s="3"/>
      <c r="D398" s="3"/>
      <c r="E398" s="3"/>
      <c r="F398" s="3"/>
      <c r="G398" s="3"/>
      <c r="H398" s="14"/>
      <c r="I398" s="14"/>
      <c r="J398" s="3"/>
      <c r="K398" s="3"/>
      <c r="L398" s="3"/>
      <c r="M398" s="3"/>
      <c r="N398" s="3"/>
      <c r="O398" s="3"/>
      <c r="P398" s="3"/>
      <c r="Q398" s="3"/>
      <c r="R398" s="3"/>
      <c r="S398" s="3"/>
      <c r="T398" s="3"/>
    </row>
    <row r="399" spans="1:20" ht="16" x14ac:dyDescent="0.4">
      <c r="A399" s="3"/>
      <c r="B399" s="5" t="s">
        <v>84</v>
      </c>
      <c r="C399" s="3"/>
      <c r="D399" s="3"/>
      <c r="E399" s="3"/>
      <c r="F399" s="3"/>
      <c r="G399" s="3"/>
      <c r="H399" s="14"/>
      <c r="I399" s="14"/>
      <c r="J399" s="3"/>
      <c r="K399" s="3"/>
      <c r="L399" s="3"/>
      <c r="M399" s="3"/>
      <c r="N399" s="3"/>
      <c r="O399" s="3"/>
      <c r="P399" s="3"/>
      <c r="Q399" s="3"/>
      <c r="R399" s="3"/>
      <c r="S399" s="3"/>
      <c r="T399" s="3"/>
    </row>
    <row r="400" spans="1:20" ht="16" x14ac:dyDescent="0.4">
      <c r="A400" s="3"/>
      <c r="B400" s="5" t="s">
        <v>227</v>
      </c>
      <c r="C400" s="3"/>
      <c r="D400" s="3"/>
      <c r="E400" s="3"/>
      <c r="F400" s="3"/>
      <c r="G400" s="3"/>
      <c r="H400" s="14"/>
      <c r="I400" s="14"/>
      <c r="J400" s="3"/>
      <c r="K400" s="3"/>
      <c r="L400" s="3"/>
      <c r="M400" s="3"/>
      <c r="N400" s="3"/>
      <c r="O400" s="3"/>
      <c r="P400" s="3"/>
      <c r="Q400" s="3"/>
      <c r="R400" s="3"/>
      <c r="S400" s="3"/>
      <c r="T400" s="3"/>
    </row>
    <row r="401" spans="1:20" ht="16" x14ac:dyDescent="0.4">
      <c r="A401" s="3"/>
      <c r="B401" s="5" t="s">
        <v>83</v>
      </c>
      <c r="C401" s="3"/>
      <c r="D401" s="3"/>
      <c r="E401" s="3"/>
      <c r="F401" s="3"/>
      <c r="G401" s="3"/>
      <c r="H401" s="14"/>
      <c r="I401" s="14"/>
      <c r="J401" s="3"/>
      <c r="K401" s="3"/>
      <c r="L401" s="3"/>
      <c r="M401" s="3"/>
      <c r="N401" s="3"/>
      <c r="O401" s="3"/>
      <c r="P401" s="3"/>
      <c r="Q401" s="3"/>
      <c r="R401" s="3"/>
      <c r="S401" s="3"/>
      <c r="T401" s="3"/>
    </row>
    <row r="402" spans="1:20" ht="16" x14ac:dyDescent="0.4">
      <c r="A402" s="3"/>
      <c r="B402" s="5" t="s">
        <v>191</v>
      </c>
      <c r="C402" s="3"/>
      <c r="D402" s="3"/>
      <c r="E402" s="3"/>
      <c r="F402" s="3"/>
      <c r="G402" s="3"/>
      <c r="H402" s="14"/>
      <c r="I402" s="14"/>
      <c r="J402" s="3"/>
      <c r="K402" s="3"/>
      <c r="L402" s="3"/>
      <c r="M402" s="3"/>
      <c r="N402" s="3"/>
      <c r="O402" s="3"/>
      <c r="P402" s="3"/>
      <c r="Q402" s="3"/>
      <c r="R402" s="3"/>
      <c r="S402" s="3"/>
      <c r="T402" s="3"/>
    </row>
    <row r="403" spans="1:20" ht="16" x14ac:dyDescent="0.4">
      <c r="A403" s="3"/>
      <c r="B403" s="5" t="s">
        <v>750</v>
      </c>
      <c r="C403" s="3"/>
      <c r="D403" s="3"/>
      <c r="E403" s="3"/>
      <c r="F403" s="3"/>
      <c r="G403" s="3"/>
      <c r="H403" s="14"/>
      <c r="I403" s="14"/>
      <c r="J403" s="3"/>
      <c r="K403" s="3"/>
      <c r="L403" s="3"/>
      <c r="M403" s="3"/>
      <c r="N403" s="3"/>
      <c r="O403" s="3"/>
      <c r="P403" s="3"/>
      <c r="Q403" s="3"/>
      <c r="R403" s="3"/>
      <c r="S403" s="3"/>
      <c r="T403" s="3"/>
    </row>
    <row r="404" spans="1:20" ht="16" x14ac:dyDescent="0.4">
      <c r="A404" s="3"/>
      <c r="B404" s="5" t="s">
        <v>423</v>
      </c>
      <c r="C404" s="3"/>
      <c r="D404" s="3"/>
      <c r="E404" s="3"/>
      <c r="F404" s="3"/>
      <c r="G404" s="3"/>
      <c r="H404" s="14"/>
      <c r="I404" s="14"/>
      <c r="J404" s="3"/>
      <c r="K404" s="3"/>
      <c r="L404" s="3"/>
      <c r="M404" s="3"/>
      <c r="N404" s="3"/>
      <c r="O404" s="3"/>
      <c r="P404" s="3"/>
      <c r="Q404" s="3"/>
      <c r="R404" s="3"/>
      <c r="S404" s="3"/>
      <c r="T404" s="3"/>
    </row>
    <row r="405" spans="1:20" ht="16" x14ac:dyDescent="0.4">
      <c r="A405" s="3"/>
      <c r="B405" s="5"/>
      <c r="C405" s="3"/>
      <c r="D405" s="3"/>
      <c r="E405" s="3"/>
      <c r="F405" s="3"/>
      <c r="G405" s="3"/>
      <c r="H405" s="14"/>
      <c r="I405" s="14"/>
      <c r="J405" s="3"/>
      <c r="K405" s="3"/>
      <c r="L405" s="3"/>
      <c r="M405" s="3"/>
      <c r="N405" s="3"/>
      <c r="O405" s="3"/>
      <c r="P405" s="3"/>
      <c r="Q405" s="3"/>
      <c r="R405" s="3"/>
      <c r="S405" s="3"/>
      <c r="T405" s="3"/>
    </row>
    <row r="406" spans="1:20" ht="16" x14ac:dyDescent="0.4">
      <c r="A406" s="3"/>
      <c r="B406" s="5" t="s">
        <v>732</v>
      </c>
      <c r="C406" s="3"/>
      <c r="D406" s="3"/>
      <c r="E406" s="3"/>
      <c r="F406" s="3"/>
      <c r="G406" s="3"/>
      <c r="H406" s="14"/>
      <c r="I406" s="14"/>
      <c r="J406" s="3"/>
      <c r="K406" s="3"/>
      <c r="L406" s="3"/>
      <c r="M406" s="3"/>
      <c r="N406" s="3"/>
      <c r="O406" s="3"/>
      <c r="P406" s="3"/>
      <c r="Q406" s="3"/>
      <c r="R406" s="3"/>
      <c r="S406" s="3"/>
      <c r="T406" s="3"/>
    </row>
    <row r="407" spans="1:20" ht="16" x14ac:dyDescent="0.4">
      <c r="A407" s="3"/>
      <c r="B407" s="5" t="s">
        <v>733</v>
      </c>
      <c r="C407" s="3"/>
      <c r="D407" s="3"/>
      <c r="E407" s="3"/>
      <c r="F407" s="3"/>
      <c r="G407" s="3"/>
      <c r="H407" s="14"/>
      <c r="I407" s="14"/>
      <c r="J407" s="3"/>
      <c r="K407" s="3"/>
      <c r="L407" s="3"/>
      <c r="M407" s="3"/>
      <c r="N407" s="3"/>
      <c r="O407" s="3"/>
      <c r="P407" s="3"/>
      <c r="Q407" s="3"/>
      <c r="R407" s="3"/>
      <c r="S407" s="3"/>
      <c r="T407" s="3"/>
    </row>
    <row r="408" spans="1:20" ht="16" x14ac:dyDescent="0.4">
      <c r="A408" s="3"/>
      <c r="B408" s="5" t="s">
        <v>734</v>
      </c>
      <c r="C408" s="3"/>
      <c r="D408" s="3"/>
      <c r="E408" s="3"/>
      <c r="F408" s="3"/>
      <c r="G408" s="3"/>
      <c r="H408" s="14"/>
      <c r="I408" s="14"/>
      <c r="J408" s="3"/>
      <c r="K408" s="3"/>
      <c r="L408" s="3"/>
      <c r="M408" s="3"/>
      <c r="N408" s="3"/>
      <c r="O408" s="3"/>
      <c r="P408" s="3"/>
      <c r="Q408" s="3"/>
      <c r="R408" s="3"/>
      <c r="S408" s="3"/>
      <c r="T408" s="3"/>
    </row>
    <row r="409" spans="1:20" ht="16" x14ac:dyDescent="0.4">
      <c r="A409" s="3"/>
      <c r="B409" s="5" t="s">
        <v>735</v>
      </c>
      <c r="C409" s="3"/>
      <c r="D409" s="3"/>
      <c r="E409" s="3"/>
      <c r="F409" s="3"/>
      <c r="G409" s="3"/>
      <c r="H409" s="14"/>
      <c r="I409" s="14"/>
      <c r="J409" s="3"/>
      <c r="K409" s="3"/>
      <c r="L409" s="3"/>
      <c r="M409" s="3"/>
      <c r="N409" s="3"/>
      <c r="O409" s="3"/>
      <c r="P409" s="3"/>
      <c r="Q409" s="3"/>
      <c r="R409" s="3"/>
      <c r="S409" s="3"/>
      <c r="T409" s="3"/>
    </row>
    <row r="410" spans="1:20" ht="16" x14ac:dyDescent="0.4">
      <c r="A410" s="3"/>
      <c r="B410" s="5" t="s">
        <v>740</v>
      </c>
      <c r="C410" s="3"/>
      <c r="D410" s="3"/>
      <c r="E410" s="3"/>
      <c r="F410" s="3"/>
      <c r="G410" s="3"/>
      <c r="H410" s="14"/>
      <c r="I410" s="14"/>
      <c r="J410" s="3"/>
      <c r="K410" s="3"/>
      <c r="L410" s="3"/>
      <c r="M410" s="3"/>
      <c r="N410" s="3"/>
      <c r="O410" s="3"/>
      <c r="P410" s="3"/>
      <c r="Q410" s="3"/>
      <c r="R410" s="3"/>
      <c r="S410" s="3"/>
      <c r="T410" s="3"/>
    </row>
    <row r="411" spans="1:20" ht="16" x14ac:dyDescent="0.4">
      <c r="A411" s="3"/>
      <c r="B411" s="5">
        <v>5038059113</v>
      </c>
      <c r="C411" s="3"/>
      <c r="D411" s="3"/>
      <c r="E411" s="3"/>
      <c r="F411" s="3"/>
      <c r="G411" s="3"/>
      <c r="H411" s="14"/>
      <c r="I411" s="14"/>
      <c r="J411" s="3"/>
      <c r="K411" s="3"/>
      <c r="L411" s="3"/>
      <c r="M411" s="3"/>
      <c r="N411" s="3"/>
      <c r="O411" s="3"/>
      <c r="P411" s="3"/>
      <c r="Q411" s="3"/>
      <c r="R411" s="3"/>
      <c r="S411" s="3"/>
      <c r="T411" s="3"/>
    </row>
    <row r="412" spans="1:20" ht="16" x14ac:dyDescent="0.4">
      <c r="A412" s="3"/>
      <c r="B412" s="5" t="s">
        <v>765</v>
      </c>
      <c r="C412" s="3"/>
      <c r="D412" s="3"/>
      <c r="E412" s="3"/>
      <c r="F412" s="3"/>
      <c r="G412" s="3"/>
      <c r="H412" s="14"/>
      <c r="I412" s="14"/>
      <c r="J412" s="3"/>
      <c r="K412" s="3"/>
      <c r="L412" s="3"/>
      <c r="M412" s="3"/>
      <c r="N412" s="3"/>
      <c r="O412" s="3"/>
      <c r="P412" s="3"/>
      <c r="Q412" s="3"/>
      <c r="R412" s="3"/>
      <c r="S412" s="3"/>
      <c r="T412" s="3"/>
    </row>
    <row r="413" spans="1:20" ht="16" x14ac:dyDescent="0.4">
      <c r="A413" s="3"/>
      <c r="B413" s="5" t="s">
        <v>766</v>
      </c>
      <c r="C413" s="3"/>
      <c r="D413" s="3"/>
      <c r="E413" s="3"/>
      <c r="F413" s="3"/>
      <c r="G413" s="3"/>
      <c r="H413" s="14"/>
      <c r="I413" s="14"/>
      <c r="J413" s="3"/>
      <c r="K413" s="3"/>
      <c r="L413" s="3"/>
      <c r="M413" s="3"/>
      <c r="N413" s="3"/>
      <c r="O413" s="3"/>
      <c r="P413" s="3"/>
      <c r="Q413" s="3"/>
      <c r="R413" s="3"/>
      <c r="S413" s="3"/>
      <c r="T413" s="3"/>
    </row>
    <row r="414" spans="1:20" ht="32" x14ac:dyDescent="0.4">
      <c r="A414" s="3"/>
      <c r="B414" s="5" t="s">
        <v>767</v>
      </c>
      <c r="C414" s="3"/>
      <c r="D414" s="3"/>
      <c r="E414" s="3"/>
      <c r="F414" s="3"/>
      <c r="G414" s="3"/>
      <c r="H414" s="14"/>
      <c r="I414" s="14"/>
      <c r="J414" s="3"/>
      <c r="K414" s="3"/>
      <c r="L414" s="3"/>
      <c r="M414" s="3"/>
      <c r="N414" s="3"/>
      <c r="O414" s="3"/>
      <c r="P414" s="3"/>
      <c r="Q414" s="3"/>
      <c r="R414" s="3"/>
      <c r="S414" s="3"/>
      <c r="T414" s="3"/>
    </row>
    <row r="415" spans="1:20" ht="16" x14ac:dyDescent="0.4">
      <c r="A415" s="3"/>
      <c r="B415" s="5"/>
      <c r="C415" s="3"/>
      <c r="D415" s="3"/>
      <c r="E415" s="3"/>
      <c r="F415" s="3"/>
      <c r="G415" s="3"/>
      <c r="H415" s="14"/>
      <c r="I415" s="14"/>
      <c r="J415" s="3"/>
      <c r="K415" s="3"/>
      <c r="L415" s="3"/>
      <c r="M415" s="3"/>
      <c r="N415" s="3"/>
      <c r="O415" s="3"/>
      <c r="P415" s="3"/>
      <c r="Q415" s="3"/>
      <c r="R415" s="3"/>
      <c r="S415" s="3"/>
      <c r="T415" s="3"/>
    </row>
    <row r="416" spans="1:20" ht="16" x14ac:dyDescent="0.4">
      <c r="A416" s="3"/>
      <c r="B416" s="5" t="s">
        <v>232</v>
      </c>
      <c r="C416" s="3"/>
      <c r="D416" s="3"/>
      <c r="E416" s="3"/>
      <c r="F416" s="3"/>
      <c r="G416" s="3"/>
      <c r="H416" s="14"/>
      <c r="I416" s="14"/>
      <c r="J416" s="3"/>
      <c r="K416" s="3"/>
      <c r="L416" s="3"/>
      <c r="M416" s="3"/>
      <c r="N416" s="3"/>
      <c r="O416" s="3"/>
      <c r="P416" s="3"/>
      <c r="Q416" s="3"/>
      <c r="R416" s="3"/>
      <c r="S416" s="3"/>
      <c r="T416" s="3"/>
    </row>
    <row r="417" spans="1:20" ht="16" x14ac:dyDescent="0.4">
      <c r="A417" s="3"/>
      <c r="B417" s="5" t="s">
        <v>212</v>
      </c>
      <c r="C417" s="3"/>
      <c r="D417" s="3"/>
      <c r="E417" s="3"/>
      <c r="F417" s="3"/>
      <c r="G417" s="3"/>
      <c r="H417" s="14"/>
      <c r="I417" s="14"/>
      <c r="J417" s="3"/>
      <c r="K417" s="3"/>
      <c r="L417" s="3"/>
      <c r="M417" s="3"/>
      <c r="N417" s="3"/>
      <c r="O417" s="3"/>
      <c r="P417" s="3"/>
      <c r="Q417" s="3"/>
      <c r="R417" s="3"/>
      <c r="S417" s="3"/>
      <c r="T417" s="3"/>
    </row>
    <row r="418" spans="1:20" ht="16" x14ac:dyDescent="0.4">
      <c r="A418" s="3"/>
      <c r="B418" s="5" t="s">
        <v>80</v>
      </c>
      <c r="C418" s="3"/>
      <c r="D418" s="3"/>
      <c r="E418" s="3"/>
      <c r="F418" s="3"/>
      <c r="G418" s="3"/>
      <c r="H418" s="14"/>
      <c r="I418" s="14"/>
      <c r="J418" s="3"/>
      <c r="K418" s="3"/>
      <c r="L418" s="3"/>
      <c r="M418" s="3"/>
      <c r="N418" s="3"/>
      <c r="O418" s="3"/>
      <c r="P418" s="3"/>
      <c r="Q418" s="3"/>
      <c r="R418" s="3"/>
      <c r="S418" s="3"/>
      <c r="T418" s="3"/>
    </row>
    <row r="419" spans="1:20" ht="16" x14ac:dyDescent="0.4">
      <c r="A419" s="3"/>
      <c r="B419" s="5" t="s">
        <v>234</v>
      </c>
      <c r="C419" s="3"/>
      <c r="D419" s="3"/>
      <c r="E419" s="3"/>
      <c r="F419" s="3"/>
      <c r="G419" s="3"/>
      <c r="H419" s="14"/>
      <c r="I419" s="14"/>
      <c r="J419" s="3"/>
      <c r="K419" s="3"/>
      <c r="L419" s="3"/>
      <c r="M419" s="3"/>
      <c r="N419" s="3"/>
      <c r="O419" s="3"/>
      <c r="P419" s="3"/>
      <c r="Q419" s="3"/>
      <c r="R419" s="3"/>
      <c r="S419" s="3"/>
      <c r="T419" s="3"/>
    </row>
    <row r="420" spans="1:20" ht="16" x14ac:dyDescent="0.4">
      <c r="A420" s="3"/>
      <c r="B420" s="5" t="s">
        <v>227</v>
      </c>
      <c r="C420" s="3"/>
      <c r="D420" s="3"/>
      <c r="E420" s="3"/>
      <c r="F420" s="3"/>
      <c r="G420" s="3"/>
      <c r="H420" s="14"/>
      <c r="I420" s="14"/>
      <c r="J420" s="3"/>
      <c r="K420" s="3"/>
      <c r="L420" s="3"/>
      <c r="M420" s="3"/>
      <c r="N420" s="3"/>
      <c r="O420" s="3"/>
      <c r="P420" s="3"/>
      <c r="Q420" s="3"/>
      <c r="R420" s="3"/>
      <c r="S420" s="3"/>
      <c r="T420" s="3"/>
    </row>
    <row r="421" spans="1:20" ht="16" x14ac:dyDescent="0.4">
      <c r="A421" s="3"/>
      <c r="B421" s="5" t="s">
        <v>233</v>
      </c>
      <c r="C421" s="3"/>
      <c r="D421" s="3"/>
      <c r="E421" s="3"/>
      <c r="F421" s="3"/>
      <c r="G421" s="3"/>
      <c r="H421" s="14"/>
      <c r="I421" s="14"/>
      <c r="J421" s="3"/>
      <c r="K421" s="3"/>
      <c r="L421" s="3"/>
      <c r="M421" s="3"/>
      <c r="N421" s="3"/>
      <c r="O421" s="3"/>
      <c r="P421" s="3"/>
      <c r="Q421" s="3"/>
      <c r="R421" s="3"/>
      <c r="S421" s="3"/>
      <c r="T421" s="3"/>
    </row>
    <row r="422" spans="1:20" ht="32" x14ac:dyDescent="0.4">
      <c r="A422" s="3"/>
      <c r="B422" s="5" t="s">
        <v>246</v>
      </c>
      <c r="C422" s="3"/>
      <c r="D422" s="3"/>
      <c r="E422" s="3"/>
      <c r="F422" s="3"/>
      <c r="G422" s="3"/>
      <c r="H422" s="14"/>
      <c r="I422" s="14"/>
      <c r="J422" s="3"/>
      <c r="K422" s="3"/>
      <c r="L422" s="3"/>
      <c r="M422" s="3"/>
      <c r="N422" s="3"/>
      <c r="O422" s="3"/>
      <c r="P422" s="3"/>
      <c r="Q422" s="3"/>
      <c r="R422" s="3"/>
      <c r="S422" s="3"/>
      <c r="T422" s="3"/>
    </row>
    <row r="423" spans="1:20" ht="16" x14ac:dyDescent="0.4">
      <c r="A423" s="3"/>
      <c r="B423" s="5" t="s">
        <v>750</v>
      </c>
      <c r="C423" s="3"/>
      <c r="D423" s="3"/>
      <c r="E423" s="3"/>
      <c r="F423" s="3"/>
      <c r="G423" s="3"/>
      <c r="H423" s="14"/>
      <c r="I423" s="14"/>
      <c r="J423" s="3"/>
      <c r="K423" s="3"/>
      <c r="L423" s="3"/>
      <c r="M423" s="3"/>
      <c r="N423" s="3"/>
      <c r="O423" s="3"/>
      <c r="P423" s="3"/>
      <c r="Q423" s="3"/>
      <c r="R423" s="3"/>
      <c r="S423" s="3"/>
      <c r="T423" s="3"/>
    </row>
    <row r="424" spans="1:20" ht="16" x14ac:dyDescent="0.4">
      <c r="A424" s="3"/>
      <c r="B424" s="5" t="s">
        <v>423</v>
      </c>
      <c r="C424" s="3"/>
      <c r="D424" s="3"/>
      <c r="E424" s="3"/>
      <c r="F424" s="3"/>
      <c r="G424" s="3"/>
      <c r="H424" s="14"/>
      <c r="I424" s="14"/>
      <c r="J424" s="3"/>
      <c r="K424" s="3"/>
      <c r="L424" s="3"/>
      <c r="M424" s="3"/>
      <c r="N424" s="3"/>
      <c r="O424" s="3"/>
      <c r="P424" s="3"/>
      <c r="Q424" s="3"/>
      <c r="R424" s="3"/>
      <c r="S424" s="3"/>
      <c r="T424" s="3"/>
    </row>
    <row r="425" spans="1:20" ht="16" x14ac:dyDescent="0.4">
      <c r="A425" s="3"/>
      <c r="B425" s="5"/>
      <c r="C425" s="3"/>
      <c r="D425" s="3"/>
      <c r="E425" s="3"/>
      <c r="F425" s="3"/>
      <c r="G425" s="3"/>
      <c r="H425" s="14"/>
      <c r="I425" s="14"/>
      <c r="J425" s="3"/>
      <c r="K425" s="3"/>
      <c r="L425" s="3"/>
      <c r="M425" s="3"/>
      <c r="N425" s="3"/>
      <c r="O425" s="3"/>
      <c r="P425" s="3"/>
      <c r="Q425" s="3"/>
      <c r="R425" s="3"/>
      <c r="S425" s="3"/>
      <c r="T425" s="3"/>
    </row>
    <row r="426" spans="1:20" ht="16" x14ac:dyDescent="0.4">
      <c r="A426" s="3"/>
      <c r="B426" s="5" t="s">
        <v>363</v>
      </c>
      <c r="C426" s="3"/>
      <c r="D426" s="3"/>
      <c r="E426" s="3"/>
      <c r="F426" s="3"/>
      <c r="G426" s="3"/>
      <c r="H426" s="14"/>
      <c r="I426" s="14"/>
      <c r="J426" s="3"/>
      <c r="K426" s="3"/>
      <c r="L426" s="3"/>
      <c r="M426" s="3"/>
      <c r="N426" s="3"/>
      <c r="O426" s="3"/>
      <c r="P426" s="3"/>
      <c r="Q426" s="3"/>
      <c r="R426" s="3"/>
      <c r="S426" s="3"/>
      <c r="T426" s="3"/>
    </row>
    <row r="427" spans="1:20" ht="16" x14ac:dyDescent="0.4">
      <c r="A427" s="3"/>
      <c r="B427" s="5" t="s">
        <v>281</v>
      </c>
      <c r="C427" s="3"/>
      <c r="D427" s="3"/>
      <c r="E427" s="3"/>
      <c r="F427" s="3"/>
      <c r="G427" s="3"/>
      <c r="H427" s="14"/>
      <c r="I427" s="14"/>
      <c r="J427" s="3"/>
      <c r="K427" s="3"/>
      <c r="L427" s="3"/>
      <c r="M427" s="3"/>
      <c r="N427" s="3"/>
      <c r="O427" s="3"/>
      <c r="P427" s="3"/>
      <c r="Q427" s="3"/>
      <c r="R427" s="3"/>
      <c r="S427" s="3"/>
      <c r="T427" s="3"/>
    </row>
    <row r="428" spans="1:20" ht="16" x14ac:dyDescent="0.4">
      <c r="A428" s="3"/>
      <c r="B428" s="5" t="s">
        <v>323</v>
      </c>
      <c r="C428" s="3"/>
      <c r="D428" s="3"/>
      <c r="E428" s="3"/>
      <c r="F428" s="3"/>
      <c r="G428" s="3"/>
      <c r="H428" s="14"/>
      <c r="I428" s="14"/>
      <c r="J428" s="3"/>
      <c r="K428" s="3"/>
      <c r="L428" s="3"/>
      <c r="M428" s="3"/>
      <c r="N428" s="3"/>
      <c r="O428" s="3"/>
      <c r="P428" s="3"/>
      <c r="Q428" s="3"/>
      <c r="R428" s="3"/>
      <c r="S428" s="3"/>
      <c r="T428" s="3"/>
    </row>
    <row r="429" spans="1:20" ht="16" x14ac:dyDescent="0.4">
      <c r="A429" s="3"/>
      <c r="B429" s="5" t="s">
        <v>367</v>
      </c>
      <c r="C429" s="3"/>
      <c r="D429" s="3"/>
      <c r="E429" s="3"/>
      <c r="F429" s="3"/>
      <c r="G429" s="3"/>
      <c r="H429" s="14"/>
      <c r="I429" s="14"/>
      <c r="J429" s="3"/>
      <c r="K429" s="3"/>
      <c r="L429" s="3"/>
      <c r="M429" s="3"/>
      <c r="N429" s="3"/>
      <c r="O429" s="3"/>
      <c r="P429" s="3"/>
      <c r="Q429" s="3"/>
      <c r="R429" s="3"/>
      <c r="S429" s="3"/>
      <c r="T429" s="3"/>
    </row>
    <row r="430" spans="1:20" ht="16" x14ac:dyDescent="0.4">
      <c r="A430" s="3"/>
      <c r="B430" s="5" t="s">
        <v>365</v>
      </c>
      <c r="C430" s="3"/>
      <c r="D430" s="3"/>
      <c r="E430" s="3"/>
      <c r="F430" s="3"/>
      <c r="G430" s="3"/>
      <c r="H430" s="14"/>
      <c r="I430" s="14"/>
      <c r="J430" s="3"/>
      <c r="K430" s="3"/>
      <c r="L430" s="3"/>
      <c r="M430" s="3"/>
      <c r="N430" s="3"/>
      <c r="O430" s="3"/>
      <c r="P430" s="3"/>
      <c r="Q430" s="3"/>
      <c r="R430" s="3"/>
      <c r="S430" s="3"/>
      <c r="T430" s="3"/>
    </row>
    <row r="431" spans="1:20" ht="16" x14ac:dyDescent="0.4">
      <c r="A431" s="3"/>
      <c r="B431" s="5" t="s">
        <v>366</v>
      </c>
      <c r="C431" s="3"/>
      <c r="D431" s="3"/>
      <c r="E431" s="3"/>
      <c r="F431" s="3"/>
      <c r="G431" s="3"/>
      <c r="H431" s="14"/>
      <c r="I431" s="14"/>
      <c r="J431" s="3"/>
      <c r="K431" s="3"/>
      <c r="L431" s="3"/>
      <c r="M431" s="3"/>
      <c r="N431" s="3"/>
      <c r="O431" s="3"/>
      <c r="P431" s="3"/>
      <c r="Q431" s="3"/>
      <c r="R431" s="3"/>
      <c r="S431" s="3"/>
      <c r="T431" s="3"/>
    </row>
    <row r="432" spans="1:20" ht="16" x14ac:dyDescent="0.4">
      <c r="A432" s="3"/>
      <c r="B432" s="5" t="s">
        <v>191</v>
      </c>
      <c r="C432" s="3"/>
      <c r="D432" s="3"/>
      <c r="E432" s="3"/>
      <c r="F432" s="3"/>
      <c r="G432" s="3"/>
      <c r="H432" s="14"/>
      <c r="I432" s="14"/>
      <c r="J432" s="3"/>
      <c r="K432" s="3"/>
      <c r="L432" s="3"/>
      <c r="M432" s="3"/>
      <c r="N432" s="3"/>
      <c r="O432" s="3"/>
      <c r="P432" s="3"/>
      <c r="Q432" s="3"/>
      <c r="R432" s="3"/>
      <c r="S432" s="3"/>
      <c r="T432" s="3"/>
    </row>
    <row r="433" spans="1:20" ht="16" x14ac:dyDescent="0.4">
      <c r="A433" s="3"/>
      <c r="B433" s="5" t="s">
        <v>752</v>
      </c>
      <c r="C433" s="3"/>
      <c r="D433" s="3"/>
      <c r="E433" s="3"/>
      <c r="F433" s="3"/>
      <c r="G433" s="3"/>
      <c r="H433" s="14"/>
      <c r="I433" s="14"/>
      <c r="J433" s="3"/>
      <c r="K433" s="3"/>
      <c r="L433" s="3"/>
      <c r="M433" s="3"/>
      <c r="N433" s="3"/>
      <c r="O433" s="3"/>
      <c r="P433" s="3"/>
      <c r="Q433" s="3"/>
      <c r="R433" s="3"/>
      <c r="S433" s="3"/>
      <c r="T433" s="3"/>
    </row>
    <row r="434" spans="1:20" ht="32" x14ac:dyDescent="0.4">
      <c r="A434" s="3"/>
      <c r="B434" s="5" t="s">
        <v>568</v>
      </c>
      <c r="C434" s="3"/>
      <c r="D434" s="3"/>
      <c r="E434" s="3"/>
      <c r="F434" s="3"/>
      <c r="G434" s="3"/>
      <c r="H434" s="14"/>
      <c r="I434" s="14"/>
      <c r="J434" s="3"/>
      <c r="K434" s="3"/>
      <c r="L434" s="3"/>
      <c r="M434" s="3"/>
      <c r="N434" s="3"/>
      <c r="O434" s="3"/>
      <c r="P434" s="3"/>
      <c r="Q434" s="3"/>
      <c r="R434" s="3"/>
      <c r="S434" s="3"/>
      <c r="T434" s="3"/>
    </row>
    <row r="435" spans="1:20" ht="16" x14ac:dyDescent="0.4">
      <c r="A435" s="3"/>
      <c r="B435" s="5"/>
      <c r="C435" s="3"/>
      <c r="D435" s="3"/>
      <c r="E435" s="3"/>
      <c r="F435" s="3"/>
      <c r="G435" s="3"/>
      <c r="H435" s="14"/>
      <c r="I435" s="14"/>
      <c r="J435" s="3"/>
      <c r="K435" s="3"/>
      <c r="L435" s="3"/>
      <c r="M435" s="3"/>
      <c r="N435" s="3"/>
      <c r="O435" s="3"/>
      <c r="P435" s="3"/>
      <c r="Q435" s="3"/>
      <c r="R435" s="3"/>
      <c r="S435" s="3"/>
      <c r="T435" s="3"/>
    </row>
    <row r="436" spans="1:20" ht="16" x14ac:dyDescent="0.4">
      <c r="A436" s="3"/>
      <c r="B436" s="5" t="s">
        <v>475</v>
      </c>
      <c r="C436" s="3"/>
      <c r="D436" s="3"/>
      <c r="E436" s="3"/>
      <c r="F436" s="3"/>
      <c r="G436" s="3"/>
      <c r="H436" s="14"/>
      <c r="I436" s="14"/>
      <c r="J436" s="3"/>
      <c r="K436" s="3"/>
      <c r="L436" s="3"/>
      <c r="M436" s="3"/>
      <c r="N436" s="3"/>
      <c r="O436" s="3"/>
      <c r="P436" s="3"/>
      <c r="Q436" s="3"/>
      <c r="R436" s="3"/>
      <c r="S436" s="3"/>
      <c r="T436" s="3"/>
    </row>
    <row r="437" spans="1:20" ht="16" x14ac:dyDescent="0.4">
      <c r="A437" s="3"/>
      <c r="B437" s="5" t="s">
        <v>476</v>
      </c>
      <c r="C437" s="3"/>
      <c r="D437" s="3"/>
      <c r="E437" s="3"/>
      <c r="F437" s="3"/>
      <c r="G437" s="3"/>
      <c r="H437" s="14"/>
      <c r="I437" s="14"/>
      <c r="J437" s="3"/>
      <c r="K437" s="3"/>
      <c r="L437" s="3"/>
      <c r="M437" s="3"/>
      <c r="N437" s="3"/>
      <c r="O437" s="3"/>
      <c r="P437" s="3"/>
      <c r="Q437" s="3"/>
      <c r="R437" s="3"/>
      <c r="S437" s="3"/>
      <c r="T437" s="3"/>
    </row>
    <row r="438" spans="1:20" ht="16" x14ac:dyDescent="0.4">
      <c r="A438" s="3"/>
      <c r="B438" s="5" t="s">
        <v>477</v>
      </c>
      <c r="C438" s="3"/>
      <c r="D438" s="3"/>
      <c r="E438" s="3"/>
      <c r="F438" s="3"/>
      <c r="G438" s="3"/>
      <c r="H438" s="14"/>
      <c r="I438" s="14"/>
      <c r="J438" s="3"/>
      <c r="K438" s="3"/>
      <c r="L438" s="3"/>
      <c r="M438" s="3"/>
      <c r="N438" s="3"/>
      <c r="O438" s="3"/>
      <c r="P438" s="3"/>
      <c r="Q438" s="3"/>
      <c r="R438" s="3"/>
      <c r="S438" s="3"/>
      <c r="T438" s="3"/>
    </row>
    <row r="439" spans="1:20" ht="16" x14ac:dyDescent="0.4">
      <c r="A439" s="3"/>
      <c r="B439" s="5" t="s">
        <v>481</v>
      </c>
      <c r="C439" s="3"/>
      <c r="D439" s="3"/>
      <c r="E439" s="3"/>
      <c r="F439" s="3"/>
      <c r="G439" s="3"/>
      <c r="H439" s="14"/>
      <c r="I439" s="14"/>
      <c r="J439" s="3"/>
      <c r="K439" s="3"/>
      <c r="L439" s="3"/>
      <c r="M439" s="3"/>
      <c r="N439" s="3"/>
      <c r="O439" s="3"/>
      <c r="P439" s="3"/>
      <c r="Q439" s="3"/>
      <c r="R439" s="3"/>
      <c r="S439" s="3"/>
      <c r="T439" s="3"/>
    </row>
    <row r="440" spans="1:20" ht="16" x14ac:dyDescent="0.4">
      <c r="A440" s="3"/>
      <c r="B440" s="5" t="s">
        <v>479</v>
      </c>
      <c r="C440" s="3"/>
      <c r="D440" s="3"/>
      <c r="E440" s="3"/>
      <c r="F440" s="3"/>
      <c r="G440" s="3"/>
      <c r="H440" s="14"/>
      <c r="I440" s="14"/>
      <c r="J440" s="3"/>
      <c r="K440" s="3"/>
      <c r="L440" s="3"/>
      <c r="M440" s="3"/>
      <c r="N440" s="3"/>
      <c r="O440" s="3"/>
      <c r="P440" s="3"/>
      <c r="Q440" s="3"/>
      <c r="R440" s="3"/>
      <c r="S440" s="3"/>
      <c r="T440" s="3"/>
    </row>
    <row r="441" spans="1:20" ht="16" x14ac:dyDescent="0.4">
      <c r="A441" s="3"/>
      <c r="B441" s="5" t="s">
        <v>480</v>
      </c>
      <c r="C441" s="3"/>
      <c r="D441" s="3"/>
      <c r="E441" s="3"/>
      <c r="F441" s="3"/>
      <c r="G441" s="3"/>
      <c r="H441" s="14"/>
      <c r="I441" s="14"/>
      <c r="J441" s="3"/>
      <c r="K441" s="3"/>
      <c r="L441" s="3"/>
      <c r="M441" s="3"/>
      <c r="N441" s="3"/>
      <c r="O441" s="3"/>
      <c r="P441" s="3"/>
      <c r="Q441" s="3"/>
      <c r="R441" s="3"/>
      <c r="S441" s="3"/>
      <c r="T441" s="3"/>
    </row>
    <row r="442" spans="1:20" ht="16" x14ac:dyDescent="0.4">
      <c r="A442" s="3"/>
      <c r="B442" s="5" t="s">
        <v>257</v>
      </c>
      <c r="C442" s="3"/>
      <c r="D442" s="3"/>
      <c r="E442" s="3"/>
      <c r="F442" s="3"/>
      <c r="G442" s="3"/>
      <c r="H442" s="14"/>
      <c r="I442" s="14"/>
      <c r="J442" s="3"/>
      <c r="K442" s="3"/>
      <c r="L442" s="3"/>
      <c r="M442" s="3"/>
      <c r="N442" s="3"/>
      <c r="O442" s="3"/>
      <c r="P442" s="3"/>
      <c r="Q442" s="3"/>
      <c r="R442" s="3"/>
      <c r="S442" s="3"/>
      <c r="T442" s="3"/>
    </row>
    <row r="443" spans="1:20" ht="16" x14ac:dyDescent="0.4">
      <c r="A443" s="3"/>
      <c r="B443" s="5" t="s">
        <v>750</v>
      </c>
      <c r="C443" s="3"/>
      <c r="D443" s="3"/>
      <c r="E443" s="3"/>
      <c r="F443" s="3"/>
      <c r="G443" s="3"/>
      <c r="H443" s="14"/>
      <c r="I443" s="14"/>
      <c r="J443" s="3"/>
      <c r="K443" s="3"/>
      <c r="L443" s="3"/>
      <c r="M443" s="3"/>
      <c r="N443" s="3"/>
      <c r="O443" s="3"/>
      <c r="P443" s="3"/>
      <c r="Q443" s="3"/>
      <c r="R443" s="3"/>
      <c r="S443" s="3"/>
      <c r="T443" s="3"/>
    </row>
    <row r="444" spans="1:20" ht="16" x14ac:dyDescent="0.4">
      <c r="A444" s="3"/>
      <c r="B444" s="5" t="s">
        <v>423</v>
      </c>
      <c r="C444" s="3"/>
      <c r="D444" s="3"/>
      <c r="E444" s="3"/>
      <c r="F444" s="3"/>
      <c r="G444" s="3"/>
      <c r="H444" s="14"/>
      <c r="I444" s="14"/>
      <c r="J444" s="3"/>
      <c r="K444" s="3"/>
      <c r="L444" s="3"/>
      <c r="M444" s="3"/>
      <c r="N444" s="3"/>
      <c r="O444" s="3"/>
      <c r="P444" s="3"/>
      <c r="Q444" s="3"/>
      <c r="R444" s="3"/>
      <c r="S444" s="3"/>
      <c r="T444" s="3"/>
    </row>
    <row r="445" spans="1:20" ht="16" x14ac:dyDescent="0.4">
      <c r="A445" s="3"/>
      <c r="B445" s="5"/>
      <c r="C445" s="3"/>
      <c r="D445" s="3"/>
      <c r="E445" s="3"/>
      <c r="F445" s="3"/>
      <c r="G445" s="3"/>
      <c r="H445" s="14"/>
      <c r="I445" s="14"/>
      <c r="J445" s="3"/>
      <c r="K445" s="3"/>
      <c r="L445" s="3"/>
      <c r="M445" s="3"/>
      <c r="N445" s="3"/>
      <c r="O445" s="3"/>
      <c r="P445" s="3"/>
      <c r="Q445" s="3"/>
      <c r="R445" s="3"/>
      <c r="S445" s="3"/>
      <c r="T445" s="3"/>
    </row>
    <row r="446" spans="1:20" ht="16" x14ac:dyDescent="0.4">
      <c r="A446" s="3"/>
      <c r="B446" s="5" t="s">
        <v>400</v>
      </c>
      <c r="C446" s="3"/>
      <c r="D446" s="3"/>
      <c r="E446" s="3"/>
      <c r="F446" s="3"/>
      <c r="G446" s="3"/>
      <c r="H446" s="14"/>
      <c r="I446" s="14"/>
      <c r="J446" s="3"/>
      <c r="K446" s="3"/>
      <c r="L446" s="3"/>
      <c r="M446" s="3"/>
      <c r="N446" s="3"/>
      <c r="O446" s="3"/>
      <c r="P446" s="3"/>
      <c r="Q446" s="3"/>
      <c r="R446" s="3"/>
      <c r="S446" s="3"/>
      <c r="T446" s="3"/>
    </row>
    <row r="447" spans="1:20" ht="16" x14ac:dyDescent="0.4">
      <c r="A447" s="3"/>
      <c r="B447" s="5" t="s">
        <v>401</v>
      </c>
      <c r="C447" s="3"/>
      <c r="D447" s="3"/>
      <c r="E447" s="3"/>
      <c r="F447" s="3"/>
      <c r="G447" s="3"/>
      <c r="H447" s="14"/>
      <c r="I447" s="14"/>
      <c r="J447" s="3"/>
      <c r="K447" s="3"/>
      <c r="L447" s="3"/>
      <c r="M447" s="3"/>
      <c r="N447" s="3"/>
      <c r="O447" s="3"/>
      <c r="P447" s="3"/>
      <c r="Q447" s="3"/>
      <c r="R447" s="3"/>
      <c r="S447" s="3"/>
      <c r="T447" s="3"/>
    </row>
    <row r="448" spans="1:20" ht="16" x14ac:dyDescent="0.4">
      <c r="A448" s="3"/>
      <c r="B448" s="5" t="s">
        <v>303</v>
      </c>
      <c r="C448" s="3"/>
      <c r="D448" s="3"/>
      <c r="E448" s="3"/>
      <c r="F448" s="3"/>
      <c r="G448" s="3"/>
      <c r="H448" s="14"/>
      <c r="I448" s="14"/>
      <c r="J448" s="3"/>
      <c r="K448" s="3"/>
      <c r="L448" s="3"/>
      <c r="M448" s="3"/>
      <c r="N448" s="3"/>
      <c r="O448" s="3"/>
      <c r="P448" s="3"/>
      <c r="Q448" s="3"/>
      <c r="R448" s="3"/>
      <c r="S448" s="3"/>
      <c r="T448" s="3"/>
    </row>
    <row r="449" spans="1:20" ht="16" x14ac:dyDescent="0.4">
      <c r="A449" s="3"/>
      <c r="B449" s="5" t="s">
        <v>402</v>
      </c>
      <c r="C449" s="3"/>
      <c r="D449" s="3"/>
      <c r="E449" s="3"/>
      <c r="F449" s="3"/>
      <c r="G449" s="3"/>
      <c r="H449" s="14"/>
      <c r="I449" s="14"/>
      <c r="J449" s="3"/>
      <c r="K449" s="3"/>
      <c r="L449" s="3"/>
      <c r="M449" s="3"/>
      <c r="N449" s="3"/>
      <c r="O449" s="3"/>
      <c r="P449" s="3"/>
      <c r="Q449" s="3"/>
      <c r="R449" s="3"/>
      <c r="S449" s="3"/>
      <c r="T449" s="3"/>
    </row>
    <row r="450" spans="1:20" ht="16" x14ac:dyDescent="0.4">
      <c r="A450" s="3"/>
      <c r="B450" s="5" t="s">
        <v>305</v>
      </c>
      <c r="C450" s="3"/>
      <c r="D450" s="3"/>
      <c r="E450" s="3"/>
      <c r="F450" s="3"/>
      <c r="G450" s="3"/>
      <c r="H450" s="14"/>
      <c r="I450" s="14"/>
      <c r="J450" s="3"/>
      <c r="K450" s="3"/>
      <c r="L450" s="3"/>
      <c r="M450" s="3"/>
      <c r="N450" s="3"/>
      <c r="O450" s="3"/>
      <c r="P450" s="3"/>
      <c r="Q450" s="3"/>
      <c r="R450" s="3"/>
      <c r="S450" s="3"/>
      <c r="T450" s="3"/>
    </row>
    <row r="451" spans="1:20" ht="16" x14ac:dyDescent="0.4">
      <c r="A451" s="3"/>
      <c r="B451" s="5" t="s">
        <v>306</v>
      </c>
      <c r="C451" s="3"/>
      <c r="D451" s="3"/>
      <c r="E451" s="3"/>
      <c r="F451" s="3"/>
      <c r="G451" s="3"/>
      <c r="H451" s="14"/>
      <c r="I451" s="14"/>
      <c r="J451" s="3"/>
      <c r="K451" s="3"/>
      <c r="L451" s="3"/>
      <c r="M451" s="3"/>
      <c r="N451" s="3"/>
      <c r="O451" s="3"/>
      <c r="P451" s="3"/>
      <c r="Q451" s="3"/>
      <c r="R451" s="3"/>
      <c r="S451" s="3"/>
      <c r="T451" s="3"/>
    </row>
    <row r="452" spans="1:20" ht="16" x14ac:dyDescent="0.4">
      <c r="A452" s="3"/>
      <c r="B452" s="5" t="s">
        <v>191</v>
      </c>
      <c r="C452" s="3"/>
      <c r="D452" s="3"/>
      <c r="E452" s="3"/>
      <c r="F452" s="3"/>
      <c r="G452" s="3"/>
      <c r="H452" s="14"/>
      <c r="I452" s="14"/>
      <c r="J452" s="3"/>
      <c r="K452" s="3"/>
      <c r="L452" s="3"/>
      <c r="M452" s="3"/>
      <c r="N452" s="3"/>
      <c r="O452" s="3"/>
      <c r="P452" s="3"/>
      <c r="Q452" s="3"/>
      <c r="R452" s="3"/>
      <c r="S452" s="3"/>
      <c r="T452" s="3"/>
    </row>
    <row r="453" spans="1:20" ht="16" x14ac:dyDescent="0.4">
      <c r="A453" s="3"/>
      <c r="B453" s="5" t="s">
        <v>422</v>
      </c>
      <c r="C453" s="3"/>
      <c r="D453" s="3"/>
      <c r="E453" s="3"/>
      <c r="F453" s="3"/>
      <c r="G453" s="3"/>
      <c r="H453" s="14"/>
      <c r="I453" s="14"/>
      <c r="J453" s="3"/>
      <c r="K453" s="3"/>
      <c r="L453" s="3"/>
      <c r="M453" s="3"/>
      <c r="N453" s="3"/>
      <c r="O453" s="3"/>
      <c r="P453" s="3"/>
      <c r="Q453" s="3"/>
      <c r="R453" s="3"/>
      <c r="S453" s="3"/>
      <c r="T453" s="3"/>
    </row>
    <row r="454" spans="1:20" ht="16" x14ac:dyDescent="0.4">
      <c r="A454" s="3"/>
      <c r="B454" s="5" t="s">
        <v>423</v>
      </c>
      <c r="C454" s="3"/>
      <c r="D454" s="3"/>
      <c r="E454" s="3"/>
      <c r="F454" s="3"/>
      <c r="G454" s="3"/>
      <c r="H454" s="14"/>
      <c r="I454" s="14"/>
      <c r="J454" s="3"/>
      <c r="K454" s="3"/>
      <c r="L454" s="3"/>
      <c r="M454" s="3"/>
      <c r="N454" s="3"/>
      <c r="O454" s="3"/>
      <c r="P454" s="3"/>
      <c r="Q454" s="3"/>
      <c r="R454" s="3"/>
      <c r="S454" s="3"/>
      <c r="T454" s="3"/>
    </row>
    <row r="455" spans="1:20" ht="16" x14ac:dyDescent="0.4">
      <c r="A455" s="3"/>
      <c r="B455" s="5"/>
      <c r="C455" s="3"/>
      <c r="D455" s="3"/>
      <c r="E455" s="3"/>
      <c r="F455" s="3"/>
      <c r="G455" s="3"/>
      <c r="H455" s="14"/>
      <c r="I455" s="14"/>
      <c r="J455" s="3"/>
      <c r="K455" s="3"/>
      <c r="L455" s="3"/>
      <c r="M455" s="3"/>
      <c r="N455" s="3"/>
      <c r="O455" s="3"/>
      <c r="P455" s="3"/>
      <c r="Q455" s="3"/>
      <c r="R455" s="3"/>
      <c r="S455" s="3"/>
      <c r="T455" s="3"/>
    </row>
    <row r="456" spans="1:20" ht="16" x14ac:dyDescent="0.4">
      <c r="A456" s="3"/>
      <c r="B456" s="5" t="s">
        <v>616</v>
      </c>
      <c r="C456" s="3"/>
      <c r="D456" s="3"/>
      <c r="E456" s="3"/>
      <c r="F456" s="3"/>
      <c r="G456" s="3"/>
      <c r="H456" s="14"/>
      <c r="I456" s="14"/>
      <c r="J456" s="3"/>
      <c r="K456" s="3"/>
      <c r="L456" s="3"/>
      <c r="M456" s="3"/>
      <c r="N456" s="3"/>
      <c r="O456" s="3"/>
      <c r="P456" s="3"/>
      <c r="Q456" s="3"/>
      <c r="R456" s="3"/>
      <c r="S456" s="3"/>
      <c r="T456" s="3"/>
    </row>
    <row r="457" spans="1:20" ht="16" x14ac:dyDescent="0.4">
      <c r="A457" s="3"/>
      <c r="B457" s="5" t="s">
        <v>617</v>
      </c>
      <c r="C457" s="3"/>
      <c r="D457" s="3"/>
      <c r="E457" s="3"/>
      <c r="F457" s="3"/>
      <c r="G457" s="3"/>
      <c r="H457" s="14"/>
      <c r="I457" s="14"/>
      <c r="J457" s="3"/>
      <c r="K457" s="3"/>
      <c r="L457" s="3"/>
      <c r="M457" s="3"/>
      <c r="N457" s="3"/>
      <c r="O457" s="3"/>
      <c r="P457" s="3"/>
      <c r="Q457" s="3"/>
      <c r="R457" s="3"/>
      <c r="S457" s="3"/>
      <c r="T457" s="3"/>
    </row>
    <row r="458" spans="1:20" ht="16" x14ac:dyDescent="0.4">
      <c r="A458" s="3"/>
      <c r="B458" s="5" t="s">
        <v>618</v>
      </c>
      <c r="C458" s="3"/>
      <c r="D458" s="3"/>
      <c r="E458" s="3"/>
      <c r="F458" s="3"/>
      <c r="G458" s="3"/>
      <c r="H458" s="14"/>
      <c r="I458" s="14"/>
      <c r="J458" s="3"/>
      <c r="K458" s="3"/>
      <c r="L458" s="3"/>
      <c r="M458" s="3"/>
      <c r="N458" s="3"/>
      <c r="O458" s="3"/>
      <c r="P458" s="3"/>
      <c r="Q458" s="3"/>
      <c r="R458" s="3"/>
      <c r="S458" s="3"/>
      <c r="T458" s="3"/>
    </row>
    <row r="459" spans="1:20" ht="16" x14ac:dyDescent="0.4">
      <c r="A459" s="3"/>
      <c r="B459" s="5" t="s">
        <v>622</v>
      </c>
      <c r="C459" s="3"/>
      <c r="D459" s="3"/>
      <c r="E459" s="3"/>
      <c r="F459" s="3"/>
      <c r="G459" s="3"/>
      <c r="H459" s="14"/>
      <c r="I459" s="14"/>
      <c r="J459" s="3"/>
      <c r="K459" s="3"/>
      <c r="L459" s="3"/>
      <c r="M459" s="3"/>
      <c r="N459" s="3"/>
      <c r="O459" s="3"/>
      <c r="P459" s="3"/>
      <c r="Q459" s="3"/>
      <c r="R459" s="3"/>
      <c r="S459" s="3"/>
      <c r="T459" s="3"/>
    </row>
    <row r="460" spans="1:20" ht="16" x14ac:dyDescent="0.4">
      <c r="A460" s="3"/>
      <c r="B460" s="5" t="s">
        <v>620</v>
      </c>
      <c r="C460" s="3"/>
      <c r="D460" s="3"/>
      <c r="E460" s="3"/>
      <c r="F460" s="3"/>
      <c r="G460" s="3"/>
      <c r="H460" s="14"/>
      <c r="I460" s="14"/>
      <c r="J460" s="3"/>
      <c r="K460" s="3"/>
      <c r="L460" s="3"/>
      <c r="M460" s="3"/>
      <c r="N460" s="3"/>
      <c r="O460" s="3"/>
      <c r="P460" s="3"/>
      <c r="Q460" s="3"/>
      <c r="R460" s="3"/>
      <c r="S460" s="3"/>
      <c r="T460" s="3"/>
    </row>
    <row r="461" spans="1:20" ht="16" x14ac:dyDescent="0.4">
      <c r="A461" s="3"/>
      <c r="B461" s="5" t="s">
        <v>621</v>
      </c>
      <c r="C461" s="3"/>
      <c r="D461" s="3"/>
      <c r="E461" s="3"/>
      <c r="F461" s="3"/>
      <c r="G461" s="3"/>
      <c r="H461" s="14"/>
      <c r="I461" s="14"/>
      <c r="J461" s="3"/>
      <c r="K461" s="3"/>
      <c r="L461" s="3"/>
      <c r="M461" s="3"/>
      <c r="N461" s="3"/>
      <c r="O461" s="3"/>
      <c r="P461" s="3"/>
      <c r="Q461" s="3"/>
      <c r="R461" s="3"/>
      <c r="S461" s="3"/>
      <c r="T461" s="3"/>
    </row>
    <row r="462" spans="1:20" ht="16" x14ac:dyDescent="0.4">
      <c r="A462" s="3"/>
      <c r="B462" s="5" t="s">
        <v>191</v>
      </c>
      <c r="C462" s="3"/>
      <c r="D462" s="3"/>
      <c r="E462" s="3"/>
      <c r="F462" s="3"/>
      <c r="G462" s="3"/>
      <c r="H462" s="14"/>
      <c r="I462" s="14"/>
      <c r="J462" s="3"/>
      <c r="K462" s="3"/>
      <c r="L462" s="3"/>
      <c r="M462" s="3"/>
      <c r="N462" s="3"/>
      <c r="O462" s="3"/>
      <c r="P462" s="3"/>
      <c r="Q462" s="3"/>
      <c r="R462" s="3"/>
      <c r="S462" s="3"/>
      <c r="T462" s="3"/>
    </row>
    <row r="463" spans="1:20" ht="16" x14ac:dyDescent="0.4">
      <c r="A463" s="3"/>
      <c r="B463" s="5" t="s">
        <v>768</v>
      </c>
      <c r="C463" s="3"/>
      <c r="D463" s="3"/>
      <c r="E463" s="3"/>
      <c r="F463" s="3"/>
      <c r="G463" s="3"/>
      <c r="H463" s="14"/>
      <c r="I463" s="14"/>
      <c r="J463" s="3"/>
      <c r="K463" s="3"/>
      <c r="L463" s="3"/>
      <c r="M463" s="3"/>
      <c r="N463" s="3"/>
      <c r="O463" s="3"/>
      <c r="P463" s="3"/>
      <c r="Q463" s="3"/>
      <c r="R463" s="3"/>
      <c r="S463" s="3"/>
      <c r="T463" s="3"/>
    </row>
    <row r="464" spans="1:20" ht="32" x14ac:dyDescent="0.4">
      <c r="A464" s="3"/>
      <c r="B464" s="5" t="s">
        <v>769</v>
      </c>
      <c r="C464" s="3"/>
      <c r="D464" s="3"/>
      <c r="E464" s="3"/>
      <c r="F464" s="3"/>
      <c r="G464" s="3"/>
      <c r="H464" s="14"/>
      <c r="I464" s="14"/>
      <c r="J464" s="3"/>
      <c r="K464" s="3"/>
      <c r="L464" s="3"/>
      <c r="M464" s="3"/>
      <c r="N464" s="3"/>
      <c r="O464" s="3"/>
      <c r="P464" s="3"/>
      <c r="Q464" s="3"/>
      <c r="R464" s="3"/>
      <c r="S464" s="3"/>
      <c r="T464" s="3"/>
    </row>
    <row r="465" spans="1:20" ht="16" x14ac:dyDescent="0.4">
      <c r="A465" s="3"/>
      <c r="B465" s="5"/>
      <c r="C465" s="3"/>
      <c r="D465" s="3"/>
      <c r="E465" s="3"/>
      <c r="F465" s="3"/>
      <c r="G465" s="3"/>
      <c r="H465" s="14"/>
      <c r="I465" s="14"/>
      <c r="J465" s="3"/>
      <c r="K465" s="3"/>
      <c r="L465" s="3"/>
      <c r="M465" s="3"/>
      <c r="N465" s="3"/>
      <c r="O465" s="3"/>
      <c r="P465" s="3"/>
      <c r="Q465" s="3"/>
      <c r="R465" s="3"/>
      <c r="S465" s="3"/>
      <c r="T465" s="3"/>
    </row>
    <row r="466" spans="1:20" ht="16" x14ac:dyDescent="0.4">
      <c r="A466" s="3"/>
      <c r="B466" s="5" t="s">
        <v>469</v>
      </c>
      <c r="C466" s="3"/>
      <c r="D466" s="3"/>
      <c r="E466" s="3"/>
      <c r="F466" s="3"/>
      <c r="G466" s="3"/>
      <c r="H466" s="14"/>
      <c r="I466" s="14"/>
      <c r="J466" s="3"/>
      <c r="K466" s="3"/>
      <c r="L466" s="3"/>
      <c r="M466" s="3"/>
      <c r="N466" s="3"/>
      <c r="O466" s="3"/>
      <c r="P466" s="3"/>
      <c r="Q466" s="3"/>
      <c r="R466" s="3"/>
      <c r="S466" s="3"/>
      <c r="T466" s="3"/>
    </row>
    <row r="467" spans="1:20" ht="16" x14ac:dyDescent="0.4">
      <c r="A467" s="3"/>
      <c r="B467" s="5" t="s">
        <v>226</v>
      </c>
      <c r="C467" s="3"/>
      <c r="D467" s="3"/>
      <c r="E467" s="3"/>
      <c r="F467" s="3"/>
      <c r="G467" s="3"/>
      <c r="H467" s="14"/>
      <c r="I467" s="14"/>
      <c r="J467" s="3"/>
      <c r="K467" s="3"/>
      <c r="L467" s="3"/>
      <c r="M467" s="3"/>
      <c r="N467" s="3"/>
      <c r="O467" s="3"/>
      <c r="P467" s="3"/>
      <c r="Q467" s="3"/>
      <c r="R467" s="3"/>
      <c r="S467" s="3"/>
      <c r="T467" s="3"/>
    </row>
    <row r="468" spans="1:20" ht="16" x14ac:dyDescent="0.4">
      <c r="A468" s="3"/>
      <c r="B468" s="5" t="s">
        <v>453</v>
      </c>
      <c r="C468" s="3"/>
      <c r="D468" s="3"/>
      <c r="E468" s="3"/>
      <c r="F468" s="3"/>
      <c r="G468" s="3"/>
      <c r="H468" s="14"/>
      <c r="I468" s="14"/>
      <c r="J468" s="3"/>
      <c r="K468" s="3"/>
      <c r="L468" s="3"/>
      <c r="M468" s="3"/>
      <c r="N468" s="3"/>
      <c r="O468" s="3"/>
      <c r="P468" s="3"/>
      <c r="Q468" s="3"/>
      <c r="R468" s="3"/>
      <c r="S468" s="3"/>
      <c r="T468" s="3"/>
    </row>
    <row r="469" spans="1:20" ht="16" x14ac:dyDescent="0.4">
      <c r="A469" s="3"/>
      <c r="B469" s="5" t="s">
        <v>471</v>
      </c>
      <c r="C469" s="3"/>
      <c r="D469" s="3"/>
      <c r="E469" s="3"/>
      <c r="F469" s="3"/>
      <c r="G469" s="3"/>
      <c r="H469" s="14"/>
      <c r="I469" s="14"/>
      <c r="J469" s="3"/>
      <c r="K469" s="3"/>
      <c r="L469" s="3"/>
      <c r="M469" s="3"/>
      <c r="N469" s="3"/>
      <c r="O469" s="3"/>
      <c r="P469" s="3"/>
      <c r="Q469" s="3"/>
      <c r="R469" s="3"/>
      <c r="S469" s="3"/>
      <c r="T469" s="3"/>
    </row>
    <row r="470" spans="1:20" ht="16" x14ac:dyDescent="0.4">
      <c r="A470" s="3"/>
      <c r="B470" s="5" t="s">
        <v>455</v>
      </c>
      <c r="C470" s="3"/>
      <c r="D470" s="3"/>
      <c r="E470" s="3"/>
      <c r="F470" s="3"/>
      <c r="G470" s="3"/>
      <c r="H470" s="14"/>
      <c r="I470" s="14"/>
      <c r="J470" s="3"/>
      <c r="K470" s="3"/>
      <c r="L470" s="3"/>
      <c r="M470" s="3"/>
      <c r="N470" s="3"/>
      <c r="O470" s="3"/>
      <c r="P470" s="3"/>
      <c r="Q470" s="3"/>
      <c r="R470" s="3"/>
      <c r="S470" s="3"/>
      <c r="T470" s="3"/>
    </row>
    <row r="471" spans="1:20" ht="16" x14ac:dyDescent="0.4">
      <c r="A471" s="3"/>
      <c r="B471" s="5" t="s">
        <v>470</v>
      </c>
      <c r="C471" s="3"/>
      <c r="D471" s="3"/>
      <c r="E471" s="3"/>
      <c r="F471" s="3"/>
      <c r="G471" s="3"/>
      <c r="H471" s="14"/>
      <c r="I471" s="14"/>
      <c r="J471" s="3"/>
      <c r="K471" s="3"/>
      <c r="L471" s="3"/>
      <c r="M471" s="3"/>
      <c r="N471" s="3"/>
      <c r="O471" s="3"/>
      <c r="P471" s="3"/>
      <c r="Q471" s="3"/>
      <c r="R471" s="3"/>
      <c r="S471" s="3"/>
      <c r="T471" s="3"/>
    </row>
    <row r="472" spans="1:20" ht="16" x14ac:dyDescent="0.4">
      <c r="A472" s="3"/>
      <c r="B472" s="5" t="s">
        <v>191</v>
      </c>
      <c r="C472" s="3"/>
      <c r="D472" s="3"/>
      <c r="E472" s="3"/>
      <c r="F472" s="3"/>
      <c r="G472" s="3"/>
      <c r="H472" s="14"/>
      <c r="I472" s="14"/>
      <c r="J472" s="3"/>
      <c r="K472" s="3"/>
      <c r="L472" s="3"/>
      <c r="M472" s="3"/>
      <c r="N472" s="3"/>
      <c r="O472" s="3"/>
      <c r="P472" s="3"/>
      <c r="Q472" s="3"/>
      <c r="R472" s="3"/>
      <c r="S472" s="3"/>
      <c r="T472" s="3"/>
    </row>
    <row r="473" spans="1:20" ht="16" x14ac:dyDescent="0.4">
      <c r="A473" s="3"/>
      <c r="B473" s="5" t="s">
        <v>523</v>
      </c>
      <c r="C473" s="3"/>
      <c r="D473" s="3"/>
      <c r="E473" s="3"/>
      <c r="F473" s="3"/>
      <c r="G473" s="3"/>
      <c r="H473" s="14"/>
      <c r="I473" s="14"/>
      <c r="J473" s="3"/>
      <c r="K473" s="3"/>
      <c r="L473" s="3"/>
      <c r="M473" s="3"/>
      <c r="N473" s="3"/>
      <c r="O473" s="3"/>
      <c r="P473" s="3"/>
      <c r="Q473" s="3"/>
      <c r="R473" s="3"/>
      <c r="S473" s="3"/>
      <c r="T473" s="3"/>
    </row>
    <row r="474" spans="1:20" ht="16" x14ac:dyDescent="0.4">
      <c r="A474" s="3"/>
      <c r="B474" s="5" t="s">
        <v>569</v>
      </c>
      <c r="C474" s="3"/>
      <c r="D474" s="3"/>
      <c r="E474" s="3"/>
      <c r="F474" s="3"/>
      <c r="G474" s="3"/>
      <c r="H474" s="14"/>
      <c r="I474" s="14"/>
      <c r="J474" s="3"/>
      <c r="K474" s="3"/>
      <c r="L474" s="3"/>
      <c r="M474" s="3"/>
      <c r="N474" s="3"/>
      <c r="O474" s="3"/>
      <c r="P474" s="3"/>
      <c r="Q474" s="3"/>
      <c r="R474" s="3"/>
      <c r="S474" s="3"/>
      <c r="T474" s="3"/>
    </row>
    <row r="475" spans="1:20" ht="16" x14ac:dyDescent="0.4">
      <c r="A475" s="3"/>
      <c r="B475" s="5"/>
      <c r="C475" s="3"/>
      <c r="D475" s="3"/>
      <c r="E475" s="3"/>
      <c r="F475" s="3"/>
      <c r="G475" s="3"/>
      <c r="H475" s="14"/>
      <c r="I475" s="14"/>
      <c r="J475" s="3"/>
      <c r="K475" s="3"/>
      <c r="L475" s="3"/>
      <c r="M475" s="3"/>
      <c r="N475" s="3"/>
      <c r="O475" s="3"/>
      <c r="P475" s="3"/>
      <c r="Q475" s="3"/>
      <c r="R475" s="3"/>
      <c r="S475" s="3"/>
      <c r="T475" s="3"/>
    </row>
    <row r="476" spans="1:20" ht="16" x14ac:dyDescent="0.4">
      <c r="A476" s="3"/>
      <c r="B476" s="5" t="s">
        <v>149</v>
      </c>
      <c r="C476" s="3"/>
      <c r="D476" s="3"/>
      <c r="E476" s="3"/>
      <c r="F476" s="3"/>
      <c r="G476" s="3"/>
      <c r="H476" s="14"/>
      <c r="I476" s="14"/>
      <c r="J476" s="3"/>
      <c r="K476" s="3"/>
      <c r="L476" s="3"/>
      <c r="M476" s="3"/>
      <c r="N476" s="3"/>
      <c r="O476" s="3"/>
      <c r="P476" s="3"/>
      <c r="Q476" s="3"/>
      <c r="R476" s="3"/>
      <c r="S476" s="3"/>
      <c r="T476" s="3"/>
    </row>
    <row r="477" spans="1:20" ht="16" x14ac:dyDescent="0.4">
      <c r="A477" s="3"/>
      <c r="B477" s="5" t="s">
        <v>150</v>
      </c>
      <c r="C477" s="3"/>
      <c r="D477" s="3"/>
      <c r="E477" s="3"/>
      <c r="F477" s="3"/>
      <c r="G477" s="3"/>
      <c r="H477" s="14"/>
      <c r="I477" s="14"/>
      <c r="J477" s="3"/>
      <c r="K477" s="3"/>
      <c r="L477" s="3"/>
      <c r="M477" s="3"/>
      <c r="N477" s="3"/>
      <c r="O477" s="3"/>
      <c r="P477" s="3"/>
      <c r="Q477" s="3"/>
      <c r="R477" s="3"/>
      <c r="S477" s="3"/>
      <c r="T477" s="3"/>
    </row>
    <row r="478" spans="1:20" ht="16" x14ac:dyDescent="0.4">
      <c r="A478" s="3"/>
      <c r="B478" s="5" t="s">
        <v>151</v>
      </c>
      <c r="C478" s="3"/>
      <c r="D478" s="3"/>
      <c r="E478" s="3"/>
      <c r="F478" s="3"/>
      <c r="G478" s="3"/>
      <c r="H478" s="14"/>
      <c r="I478" s="14"/>
      <c r="J478" s="3"/>
      <c r="K478" s="3"/>
      <c r="L478" s="3"/>
      <c r="M478" s="3"/>
      <c r="N478" s="3"/>
      <c r="O478" s="3"/>
      <c r="P478" s="3"/>
      <c r="Q478" s="3"/>
      <c r="R478" s="3"/>
      <c r="S478" s="3"/>
      <c r="T478" s="3"/>
    </row>
    <row r="479" spans="1:20" ht="16" x14ac:dyDescent="0.4">
      <c r="A479" s="3"/>
      <c r="B479" s="5" t="s">
        <v>154</v>
      </c>
      <c r="C479" s="3"/>
      <c r="D479" s="3"/>
      <c r="E479" s="3"/>
      <c r="F479" s="3"/>
      <c r="G479" s="3"/>
      <c r="H479" s="14"/>
      <c r="I479" s="14"/>
      <c r="J479" s="3"/>
      <c r="K479" s="3"/>
      <c r="L479" s="3"/>
      <c r="M479" s="3"/>
      <c r="N479" s="3"/>
      <c r="O479" s="3"/>
      <c r="P479" s="3"/>
      <c r="Q479" s="3"/>
      <c r="R479" s="3"/>
      <c r="S479" s="3"/>
      <c r="T479" s="3"/>
    </row>
    <row r="480" spans="1:20" ht="16" x14ac:dyDescent="0.4">
      <c r="A480" s="3"/>
      <c r="B480" s="5" t="s">
        <v>153</v>
      </c>
      <c r="C480" s="3"/>
      <c r="D480" s="3"/>
      <c r="E480" s="3"/>
      <c r="F480" s="3"/>
      <c r="G480" s="3"/>
      <c r="H480" s="14"/>
      <c r="I480" s="14"/>
      <c r="J480" s="3"/>
      <c r="K480" s="3"/>
      <c r="L480" s="3"/>
      <c r="M480" s="3"/>
      <c r="N480" s="3"/>
      <c r="O480" s="3"/>
      <c r="P480" s="3"/>
      <c r="Q480" s="3"/>
      <c r="R480" s="3"/>
      <c r="S480" s="3"/>
      <c r="T480" s="3"/>
    </row>
    <row r="481" spans="1:20" ht="16" x14ac:dyDescent="0.4">
      <c r="A481" s="3"/>
      <c r="B481" s="5" t="s">
        <v>182</v>
      </c>
      <c r="C481" s="3"/>
      <c r="D481" s="3"/>
      <c r="E481" s="3"/>
      <c r="F481" s="3"/>
      <c r="G481" s="3"/>
      <c r="H481" s="14"/>
      <c r="I481" s="14"/>
      <c r="J481" s="3"/>
      <c r="K481" s="3"/>
      <c r="L481" s="3"/>
      <c r="M481" s="3"/>
      <c r="N481" s="3"/>
      <c r="O481" s="3"/>
      <c r="P481" s="3"/>
      <c r="Q481" s="3"/>
      <c r="R481" s="3"/>
      <c r="S481" s="3"/>
      <c r="T481" s="3"/>
    </row>
    <row r="482" spans="1:20" ht="16" x14ac:dyDescent="0.4">
      <c r="A482" s="3"/>
      <c r="B482" s="5" t="s">
        <v>191</v>
      </c>
      <c r="C482" s="3"/>
      <c r="D482" s="3"/>
      <c r="E482" s="3"/>
      <c r="F482" s="3"/>
      <c r="G482" s="3"/>
      <c r="H482" s="14"/>
      <c r="I482" s="14"/>
      <c r="J482" s="3"/>
      <c r="K482" s="3"/>
      <c r="L482" s="3"/>
      <c r="M482" s="3"/>
      <c r="N482" s="3"/>
      <c r="O482" s="3"/>
      <c r="P482" s="3"/>
      <c r="Q482" s="3"/>
      <c r="R482" s="3"/>
      <c r="S482" s="3"/>
      <c r="T482" s="3"/>
    </row>
    <row r="483" spans="1:20" ht="32" x14ac:dyDescent="0.4">
      <c r="A483" s="3"/>
      <c r="B483" s="5" t="s">
        <v>196</v>
      </c>
      <c r="C483" s="3"/>
      <c r="D483" s="3"/>
      <c r="E483" s="3"/>
      <c r="F483" s="3"/>
      <c r="G483" s="3"/>
      <c r="H483" s="14"/>
      <c r="I483" s="14"/>
      <c r="J483" s="3"/>
      <c r="K483" s="3"/>
      <c r="L483" s="3"/>
      <c r="M483" s="3"/>
      <c r="N483" s="3"/>
      <c r="O483" s="3"/>
      <c r="P483" s="3"/>
      <c r="Q483" s="3"/>
      <c r="R483" s="3"/>
      <c r="S483" s="3"/>
      <c r="T483" s="3"/>
    </row>
    <row r="484" spans="1:20" ht="16" x14ac:dyDescent="0.4">
      <c r="A484" s="3"/>
      <c r="B484" s="5" t="s">
        <v>570</v>
      </c>
      <c r="C484" s="3"/>
      <c r="D484" s="3"/>
      <c r="E484" s="3"/>
      <c r="F484" s="3"/>
      <c r="G484" s="3"/>
      <c r="H484" s="14"/>
      <c r="I484" s="14"/>
      <c r="J484" s="3"/>
      <c r="K484" s="3"/>
      <c r="L484" s="3"/>
      <c r="M484" s="3"/>
      <c r="N484" s="3"/>
      <c r="O484" s="3"/>
      <c r="P484" s="3"/>
      <c r="Q484" s="3"/>
      <c r="R484" s="3"/>
      <c r="S484" s="3"/>
      <c r="T484" s="3"/>
    </row>
    <row r="485" spans="1:20" ht="16" x14ac:dyDescent="0.4">
      <c r="A485" s="3"/>
      <c r="B485" s="5"/>
      <c r="C485" s="3"/>
      <c r="D485" s="3"/>
      <c r="E485" s="3"/>
      <c r="F485" s="3"/>
      <c r="G485" s="3"/>
      <c r="H485" s="14"/>
      <c r="I485" s="14"/>
      <c r="J485" s="3"/>
      <c r="K485" s="3"/>
      <c r="L485" s="3"/>
      <c r="M485" s="3"/>
      <c r="N485" s="3"/>
      <c r="O485" s="3"/>
      <c r="P485" s="3"/>
      <c r="Q485" s="3"/>
      <c r="R485" s="3"/>
      <c r="S485" s="3"/>
      <c r="T485" s="3"/>
    </row>
    <row r="486" spans="1:20" ht="16" x14ac:dyDescent="0.4">
      <c r="A486" s="3"/>
      <c r="B486" s="5" t="s">
        <v>270</v>
      </c>
      <c r="C486" s="3"/>
      <c r="D486" s="3"/>
      <c r="E486" s="3"/>
      <c r="F486" s="3"/>
      <c r="G486" s="3"/>
      <c r="H486" s="14"/>
      <c r="I486" s="14"/>
      <c r="J486" s="3"/>
      <c r="K486" s="3"/>
      <c r="L486" s="3"/>
      <c r="M486" s="3"/>
      <c r="N486" s="3"/>
      <c r="O486" s="3"/>
      <c r="P486" s="3"/>
      <c r="Q486" s="3"/>
      <c r="R486" s="3"/>
      <c r="S486" s="3"/>
      <c r="T486" s="3"/>
    </row>
    <row r="487" spans="1:20" ht="16" x14ac:dyDescent="0.4">
      <c r="A487" s="3"/>
      <c r="B487" s="5" t="s">
        <v>271</v>
      </c>
      <c r="C487" s="3"/>
      <c r="D487" s="3"/>
      <c r="E487" s="3"/>
      <c r="F487" s="3"/>
      <c r="G487" s="3"/>
      <c r="H487" s="14"/>
      <c r="I487" s="14"/>
      <c r="J487" s="3"/>
      <c r="K487" s="3"/>
      <c r="L487" s="3"/>
      <c r="M487" s="3"/>
      <c r="N487" s="3"/>
      <c r="O487" s="3"/>
      <c r="P487" s="3"/>
      <c r="Q487" s="3"/>
      <c r="R487" s="3"/>
      <c r="S487" s="3"/>
      <c r="T487" s="3"/>
    </row>
    <row r="488" spans="1:20" ht="16" x14ac:dyDescent="0.4">
      <c r="A488" s="3"/>
      <c r="B488" s="5" t="s">
        <v>272</v>
      </c>
      <c r="C488" s="3"/>
      <c r="D488" s="3"/>
      <c r="E488" s="3"/>
      <c r="F488" s="3"/>
      <c r="G488" s="3"/>
      <c r="H488" s="14"/>
      <c r="I488" s="14"/>
      <c r="J488" s="3"/>
      <c r="K488" s="3"/>
      <c r="L488" s="3"/>
      <c r="M488" s="3"/>
      <c r="N488" s="3"/>
      <c r="O488" s="3"/>
      <c r="P488" s="3"/>
      <c r="Q488" s="3"/>
      <c r="R488" s="3"/>
      <c r="S488" s="3"/>
      <c r="T488" s="3"/>
    </row>
    <row r="489" spans="1:20" ht="16" x14ac:dyDescent="0.4">
      <c r="A489" s="3"/>
      <c r="B489" s="5" t="s">
        <v>276</v>
      </c>
      <c r="C489" s="3"/>
      <c r="D489" s="3"/>
      <c r="E489" s="3"/>
      <c r="F489" s="3"/>
      <c r="G489" s="3"/>
      <c r="H489" s="14"/>
      <c r="I489" s="14"/>
      <c r="J489" s="3"/>
      <c r="K489" s="3"/>
      <c r="L489" s="3"/>
      <c r="M489" s="3"/>
      <c r="N489" s="3"/>
      <c r="O489" s="3"/>
      <c r="P489" s="3"/>
      <c r="Q489" s="3"/>
      <c r="R489" s="3"/>
      <c r="S489" s="3"/>
      <c r="T489" s="3"/>
    </row>
    <row r="490" spans="1:20" ht="16" x14ac:dyDescent="0.4">
      <c r="A490" s="3"/>
      <c r="B490" s="5" t="s">
        <v>274</v>
      </c>
      <c r="C490" s="3"/>
      <c r="D490" s="3"/>
      <c r="E490" s="3"/>
      <c r="F490" s="3"/>
      <c r="G490" s="3"/>
      <c r="H490" s="14"/>
      <c r="I490" s="14"/>
      <c r="J490" s="3"/>
      <c r="K490" s="3"/>
      <c r="L490" s="3"/>
      <c r="M490" s="3"/>
      <c r="N490" s="3"/>
      <c r="O490" s="3"/>
      <c r="P490" s="3"/>
      <c r="Q490" s="3"/>
      <c r="R490" s="3"/>
      <c r="S490" s="3"/>
      <c r="T490" s="3"/>
    </row>
    <row r="491" spans="1:20" ht="16" x14ac:dyDescent="0.4">
      <c r="A491" s="3"/>
      <c r="B491" s="5" t="s">
        <v>275</v>
      </c>
      <c r="C491" s="3"/>
      <c r="D491" s="3"/>
      <c r="E491" s="3"/>
      <c r="F491" s="3"/>
      <c r="G491" s="3"/>
      <c r="H491" s="14"/>
      <c r="I491" s="14"/>
      <c r="J491" s="3"/>
      <c r="K491" s="3"/>
      <c r="L491" s="3"/>
      <c r="M491" s="3"/>
      <c r="N491" s="3"/>
      <c r="O491" s="3"/>
      <c r="P491" s="3"/>
      <c r="Q491" s="3"/>
      <c r="R491" s="3"/>
      <c r="S491" s="3"/>
      <c r="T491" s="3"/>
    </row>
    <row r="492" spans="1:20" ht="16" x14ac:dyDescent="0.4">
      <c r="A492" s="3"/>
      <c r="B492" s="5" t="s">
        <v>191</v>
      </c>
      <c r="C492" s="3"/>
      <c r="D492" s="3"/>
      <c r="E492" s="3"/>
      <c r="F492" s="3"/>
      <c r="G492" s="3"/>
      <c r="H492" s="14"/>
      <c r="I492" s="14"/>
      <c r="J492" s="3"/>
      <c r="K492" s="3"/>
      <c r="L492" s="3"/>
      <c r="M492" s="3"/>
      <c r="N492" s="3"/>
      <c r="O492" s="3"/>
      <c r="P492" s="3"/>
      <c r="Q492" s="3"/>
      <c r="R492" s="3"/>
      <c r="S492" s="3"/>
      <c r="T492" s="3"/>
    </row>
    <row r="493" spans="1:20" ht="16" x14ac:dyDescent="0.4">
      <c r="A493" s="3"/>
      <c r="B493" s="5" t="s">
        <v>339</v>
      </c>
      <c r="C493" s="3"/>
      <c r="D493" s="3"/>
      <c r="E493" s="3"/>
      <c r="F493" s="3"/>
      <c r="G493" s="3"/>
      <c r="H493" s="14"/>
      <c r="I493" s="14"/>
      <c r="J493" s="3"/>
      <c r="K493" s="3"/>
      <c r="L493" s="3"/>
      <c r="M493" s="3"/>
      <c r="N493" s="3"/>
      <c r="O493" s="3"/>
      <c r="P493" s="3"/>
      <c r="Q493" s="3"/>
      <c r="R493" s="3"/>
      <c r="S493" s="3"/>
      <c r="T493" s="3"/>
    </row>
    <row r="494" spans="1:20" ht="128" x14ac:dyDescent="0.4">
      <c r="A494" s="3"/>
      <c r="B494" s="5" t="s">
        <v>571</v>
      </c>
      <c r="C494" s="3"/>
      <c r="D494" s="3"/>
      <c r="E494" s="3"/>
      <c r="F494" s="3"/>
      <c r="G494" s="3"/>
      <c r="H494" s="14"/>
      <c r="I494" s="14"/>
      <c r="J494" s="3"/>
      <c r="K494" s="3"/>
      <c r="L494" s="3"/>
      <c r="M494" s="3"/>
      <c r="N494" s="3"/>
      <c r="O494" s="3"/>
      <c r="P494" s="3"/>
      <c r="Q494" s="3"/>
      <c r="R494" s="3"/>
      <c r="S494" s="3"/>
      <c r="T494" s="3"/>
    </row>
    <row r="495" spans="1:20" ht="16" x14ac:dyDescent="0.4">
      <c r="A495" s="3"/>
      <c r="B495" s="5"/>
      <c r="C495" s="3"/>
      <c r="D495" s="3"/>
      <c r="E495" s="3"/>
      <c r="F495" s="3"/>
      <c r="G495" s="3"/>
      <c r="H495" s="14"/>
      <c r="I495" s="14"/>
      <c r="J495" s="3"/>
      <c r="K495" s="3"/>
      <c r="L495" s="3"/>
      <c r="M495" s="3"/>
      <c r="N495" s="3"/>
      <c r="O495" s="3"/>
      <c r="P495" s="3"/>
      <c r="Q495" s="3"/>
      <c r="R495" s="3"/>
      <c r="S495" s="3"/>
      <c r="T495" s="3"/>
    </row>
    <row r="496" spans="1:20" ht="16" x14ac:dyDescent="0.4">
      <c r="A496" s="3"/>
      <c r="B496" s="6"/>
      <c r="C496" s="3"/>
      <c r="D496" s="3"/>
      <c r="E496" s="3"/>
      <c r="F496" s="3"/>
      <c r="G496" s="3"/>
      <c r="H496" s="14"/>
      <c r="I496" s="14"/>
      <c r="J496" s="3"/>
      <c r="K496" s="3"/>
      <c r="L496" s="3"/>
      <c r="M496" s="3"/>
      <c r="N496" s="3"/>
      <c r="O496" s="3"/>
      <c r="P496" s="3"/>
      <c r="Q496" s="3"/>
      <c r="R496" s="3"/>
      <c r="S496" s="3"/>
      <c r="T496" s="3"/>
    </row>
    <row r="497" spans="1:20" ht="16" x14ac:dyDescent="0.4">
      <c r="A497" s="3"/>
      <c r="B497" s="6"/>
      <c r="C497" s="3"/>
      <c r="D497" s="3"/>
      <c r="E497" s="3"/>
      <c r="F497" s="3"/>
      <c r="G497" s="3"/>
      <c r="H497" s="14"/>
      <c r="I497" s="14"/>
      <c r="J497" s="3"/>
      <c r="K497" s="3"/>
      <c r="L497" s="3"/>
      <c r="M497" s="3"/>
      <c r="N497" s="3"/>
      <c r="O497" s="3"/>
      <c r="P497" s="3"/>
      <c r="Q497" s="3"/>
      <c r="R497" s="3"/>
      <c r="S497" s="3"/>
      <c r="T497" s="3"/>
    </row>
    <row r="498" spans="1:20" ht="16" x14ac:dyDescent="0.4">
      <c r="A498" s="3"/>
      <c r="B498" s="6"/>
      <c r="C498" s="3"/>
      <c r="D498" s="3"/>
      <c r="E498" s="3"/>
      <c r="F498" s="3"/>
      <c r="G498" s="3"/>
      <c r="H498" s="14"/>
      <c r="I498" s="14"/>
      <c r="J498" s="3"/>
      <c r="K498" s="3"/>
      <c r="L498" s="3"/>
      <c r="M498" s="3"/>
      <c r="N498" s="3"/>
      <c r="O498" s="3"/>
      <c r="P498" s="3"/>
      <c r="Q498" s="3"/>
      <c r="R498" s="3"/>
      <c r="S498" s="3"/>
      <c r="T498" s="3"/>
    </row>
    <row r="499" spans="1:20" ht="16" x14ac:dyDescent="0.4">
      <c r="A499" s="3"/>
      <c r="B499" s="6"/>
      <c r="C499" s="3"/>
      <c r="D499" s="3"/>
      <c r="E499" s="3"/>
      <c r="F499" s="3"/>
      <c r="G499" s="3"/>
      <c r="H499" s="14"/>
      <c r="I499" s="14"/>
      <c r="J499" s="3"/>
      <c r="K499" s="3"/>
      <c r="L499" s="3"/>
      <c r="M499" s="3"/>
      <c r="N499" s="3"/>
      <c r="O499" s="3"/>
      <c r="P499" s="3"/>
      <c r="Q499" s="3"/>
      <c r="R499" s="3"/>
      <c r="S499" s="3"/>
      <c r="T499" s="3"/>
    </row>
    <row r="500" spans="1:20" ht="16" x14ac:dyDescent="0.4">
      <c r="A500" s="3"/>
      <c r="B500" s="6"/>
      <c r="C500" s="3"/>
      <c r="D500" s="3"/>
      <c r="E500" s="3"/>
      <c r="F500" s="3"/>
      <c r="G500" s="3"/>
      <c r="H500" s="14"/>
      <c r="I500" s="14"/>
      <c r="J500" s="3"/>
      <c r="K500" s="3"/>
      <c r="L500" s="3"/>
      <c r="M500" s="3"/>
      <c r="N500" s="3"/>
      <c r="O500" s="3"/>
      <c r="P500" s="3"/>
      <c r="Q500" s="3"/>
      <c r="R500" s="3"/>
      <c r="S500" s="3"/>
      <c r="T500" s="3"/>
    </row>
    <row r="501" spans="1:20" ht="16" x14ac:dyDescent="0.4">
      <c r="A501" s="3"/>
      <c r="B501" s="6"/>
      <c r="C501" s="3"/>
      <c r="D501" s="3"/>
      <c r="E501" s="3"/>
      <c r="F501" s="3"/>
      <c r="G501" s="3"/>
      <c r="H501" s="14"/>
      <c r="I501" s="14"/>
      <c r="J501" s="3"/>
      <c r="K501" s="3"/>
      <c r="L501" s="3"/>
      <c r="M501" s="3"/>
      <c r="N501" s="3"/>
      <c r="O501" s="3"/>
      <c r="P501" s="3"/>
      <c r="Q501" s="3"/>
      <c r="R501" s="3"/>
      <c r="S501" s="3"/>
      <c r="T501" s="3"/>
    </row>
    <row r="502" spans="1:20" ht="16" x14ac:dyDescent="0.4">
      <c r="A502" s="3"/>
      <c r="B502" s="6"/>
      <c r="C502" s="3"/>
      <c r="D502" s="3"/>
      <c r="E502" s="3"/>
      <c r="F502" s="3"/>
      <c r="G502" s="3"/>
      <c r="H502" s="14"/>
      <c r="I502" s="14"/>
      <c r="J502" s="3"/>
      <c r="K502" s="3"/>
      <c r="L502" s="3"/>
      <c r="M502" s="3"/>
      <c r="N502" s="3"/>
      <c r="O502" s="3"/>
      <c r="P502" s="3"/>
      <c r="Q502" s="3"/>
      <c r="R502" s="3"/>
      <c r="S502" s="3"/>
      <c r="T502" s="3"/>
    </row>
    <row r="503" spans="1:20" ht="16" x14ac:dyDescent="0.4">
      <c r="A503" s="3"/>
      <c r="B503" s="6"/>
      <c r="C503" s="3"/>
      <c r="D503" s="3"/>
      <c r="E503" s="3"/>
      <c r="F503" s="3"/>
      <c r="G503" s="3"/>
      <c r="H503" s="14"/>
      <c r="I503" s="14"/>
      <c r="J503" s="3"/>
      <c r="K503" s="3"/>
      <c r="L503" s="3"/>
      <c r="M503" s="3"/>
      <c r="N503" s="3"/>
      <c r="O503" s="3"/>
      <c r="P503" s="3"/>
      <c r="Q503" s="3"/>
      <c r="R503" s="3"/>
      <c r="S503" s="3"/>
      <c r="T503" s="3"/>
    </row>
    <row r="504" spans="1:20" ht="16" x14ac:dyDescent="0.4">
      <c r="A504" s="3"/>
      <c r="B504" s="6"/>
      <c r="C504" s="3"/>
      <c r="D504" s="3"/>
      <c r="E504" s="3"/>
      <c r="F504" s="3"/>
      <c r="G504" s="3"/>
      <c r="H504" s="14"/>
      <c r="I504" s="14"/>
      <c r="J504" s="3"/>
      <c r="K504" s="3"/>
      <c r="L504" s="3"/>
      <c r="M504" s="3"/>
      <c r="N504" s="3"/>
      <c r="O504" s="3"/>
      <c r="P504" s="3"/>
      <c r="Q504" s="3"/>
      <c r="R504" s="3"/>
      <c r="S504" s="3"/>
      <c r="T504" s="3"/>
    </row>
    <row r="505" spans="1:20" ht="16" x14ac:dyDescent="0.4">
      <c r="A505" s="3"/>
      <c r="B505" s="6"/>
      <c r="C505" s="3"/>
      <c r="D505" s="3"/>
      <c r="E505" s="3"/>
      <c r="F505" s="3"/>
      <c r="G505" s="3"/>
      <c r="H505" s="14"/>
      <c r="I505" s="14"/>
      <c r="J505" s="3"/>
      <c r="K505" s="3"/>
      <c r="L505" s="3"/>
      <c r="M505" s="3"/>
      <c r="N505" s="3"/>
      <c r="O505" s="3"/>
      <c r="P505" s="3"/>
      <c r="Q505" s="3"/>
      <c r="R505" s="3"/>
      <c r="S505" s="3"/>
      <c r="T505" s="3"/>
    </row>
    <row r="506" spans="1:20" ht="16" x14ac:dyDescent="0.4">
      <c r="A506" s="3"/>
      <c r="B506" s="6"/>
      <c r="C506" s="3"/>
      <c r="D506" s="3"/>
      <c r="E506" s="3"/>
      <c r="F506" s="3"/>
      <c r="G506" s="3"/>
      <c r="H506" s="14"/>
      <c r="I506" s="14"/>
      <c r="J506" s="3"/>
      <c r="K506" s="3"/>
      <c r="L506" s="3"/>
      <c r="M506" s="3"/>
      <c r="N506" s="3"/>
      <c r="O506" s="3"/>
      <c r="P506" s="3"/>
      <c r="Q506" s="3"/>
      <c r="R506" s="3"/>
      <c r="S506" s="3"/>
      <c r="T506" s="3"/>
    </row>
    <row r="507" spans="1:20" ht="16" x14ac:dyDescent="0.4">
      <c r="A507" s="3"/>
      <c r="B507" s="6"/>
      <c r="C507" s="3"/>
      <c r="D507" s="3"/>
      <c r="E507" s="3"/>
      <c r="F507" s="3"/>
      <c r="G507" s="3"/>
      <c r="H507" s="14"/>
      <c r="I507" s="14"/>
      <c r="J507" s="3"/>
      <c r="K507" s="3"/>
      <c r="L507" s="3"/>
      <c r="M507" s="3"/>
      <c r="N507" s="3"/>
      <c r="O507" s="3"/>
      <c r="P507" s="3"/>
      <c r="Q507" s="3"/>
      <c r="R507" s="3"/>
      <c r="S507" s="3"/>
      <c r="T507" s="3"/>
    </row>
    <row r="508" spans="1:20" ht="16" x14ac:dyDescent="0.4">
      <c r="A508" s="3"/>
      <c r="B508" s="6"/>
      <c r="C508" s="3"/>
      <c r="D508" s="3"/>
      <c r="E508" s="3"/>
      <c r="F508" s="3"/>
      <c r="G508" s="3"/>
      <c r="H508" s="14"/>
      <c r="I508" s="14"/>
      <c r="J508" s="3"/>
      <c r="K508" s="3"/>
      <c r="L508" s="3"/>
      <c r="M508" s="3"/>
      <c r="N508" s="3"/>
      <c r="O508" s="3"/>
      <c r="P508" s="3"/>
      <c r="Q508" s="3"/>
      <c r="R508" s="3"/>
      <c r="S508" s="3"/>
      <c r="T508" s="3"/>
    </row>
    <row r="509" spans="1:20" ht="16" x14ac:dyDescent="0.4">
      <c r="A509" s="3"/>
      <c r="B509" s="6"/>
      <c r="C509" s="3"/>
      <c r="D509" s="3"/>
      <c r="E509" s="3"/>
      <c r="F509" s="3"/>
      <c r="G509" s="3"/>
      <c r="H509" s="14"/>
      <c r="I509" s="14"/>
      <c r="J509" s="3"/>
      <c r="K509" s="3"/>
      <c r="L509" s="3"/>
      <c r="M509" s="3"/>
      <c r="N509" s="3"/>
      <c r="O509" s="3"/>
      <c r="P509" s="3"/>
      <c r="Q509" s="3"/>
      <c r="R509" s="3"/>
      <c r="S509" s="3"/>
      <c r="T509" s="3"/>
    </row>
    <row r="510" spans="1:20" ht="16" x14ac:dyDescent="0.4">
      <c r="A510" s="3"/>
      <c r="B510" s="6"/>
      <c r="C510" s="3"/>
      <c r="D510" s="3"/>
      <c r="E510" s="3"/>
      <c r="F510" s="3"/>
      <c r="G510" s="3"/>
      <c r="H510" s="14"/>
      <c r="I510" s="14"/>
      <c r="J510" s="3"/>
      <c r="K510" s="3"/>
      <c r="L510" s="3"/>
      <c r="M510" s="3"/>
      <c r="N510" s="3"/>
      <c r="O510" s="3"/>
      <c r="P510" s="3"/>
      <c r="Q510" s="3"/>
      <c r="R510" s="3"/>
      <c r="S510" s="3"/>
      <c r="T510" s="3"/>
    </row>
    <row r="511" spans="1:20" ht="16" x14ac:dyDescent="0.4">
      <c r="A511" s="3"/>
      <c r="B511" s="6"/>
      <c r="C511" s="3"/>
      <c r="D511" s="3"/>
      <c r="E511" s="3"/>
      <c r="F511" s="3"/>
      <c r="G511" s="3"/>
      <c r="H511" s="14"/>
      <c r="I511" s="14"/>
      <c r="J511" s="3"/>
      <c r="K511" s="3"/>
      <c r="L511" s="3"/>
      <c r="M511" s="3"/>
      <c r="N511" s="3"/>
      <c r="O511" s="3"/>
      <c r="P511" s="3"/>
      <c r="Q511" s="3"/>
      <c r="R511" s="3"/>
      <c r="S511" s="3"/>
      <c r="T511" s="3"/>
    </row>
    <row r="512" spans="1:20" ht="16" x14ac:dyDescent="0.4">
      <c r="A512" s="3"/>
      <c r="B512" s="6"/>
      <c r="C512" s="3"/>
      <c r="D512" s="3"/>
      <c r="E512" s="3"/>
      <c r="F512" s="3"/>
      <c r="G512" s="3"/>
      <c r="H512" s="14"/>
      <c r="I512" s="14"/>
      <c r="J512" s="3"/>
      <c r="K512" s="3"/>
      <c r="L512" s="3"/>
      <c r="M512" s="3"/>
      <c r="N512" s="3"/>
      <c r="O512" s="3"/>
      <c r="P512" s="3"/>
      <c r="Q512" s="3"/>
      <c r="R512" s="3"/>
      <c r="S512" s="3"/>
      <c r="T512" s="3"/>
    </row>
    <row r="513" spans="1:20" ht="16" x14ac:dyDescent="0.4">
      <c r="A513" s="3"/>
      <c r="B513" s="6"/>
      <c r="C513" s="3"/>
      <c r="D513" s="3"/>
      <c r="E513" s="3"/>
      <c r="F513" s="3"/>
      <c r="G513" s="3"/>
      <c r="H513" s="14"/>
      <c r="I513" s="14"/>
      <c r="J513" s="3"/>
      <c r="K513" s="3"/>
      <c r="L513" s="3"/>
      <c r="M513" s="3"/>
      <c r="N513" s="3"/>
      <c r="O513" s="3"/>
      <c r="P513" s="3"/>
      <c r="Q513" s="3"/>
      <c r="R513" s="3"/>
      <c r="S513" s="3"/>
      <c r="T513" s="3"/>
    </row>
    <row r="514" spans="1:20" ht="16" x14ac:dyDescent="0.4">
      <c r="A514" s="3"/>
      <c r="B514" s="6"/>
      <c r="C514" s="3"/>
      <c r="D514" s="3"/>
      <c r="E514" s="3"/>
      <c r="F514" s="3"/>
      <c r="G514" s="3"/>
      <c r="H514" s="14"/>
      <c r="I514" s="14"/>
      <c r="J514" s="3"/>
      <c r="K514" s="3"/>
      <c r="L514" s="3"/>
      <c r="M514" s="3"/>
      <c r="N514" s="3"/>
      <c r="O514" s="3"/>
      <c r="P514" s="3"/>
      <c r="Q514" s="3"/>
      <c r="R514" s="3"/>
      <c r="S514" s="3"/>
      <c r="T514" s="3"/>
    </row>
    <row r="515" spans="1:20" ht="16" x14ac:dyDescent="0.4">
      <c r="A515" s="3"/>
      <c r="B515" s="6"/>
      <c r="C515" s="3"/>
      <c r="D515" s="3"/>
      <c r="E515" s="3"/>
      <c r="F515" s="3"/>
      <c r="G515" s="3"/>
      <c r="H515" s="14"/>
      <c r="I515" s="14"/>
      <c r="J515" s="3"/>
      <c r="K515" s="3"/>
      <c r="L515" s="3"/>
      <c r="M515" s="3"/>
      <c r="N515" s="3"/>
      <c r="O515" s="3"/>
      <c r="P515" s="3"/>
      <c r="Q515" s="3"/>
      <c r="R515" s="3"/>
      <c r="S515" s="3"/>
      <c r="T515" s="3"/>
    </row>
    <row r="516" spans="1:20" ht="16" x14ac:dyDescent="0.4">
      <c r="A516" s="3"/>
      <c r="B516" s="6"/>
      <c r="C516" s="3"/>
      <c r="D516" s="3"/>
      <c r="E516" s="3"/>
      <c r="F516" s="3"/>
      <c r="G516" s="3"/>
      <c r="H516" s="14"/>
      <c r="I516" s="14"/>
      <c r="J516" s="3"/>
      <c r="K516" s="3"/>
      <c r="L516" s="3"/>
      <c r="M516" s="3"/>
      <c r="N516" s="3"/>
      <c r="O516" s="3"/>
      <c r="P516" s="3"/>
      <c r="Q516" s="3"/>
      <c r="R516" s="3"/>
      <c r="S516" s="3"/>
      <c r="T516" s="3"/>
    </row>
    <row r="517" spans="1:20" ht="16" x14ac:dyDescent="0.4">
      <c r="A517" s="3"/>
      <c r="B517" s="6"/>
      <c r="C517" s="3"/>
      <c r="D517" s="3"/>
      <c r="E517" s="3"/>
      <c r="F517" s="3"/>
      <c r="G517" s="3"/>
      <c r="H517" s="14"/>
      <c r="I517" s="14"/>
      <c r="J517" s="3"/>
      <c r="K517" s="3"/>
      <c r="L517" s="3"/>
      <c r="M517" s="3"/>
      <c r="N517" s="3"/>
      <c r="O517" s="3"/>
      <c r="P517" s="3"/>
      <c r="Q517" s="3"/>
      <c r="R517" s="3"/>
      <c r="S517" s="3"/>
      <c r="T517" s="3"/>
    </row>
    <row r="518" spans="1:20" ht="16" x14ac:dyDescent="0.4">
      <c r="A518" s="3"/>
      <c r="B518" s="6"/>
      <c r="C518" s="3"/>
      <c r="D518" s="3"/>
      <c r="E518" s="3"/>
      <c r="F518" s="3"/>
      <c r="G518" s="3"/>
      <c r="H518" s="14"/>
      <c r="I518" s="14"/>
      <c r="J518" s="3"/>
      <c r="K518" s="3"/>
      <c r="L518" s="3"/>
      <c r="M518" s="3"/>
      <c r="N518" s="3"/>
      <c r="O518" s="3"/>
      <c r="P518" s="3"/>
      <c r="Q518" s="3"/>
      <c r="R518" s="3"/>
      <c r="S518" s="3"/>
      <c r="T518" s="3"/>
    </row>
    <row r="519" spans="1:20" ht="16" x14ac:dyDescent="0.4">
      <c r="A519" s="3"/>
      <c r="B519" s="6"/>
      <c r="C519" s="3"/>
      <c r="D519" s="3"/>
      <c r="E519" s="3"/>
      <c r="F519" s="3"/>
      <c r="G519" s="3"/>
      <c r="H519" s="14"/>
      <c r="I519" s="14"/>
      <c r="J519" s="3"/>
      <c r="K519" s="3"/>
      <c r="L519" s="3"/>
      <c r="M519" s="3"/>
      <c r="N519" s="3"/>
      <c r="O519" s="3"/>
      <c r="P519" s="3"/>
      <c r="Q519" s="3"/>
      <c r="R519" s="3"/>
      <c r="S519" s="3"/>
      <c r="T519" s="3"/>
    </row>
    <row r="520" spans="1:20" ht="16" x14ac:dyDescent="0.4">
      <c r="A520" s="3"/>
      <c r="B520" s="6"/>
      <c r="C520" s="3"/>
      <c r="D520" s="3"/>
      <c r="E520" s="3"/>
      <c r="F520" s="3"/>
      <c r="G520" s="3"/>
      <c r="H520" s="14"/>
      <c r="I520" s="14"/>
      <c r="J520" s="3"/>
      <c r="K520" s="3"/>
      <c r="L520" s="3"/>
      <c r="M520" s="3"/>
      <c r="N520" s="3"/>
      <c r="O520" s="3"/>
      <c r="P520" s="3"/>
      <c r="Q520" s="3"/>
      <c r="R520" s="3"/>
      <c r="S520" s="3"/>
      <c r="T520" s="3"/>
    </row>
    <row r="521" spans="1:20" ht="16" x14ac:dyDescent="0.4">
      <c r="A521" s="3"/>
      <c r="B521" s="6"/>
      <c r="C521" s="3"/>
      <c r="D521" s="3"/>
      <c r="E521" s="3"/>
      <c r="F521" s="3"/>
      <c r="G521" s="3"/>
      <c r="H521" s="14"/>
      <c r="I521" s="14"/>
      <c r="J521" s="3"/>
      <c r="K521" s="3"/>
      <c r="L521" s="3"/>
      <c r="M521" s="3"/>
      <c r="N521" s="3"/>
      <c r="O521" s="3"/>
      <c r="P521" s="3"/>
      <c r="Q521" s="3"/>
      <c r="R521" s="3"/>
      <c r="S521" s="3"/>
      <c r="T521" s="3"/>
    </row>
    <row r="522" spans="1:20" ht="16" x14ac:dyDescent="0.4">
      <c r="A522" s="3"/>
      <c r="B522" s="6"/>
      <c r="C522" s="3"/>
      <c r="D522" s="3"/>
      <c r="E522" s="3"/>
      <c r="F522" s="3"/>
      <c r="G522" s="3"/>
      <c r="H522" s="14"/>
      <c r="I522" s="14"/>
      <c r="J522" s="3"/>
      <c r="K522" s="3"/>
      <c r="L522" s="3"/>
      <c r="M522" s="3"/>
      <c r="N522" s="3"/>
      <c r="O522" s="3"/>
      <c r="P522" s="3"/>
      <c r="Q522" s="3"/>
      <c r="R522" s="3"/>
      <c r="S522" s="3"/>
      <c r="T522" s="3"/>
    </row>
    <row r="523" spans="1:20" ht="16" x14ac:dyDescent="0.4">
      <c r="A523" s="3"/>
      <c r="B523" s="6"/>
      <c r="C523" s="3"/>
      <c r="D523" s="3"/>
      <c r="E523" s="3"/>
      <c r="F523" s="3"/>
      <c r="G523" s="3"/>
      <c r="H523" s="14"/>
      <c r="I523" s="14"/>
      <c r="J523" s="3"/>
      <c r="K523" s="3"/>
      <c r="L523" s="3"/>
      <c r="M523" s="3"/>
      <c r="N523" s="3"/>
      <c r="O523" s="3"/>
      <c r="P523" s="3"/>
      <c r="Q523" s="3"/>
      <c r="R523" s="3"/>
      <c r="S523" s="3"/>
      <c r="T523" s="3"/>
    </row>
    <row r="524" spans="1:20" ht="16" x14ac:dyDescent="0.4">
      <c r="A524" s="3"/>
      <c r="B524" s="6"/>
      <c r="C524" s="3"/>
      <c r="D524" s="3"/>
      <c r="E524" s="3"/>
      <c r="F524" s="3"/>
      <c r="G524" s="3"/>
      <c r="H524" s="14"/>
      <c r="I524" s="14"/>
      <c r="J524" s="3"/>
      <c r="K524" s="3"/>
      <c r="L524" s="3"/>
      <c r="M524" s="3"/>
      <c r="N524" s="3"/>
      <c r="O524" s="3"/>
      <c r="P524" s="3"/>
      <c r="Q524" s="3"/>
      <c r="R524" s="3"/>
      <c r="S524" s="3"/>
      <c r="T524" s="3"/>
    </row>
    <row r="525" spans="1:20" ht="16" x14ac:dyDescent="0.4">
      <c r="A525" s="3"/>
      <c r="B525" s="6"/>
      <c r="C525" s="3"/>
      <c r="D525" s="3"/>
      <c r="E525" s="3"/>
      <c r="F525" s="3"/>
      <c r="G525" s="3"/>
      <c r="H525" s="14"/>
      <c r="I525" s="14"/>
      <c r="J525" s="3"/>
      <c r="K525" s="3"/>
      <c r="L525" s="3"/>
      <c r="M525" s="3"/>
      <c r="N525" s="3"/>
      <c r="O525" s="3"/>
      <c r="P525" s="3"/>
      <c r="Q525" s="3"/>
      <c r="R525" s="3"/>
      <c r="S525" s="3"/>
      <c r="T525" s="3"/>
    </row>
    <row r="526" spans="1:20" ht="16" x14ac:dyDescent="0.4">
      <c r="A526" s="3"/>
      <c r="B526" s="6"/>
      <c r="C526" s="3"/>
      <c r="D526" s="3"/>
      <c r="E526" s="3"/>
      <c r="F526" s="3"/>
      <c r="G526" s="3"/>
      <c r="H526" s="14"/>
      <c r="I526" s="14"/>
      <c r="J526" s="3"/>
      <c r="K526" s="3"/>
      <c r="L526" s="3"/>
      <c r="M526" s="3"/>
      <c r="N526" s="3"/>
      <c r="O526" s="3"/>
      <c r="P526" s="3"/>
      <c r="Q526" s="3"/>
      <c r="R526" s="3"/>
      <c r="S526" s="3"/>
      <c r="T526" s="3"/>
    </row>
    <row r="527" spans="1:20" ht="16" x14ac:dyDescent="0.4">
      <c r="A527" s="3"/>
      <c r="B527" s="6"/>
      <c r="C527" s="3"/>
      <c r="D527" s="3"/>
      <c r="E527" s="3"/>
      <c r="F527" s="3"/>
      <c r="G527" s="3"/>
      <c r="H527" s="14"/>
      <c r="I527" s="14"/>
      <c r="J527" s="3"/>
      <c r="K527" s="3"/>
      <c r="L527" s="3"/>
      <c r="M527" s="3"/>
      <c r="N527" s="3"/>
      <c r="O527" s="3"/>
      <c r="P527" s="3"/>
      <c r="Q527" s="3"/>
      <c r="R527" s="3"/>
      <c r="S527" s="3"/>
      <c r="T527" s="3"/>
    </row>
    <row r="528" spans="1:20" ht="16" x14ac:dyDescent="0.4">
      <c r="A528" s="3"/>
      <c r="B528" s="6"/>
      <c r="C528" s="3"/>
      <c r="D528" s="3"/>
      <c r="E528" s="3"/>
      <c r="F528" s="3"/>
      <c r="G528" s="3"/>
      <c r="H528" s="14"/>
      <c r="I528" s="14"/>
      <c r="J528" s="3"/>
      <c r="K528" s="3"/>
      <c r="L528" s="3"/>
      <c r="M528" s="3"/>
      <c r="N528" s="3"/>
      <c r="O528" s="3"/>
      <c r="P528" s="3"/>
      <c r="Q528" s="3"/>
      <c r="R528" s="3"/>
      <c r="S528" s="3"/>
      <c r="T528" s="3"/>
    </row>
    <row r="529" spans="1:20" ht="16" x14ac:dyDescent="0.4">
      <c r="A529" s="3"/>
      <c r="B529" s="6"/>
      <c r="C529" s="3"/>
      <c r="D529" s="3"/>
      <c r="E529" s="3"/>
      <c r="F529" s="3"/>
      <c r="G529" s="3"/>
      <c r="H529" s="14"/>
      <c r="I529" s="14"/>
      <c r="J529" s="3"/>
      <c r="K529" s="3"/>
      <c r="L529" s="3"/>
      <c r="M529" s="3"/>
      <c r="N529" s="3"/>
      <c r="O529" s="3"/>
      <c r="P529" s="3"/>
      <c r="Q529" s="3"/>
      <c r="R529" s="3"/>
      <c r="S529" s="3"/>
      <c r="T529" s="3"/>
    </row>
    <row r="530" spans="1:20" ht="16" x14ac:dyDescent="0.4">
      <c r="A530" s="3"/>
      <c r="B530" s="6"/>
      <c r="C530" s="3"/>
      <c r="D530" s="3"/>
      <c r="E530" s="3"/>
      <c r="F530" s="3"/>
      <c r="G530" s="3"/>
      <c r="H530" s="14"/>
      <c r="I530" s="14"/>
      <c r="J530" s="3"/>
      <c r="K530" s="3"/>
      <c r="L530" s="3"/>
      <c r="M530" s="3"/>
      <c r="N530" s="3"/>
      <c r="O530" s="3"/>
      <c r="P530" s="3"/>
      <c r="Q530" s="3"/>
      <c r="R530" s="3"/>
      <c r="S530" s="3"/>
      <c r="T530" s="3"/>
    </row>
    <row r="531" spans="1:20" ht="16" x14ac:dyDescent="0.4">
      <c r="A531" s="3"/>
      <c r="B531" s="6"/>
      <c r="C531" s="3"/>
      <c r="D531" s="3"/>
      <c r="E531" s="3"/>
      <c r="F531" s="3"/>
      <c r="G531" s="3"/>
      <c r="H531" s="14"/>
      <c r="I531" s="14"/>
      <c r="J531" s="3"/>
      <c r="K531" s="3"/>
      <c r="L531" s="3"/>
      <c r="M531" s="3"/>
      <c r="N531" s="3"/>
      <c r="O531" s="3"/>
      <c r="P531" s="3"/>
      <c r="Q531" s="3"/>
      <c r="R531" s="3"/>
      <c r="S531" s="3"/>
      <c r="T531" s="3"/>
    </row>
    <row r="532" spans="1:20" ht="16" x14ac:dyDescent="0.4">
      <c r="A532" s="3"/>
      <c r="B532" s="6"/>
      <c r="C532" s="3"/>
      <c r="D532" s="3"/>
      <c r="E532" s="3"/>
      <c r="F532" s="3"/>
      <c r="G532" s="3"/>
      <c r="H532" s="14"/>
      <c r="I532" s="14"/>
      <c r="J532" s="3"/>
      <c r="K532" s="3"/>
      <c r="L532" s="3"/>
      <c r="M532" s="3"/>
      <c r="N532" s="3"/>
      <c r="O532" s="3"/>
      <c r="P532" s="3"/>
      <c r="Q532" s="3"/>
      <c r="R532" s="3"/>
      <c r="S532" s="3"/>
      <c r="T532" s="3"/>
    </row>
    <row r="533" spans="1:20" ht="16" x14ac:dyDescent="0.4">
      <c r="A533" s="3"/>
      <c r="B533" s="6"/>
      <c r="C533" s="3"/>
      <c r="D533" s="3"/>
      <c r="E533" s="3"/>
      <c r="F533" s="3"/>
      <c r="G533" s="3"/>
      <c r="H533" s="14"/>
      <c r="I533" s="14"/>
      <c r="J533" s="3"/>
      <c r="K533" s="3"/>
      <c r="L533" s="3"/>
      <c r="M533" s="3"/>
      <c r="N533" s="3"/>
      <c r="O533" s="3"/>
      <c r="P533" s="3"/>
      <c r="Q533" s="3"/>
      <c r="R533" s="3"/>
      <c r="S533" s="3"/>
      <c r="T533" s="3"/>
    </row>
    <row r="534" spans="1:20" ht="16" x14ac:dyDescent="0.4">
      <c r="A534" s="3"/>
      <c r="B534" s="6"/>
      <c r="C534" s="3"/>
      <c r="D534" s="3"/>
      <c r="E534" s="3"/>
      <c r="F534" s="3"/>
      <c r="G534" s="3"/>
      <c r="H534" s="14"/>
      <c r="I534" s="14"/>
      <c r="J534" s="3"/>
      <c r="K534" s="3"/>
      <c r="L534" s="3"/>
      <c r="M534" s="3"/>
      <c r="N534" s="3"/>
      <c r="O534" s="3"/>
      <c r="P534" s="3"/>
      <c r="Q534" s="3"/>
      <c r="R534" s="3"/>
      <c r="S534" s="3"/>
      <c r="T534" s="3"/>
    </row>
    <row r="535" spans="1:20" ht="16" x14ac:dyDescent="0.4">
      <c r="A535" s="3"/>
      <c r="B535" s="6"/>
      <c r="C535" s="3"/>
      <c r="D535" s="3"/>
      <c r="E535" s="3"/>
      <c r="F535" s="3"/>
      <c r="G535" s="3"/>
      <c r="H535" s="14"/>
      <c r="I535" s="14"/>
      <c r="J535" s="3"/>
      <c r="K535" s="3"/>
      <c r="L535" s="3"/>
      <c r="M535" s="3"/>
      <c r="N535" s="3"/>
      <c r="O535" s="3"/>
      <c r="P535" s="3"/>
      <c r="Q535" s="3"/>
      <c r="R535" s="3"/>
      <c r="S535" s="3"/>
      <c r="T535" s="3"/>
    </row>
    <row r="536" spans="1:20" ht="16" x14ac:dyDescent="0.4">
      <c r="A536" s="3"/>
      <c r="B536" s="6"/>
      <c r="C536" s="3"/>
      <c r="D536" s="3"/>
      <c r="E536" s="3"/>
      <c r="F536" s="3"/>
      <c r="G536" s="3"/>
      <c r="H536" s="14"/>
      <c r="I536" s="14"/>
      <c r="J536" s="3"/>
      <c r="K536" s="3"/>
      <c r="L536" s="3"/>
      <c r="M536" s="3"/>
      <c r="N536" s="3"/>
      <c r="O536" s="3"/>
      <c r="P536" s="3"/>
      <c r="Q536" s="3"/>
      <c r="R536" s="3"/>
      <c r="S536" s="3"/>
      <c r="T536" s="3"/>
    </row>
    <row r="537" spans="1:20" ht="16" x14ac:dyDescent="0.4">
      <c r="A537" s="3"/>
      <c r="B537" s="6"/>
      <c r="C537" s="3"/>
      <c r="D537" s="3"/>
      <c r="E537" s="3"/>
      <c r="F537" s="3"/>
      <c r="G537" s="3"/>
      <c r="H537" s="14"/>
      <c r="I537" s="14"/>
      <c r="J537" s="3"/>
      <c r="K537" s="3"/>
      <c r="L537" s="3"/>
      <c r="M537" s="3"/>
      <c r="N537" s="3"/>
      <c r="O537" s="3"/>
      <c r="P537" s="3"/>
      <c r="Q537" s="3"/>
      <c r="R537" s="3"/>
      <c r="S537" s="3"/>
      <c r="T537" s="3"/>
    </row>
    <row r="538" spans="1:20" ht="16" x14ac:dyDescent="0.4">
      <c r="A538" s="3"/>
      <c r="B538" s="6"/>
      <c r="C538" s="3"/>
      <c r="D538" s="3"/>
      <c r="E538" s="3"/>
      <c r="F538" s="3"/>
      <c r="G538" s="3"/>
      <c r="H538" s="14"/>
      <c r="I538" s="14"/>
      <c r="J538" s="3"/>
      <c r="K538" s="3"/>
      <c r="L538" s="3"/>
      <c r="M538" s="3"/>
      <c r="N538" s="3"/>
      <c r="O538" s="3"/>
      <c r="P538" s="3"/>
      <c r="Q538" s="3"/>
      <c r="R538" s="3"/>
      <c r="S538" s="3"/>
      <c r="T538" s="3"/>
    </row>
    <row r="539" spans="1:20" ht="16" x14ac:dyDescent="0.4">
      <c r="A539" s="3"/>
      <c r="B539" s="6"/>
      <c r="C539" s="3"/>
      <c r="D539" s="3"/>
      <c r="E539" s="3"/>
      <c r="F539" s="3"/>
      <c r="G539" s="3"/>
      <c r="H539" s="14"/>
      <c r="I539" s="14"/>
      <c r="J539" s="3"/>
      <c r="K539" s="3"/>
      <c r="L539" s="3"/>
      <c r="M539" s="3"/>
      <c r="N539" s="3"/>
      <c r="O539" s="3"/>
      <c r="P539" s="3"/>
      <c r="Q539" s="3"/>
      <c r="R539" s="3"/>
      <c r="S539" s="3"/>
      <c r="T539" s="3"/>
    </row>
    <row r="540" spans="1:20" ht="16" x14ac:dyDescent="0.4">
      <c r="A540" s="3"/>
      <c r="B540" s="6"/>
      <c r="C540" s="3"/>
      <c r="D540" s="3"/>
      <c r="E540" s="3"/>
      <c r="F540" s="3"/>
      <c r="G540" s="3"/>
      <c r="H540" s="14"/>
      <c r="I540" s="14"/>
      <c r="J540" s="3"/>
      <c r="K540" s="3"/>
      <c r="L540" s="3"/>
      <c r="M540" s="3"/>
      <c r="N540" s="3"/>
      <c r="O540" s="3"/>
      <c r="P540" s="3"/>
      <c r="Q540" s="3"/>
      <c r="R540" s="3"/>
      <c r="S540" s="3"/>
      <c r="T540" s="3"/>
    </row>
    <row r="541" spans="1:20" ht="16" x14ac:dyDescent="0.4">
      <c r="A541" s="3"/>
      <c r="B541" s="6"/>
      <c r="C541" s="3"/>
      <c r="D541" s="3"/>
      <c r="E541" s="3"/>
      <c r="F541" s="3"/>
      <c r="G541" s="3"/>
      <c r="H541" s="14"/>
      <c r="I541" s="14"/>
      <c r="J541" s="3"/>
      <c r="K541" s="3"/>
      <c r="L541" s="3"/>
      <c r="M541" s="3"/>
      <c r="N541" s="3"/>
      <c r="O541" s="3"/>
      <c r="P541" s="3"/>
      <c r="Q541" s="3"/>
      <c r="R541" s="3"/>
      <c r="S541" s="3"/>
      <c r="T541" s="3"/>
    </row>
    <row r="542" spans="1:20" ht="16" x14ac:dyDescent="0.4">
      <c r="A542" s="3"/>
      <c r="B542" s="6"/>
      <c r="C542" s="3"/>
      <c r="D542" s="3"/>
      <c r="E542" s="3"/>
      <c r="F542" s="3"/>
      <c r="G542" s="3"/>
      <c r="H542" s="14"/>
      <c r="I542" s="14"/>
      <c r="J542" s="3"/>
      <c r="K542" s="3"/>
      <c r="L542" s="3"/>
      <c r="M542" s="3"/>
      <c r="N542" s="3"/>
      <c r="O542" s="3"/>
      <c r="P542" s="3"/>
      <c r="Q542" s="3"/>
      <c r="R542" s="3"/>
      <c r="S542" s="3"/>
      <c r="T542" s="3"/>
    </row>
    <row r="543" spans="1:20" ht="16" x14ac:dyDescent="0.4">
      <c r="A543" s="3"/>
      <c r="B543" s="6"/>
      <c r="C543" s="3"/>
      <c r="D543" s="3"/>
      <c r="E543" s="3"/>
      <c r="F543" s="3"/>
      <c r="G543" s="3"/>
      <c r="H543" s="14"/>
      <c r="I543" s="14"/>
      <c r="J543" s="3"/>
      <c r="K543" s="3"/>
      <c r="L543" s="3"/>
      <c r="M543" s="3"/>
      <c r="N543" s="3"/>
      <c r="O543" s="3"/>
      <c r="P543" s="3"/>
      <c r="Q543" s="3"/>
      <c r="R543" s="3"/>
      <c r="S543" s="3"/>
      <c r="T543" s="3"/>
    </row>
    <row r="544" spans="1:20" ht="16" x14ac:dyDescent="0.4">
      <c r="A544" s="3"/>
      <c r="B544" s="6"/>
      <c r="C544" s="3"/>
      <c r="D544" s="3"/>
      <c r="E544" s="3"/>
      <c r="F544" s="3"/>
      <c r="G544" s="3"/>
      <c r="H544" s="14"/>
      <c r="I544" s="14"/>
      <c r="J544" s="3"/>
      <c r="K544" s="3"/>
      <c r="L544" s="3"/>
      <c r="M544" s="3"/>
      <c r="N544" s="3"/>
      <c r="O544" s="3"/>
      <c r="P544" s="3"/>
      <c r="Q544" s="3"/>
      <c r="R544" s="3"/>
      <c r="S544" s="3"/>
      <c r="T544" s="3"/>
    </row>
    <row r="545" spans="1:20" ht="16" x14ac:dyDescent="0.4">
      <c r="A545" s="3"/>
      <c r="B545" s="6"/>
      <c r="C545" s="3"/>
      <c r="D545" s="3"/>
      <c r="E545" s="3"/>
      <c r="F545" s="3"/>
      <c r="G545" s="3"/>
      <c r="H545" s="14"/>
      <c r="I545" s="14"/>
      <c r="J545" s="3"/>
      <c r="K545" s="3"/>
      <c r="L545" s="3"/>
      <c r="M545" s="3"/>
      <c r="N545" s="3"/>
      <c r="O545" s="3"/>
      <c r="P545" s="3"/>
      <c r="Q545" s="3"/>
      <c r="R545" s="3"/>
      <c r="S545" s="3"/>
      <c r="T545" s="3"/>
    </row>
    <row r="546" spans="1:20" ht="16" x14ac:dyDescent="0.4">
      <c r="A546" s="3"/>
      <c r="B546" s="6"/>
      <c r="C546" s="3"/>
      <c r="D546" s="3"/>
      <c r="E546" s="3"/>
      <c r="F546" s="3"/>
      <c r="G546" s="3"/>
      <c r="H546" s="14"/>
      <c r="I546" s="14"/>
      <c r="J546" s="3"/>
      <c r="K546" s="3"/>
      <c r="L546" s="3"/>
      <c r="M546" s="3"/>
      <c r="N546" s="3"/>
      <c r="O546" s="3"/>
      <c r="P546" s="3"/>
      <c r="Q546" s="3"/>
      <c r="R546" s="3"/>
      <c r="S546" s="3"/>
      <c r="T546" s="3"/>
    </row>
    <row r="547" spans="1:20" ht="16" x14ac:dyDescent="0.4">
      <c r="A547" s="3"/>
      <c r="B547" s="6"/>
      <c r="C547" s="3"/>
      <c r="D547" s="3"/>
      <c r="E547" s="3"/>
      <c r="F547" s="3"/>
      <c r="G547" s="3"/>
      <c r="H547" s="14"/>
      <c r="I547" s="14"/>
      <c r="J547" s="3"/>
      <c r="K547" s="3"/>
      <c r="L547" s="3"/>
      <c r="M547" s="3"/>
      <c r="N547" s="3"/>
      <c r="O547" s="3"/>
      <c r="P547" s="3"/>
      <c r="Q547" s="3"/>
      <c r="R547" s="3"/>
      <c r="S547" s="3"/>
      <c r="T547" s="3"/>
    </row>
    <row r="548" spans="1:20" ht="16" x14ac:dyDescent="0.4">
      <c r="A548" s="3"/>
      <c r="B548" s="6"/>
      <c r="C548" s="3"/>
      <c r="D548" s="3"/>
      <c r="E548" s="3"/>
      <c r="F548" s="3"/>
      <c r="G548" s="3"/>
      <c r="H548" s="14"/>
      <c r="I548" s="14"/>
      <c r="J548" s="3"/>
      <c r="K548" s="3"/>
      <c r="L548" s="3"/>
      <c r="M548" s="3"/>
      <c r="N548" s="3"/>
      <c r="O548" s="3"/>
      <c r="P548" s="3"/>
      <c r="Q548" s="3"/>
      <c r="R548" s="3"/>
      <c r="S548" s="3"/>
      <c r="T548" s="3"/>
    </row>
    <row r="549" spans="1:20" ht="16" x14ac:dyDescent="0.4">
      <c r="A549" s="3"/>
      <c r="B549" s="6"/>
      <c r="C549" s="3"/>
      <c r="D549" s="3"/>
      <c r="E549" s="3"/>
      <c r="F549" s="3"/>
      <c r="G549" s="3"/>
      <c r="H549" s="14"/>
      <c r="I549" s="14"/>
      <c r="J549" s="3"/>
      <c r="K549" s="3"/>
      <c r="L549" s="3"/>
      <c r="M549" s="3"/>
      <c r="N549" s="3"/>
      <c r="O549" s="3"/>
      <c r="P549" s="3"/>
      <c r="Q549" s="3"/>
      <c r="R549" s="3"/>
      <c r="S549" s="3"/>
      <c r="T549" s="3"/>
    </row>
    <row r="550" spans="1:20" ht="16" x14ac:dyDescent="0.4">
      <c r="A550" s="3"/>
      <c r="B550" s="6"/>
      <c r="C550" s="3"/>
      <c r="D550" s="3"/>
      <c r="E550" s="3"/>
      <c r="F550" s="3"/>
      <c r="G550" s="3"/>
      <c r="H550" s="14"/>
      <c r="I550" s="14"/>
      <c r="J550" s="3"/>
      <c r="K550" s="3"/>
      <c r="L550" s="3"/>
      <c r="M550" s="3"/>
      <c r="N550" s="3"/>
      <c r="O550" s="3"/>
      <c r="P550" s="3"/>
      <c r="Q550" s="3"/>
      <c r="R550" s="3"/>
      <c r="S550" s="3"/>
      <c r="T550" s="3"/>
    </row>
    <row r="551" spans="1:20" ht="16" x14ac:dyDescent="0.4">
      <c r="A551" s="3"/>
      <c r="B551" s="6"/>
      <c r="C551" s="3"/>
      <c r="D551" s="3"/>
      <c r="E551" s="3"/>
      <c r="F551" s="3"/>
      <c r="G551" s="3"/>
      <c r="H551" s="14"/>
      <c r="I551" s="14"/>
      <c r="J551" s="3"/>
      <c r="K551" s="3"/>
      <c r="L551" s="3"/>
      <c r="M551" s="3"/>
      <c r="N551" s="3"/>
      <c r="O551" s="3"/>
      <c r="P551" s="3"/>
      <c r="Q551" s="3"/>
      <c r="R551" s="3"/>
      <c r="S551" s="3"/>
      <c r="T551" s="3"/>
    </row>
    <row r="552" spans="1:20" ht="16" x14ac:dyDescent="0.4">
      <c r="A552" s="3"/>
      <c r="B552" s="6"/>
      <c r="C552" s="3"/>
      <c r="D552" s="3"/>
      <c r="E552" s="3"/>
      <c r="F552" s="3"/>
      <c r="G552" s="3"/>
      <c r="H552" s="14"/>
      <c r="I552" s="14"/>
      <c r="J552" s="3"/>
      <c r="K552" s="3"/>
      <c r="L552" s="3"/>
      <c r="M552" s="3"/>
      <c r="N552" s="3"/>
      <c r="O552" s="3"/>
      <c r="P552" s="3"/>
      <c r="Q552" s="3"/>
      <c r="R552" s="3"/>
      <c r="S552" s="3"/>
      <c r="T552" s="3"/>
    </row>
    <row r="553" spans="1:20" ht="16" x14ac:dyDescent="0.4">
      <c r="A553" s="3"/>
      <c r="B553" s="6"/>
      <c r="C553" s="3"/>
      <c r="D553" s="3"/>
      <c r="E553" s="3"/>
      <c r="F553" s="3"/>
      <c r="G553" s="3"/>
      <c r="H553" s="14"/>
      <c r="I553" s="14"/>
      <c r="J553" s="3"/>
      <c r="K553" s="3"/>
      <c r="L553" s="3"/>
      <c r="M553" s="3"/>
      <c r="N553" s="3"/>
      <c r="O553" s="3"/>
      <c r="P553" s="3"/>
      <c r="Q553" s="3"/>
      <c r="R553" s="3"/>
      <c r="S553" s="3"/>
      <c r="T553" s="3"/>
    </row>
    <row r="554" spans="1:20" ht="16" x14ac:dyDescent="0.4">
      <c r="A554" s="3"/>
      <c r="B554" s="6"/>
      <c r="C554" s="3"/>
      <c r="D554" s="3"/>
      <c r="E554" s="3"/>
      <c r="F554" s="3"/>
      <c r="G554" s="3"/>
      <c r="H554" s="14"/>
      <c r="I554" s="14"/>
      <c r="J554" s="3"/>
      <c r="K554" s="3"/>
      <c r="L554" s="3"/>
      <c r="M554" s="3"/>
      <c r="N554" s="3"/>
      <c r="O554" s="3"/>
      <c r="P554" s="3"/>
      <c r="Q554" s="3"/>
      <c r="R554" s="3"/>
      <c r="S554" s="3"/>
      <c r="T554" s="3"/>
    </row>
    <row r="555" spans="1:20" ht="16" x14ac:dyDescent="0.4">
      <c r="A555" s="3"/>
      <c r="B555" s="6"/>
      <c r="C555" s="3"/>
      <c r="D555" s="3"/>
      <c r="E555" s="3"/>
      <c r="F555" s="3"/>
      <c r="G555" s="3"/>
      <c r="H555" s="14"/>
      <c r="I555" s="14"/>
      <c r="J555" s="3"/>
      <c r="K555" s="3"/>
      <c r="L555" s="3"/>
      <c r="M555" s="3"/>
      <c r="N555" s="3"/>
      <c r="O555" s="3"/>
      <c r="P555" s="3"/>
      <c r="Q555" s="3"/>
      <c r="R555" s="3"/>
      <c r="S555" s="3"/>
      <c r="T555" s="3"/>
    </row>
    <row r="556" spans="1:20" ht="16" x14ac:dyDescent="0.4">
      <c r="A556" s="3"/>
      <c r="B556" s="6"/>
      <c r="C556" s="3"/>
      <c r="D556" s="3"/>
      <c r="E556" s="3"/>
      <c r="F556" s="3"/>
      <c r="G556" s="3"/>
      <c r="H556" s="14"/>
      <c r="I556" s="14"/>
      <c r="J556" s="3"/>
      <c r="K556" s="3"/>
      <c r="L556" s="3"/>
      <c r="M556" s="3"/>
      <c r="N556" s="3"/>
      <c r="O556" s="3"/>
      <c r="P556" s="3"/>
      <c r="Q556" s="3"/>
      <c r="R556" s="3"/>
      <c r="S556" s="3"/>
      <c r="T556" s="3"/>
    </row>
    <row r="557" spans="1:20" ht="16" x14ac:dyDescent="0.4">
      <c r="A557" s="3"/>
      <c r="B557" s="6"/>
      <c r="C557" s="3"/>
      <c r="D557" s="3"/>
      <c r="E557" s="3"/>
      <c r="F557" s="3"/>
      <c r="G557" s="3"/>
      <c r="H557" s="14"/>
      <c r="I557" s="14"/>
      <c r="J557" s="3"/>
      <c r="K557" s="3"/>
      <c r="L557" s="3"/>
      <c r="M557" s="3"/>
      <c r="N557" s="3"/>
      <c r="O557" s="3"/>
      <c r="P557" s="3"/>
      <c r="Q557" s="3"/>
      <c r="R557" s="3"/>
      <c r="S557" s="3"/>
      <c r="T557" s="3"/>
    </row>
    <row r="558" spans="1:20" ht="16" x14ac:dyDescent="0.4">
      <c r="A558" s="3"/>
      <c r="B558" s="6"/>
      <c r="C558" s="3"/>
      <c r="D558" s="3"/>
      <c r="E558" s="3"/>
      <c r="F558" s="3"/>
      <c r="G558" s="3"/>
      <c r="H558" s="14"/>
      <c r="I558" s="14"/>
      <c r="J558" s="3"/>
      <c r="K558" s="3"/>
      <c r="L558" s="3"/>
      <c r="M558" s="3"/>
      <c r="N558" s="3"/>
      <c r="O558" s="3"/>
      <c r="P558" s="3"/>
      <c r="Q558" s="3"/>
      <c r="R558" s="3"/>
      <c r="S558" s="3"/>
      <c r="T558" s="3"/>
    </row>
    <row r="559" spans="1:20" ht="16" x14ac:dyDescent="0.4">
      <c r="A559" s="3"/>
      <c r="B559" s="6"/>
      <c r="C559" s="3"/>
      <c r="D559" s="3"/>
      <c r="E559" s="3"/>
      <c r="F559" s="3"/>
      <c r="G559" s="3"/>
      <c r="H559" s="14"/>
      <c r="I559" s="14"/>
      <c r="J559" s="3"/>
      <c r="K559" s="3"/>
      <c r="L559" s="3"/>
      <c r="M559" s="3"/>
      <c r="N559" s="3"/>
      <c r="O559" s="3"/>
      <c r="P559" s="3"/>
      <c r="Q559" s="3"/>
      <c r="R559" s="3"/>
      <c r="S559" s="3"/>
      <c r="T559" s="3"/>
    </row>
    <row r="560" spans="1:20" ht="16" x14ac:dyDescent="0.4">
      <c r="A560" s="3"/>
      <c r="B560" s="6"/>
      <c r="C560" s="3"/>
      <c r="D560" s="3"/>
      <c r="E560" s="3"/>
      <c r="F560" s="3"/>
      <c r="G560" s="3"/>
      <c r="H560" s="14"/>
      <c r="I560" s="14"/>
      <c r="J560" s="3"/>
      <c r="K560" s="3"/>
      <c r="L560" s="3"/>
      <c r="M560" s="3"/>
      <c r="N560" s="3"/>
      <c r="O560" s="3"/>
      <c r="P560" s="3"/>
      <c r="Q560" s="3"/>
      <c r="R560" s="3"/>
      <c r="S560" s="3"/>
      <c r="T560" s="3"/>
    </row>
    <row r="561" spans="1:20" ht="16" x14ac:dyDescent="0.4">
      <c r="A561" s="3"/>
      <c r="B561" s="6"/>
      <c r="C561" s="3"/>
      <c r="D561" s="3"/>
      <c r="E561" s="3"/>
      <c r="F561" s="3"/>
      <c r="G561" s="3"/>
      <c r="H561" s="14"/>
      <c r="I561" s="14"/>
      <c r="J561" s="3"/>
      <c r="K561" s="3"/>
      <c r="L561" s="3"/>
      <c r="M561" s="3"/>
      <c r="N561" s="3"/>
      <c r="O561" s="3"/>
      <c r="P561" s="3"/>
      <c r="Q561" s="3"/>
      <c r="R561" s="3"/>
      <c r="S561" s="3"/>
      <c r="T561" s="3"/>
    </row>
    <row r="562" spans="1:20" ht="16" x14ac:dyDescent="0.4">
      <c r="A562" s="3"/>
      <c r="B562" s="6"/>
      <c r="C562" s="3"/>
      <c r="D562" s="3"/>
      <c r="E562" s="3"/>
      <c r="F562" s="3"/>
      <c r="G562" s="3"/>
      <c r="H562" s="14"/>
      <c r="I562" s="14"/>
      <c r="J562" s="3"/>
      <c r="K562" s="3"/>
      <c r="L562" s="3"/>
      <c r="M562" s="3"/>
      <c r="N562" s="3"/>
      <c r="O562" s="3"/>
      <c r="P562" s="3"/>
      <c r="Q562" s="3"/>
      <c r="R562" s="3"/>
      <c r="S562" s="3"/>
      <c r="T562" s="3"/>
    </row>
    <row r="563" spans="1:20" ht="16" x14ac:dyDescent="0.4">
      <c r="A563" s="3"/>
      <c r="B563" s="6"/>
      <c r="C563" s="3"/>
      <c r="D563" s="3"/>
      <c r="E563" s="3"/>
      <c r="F563" s="3"/>
      <c r="G563" s="3"/>
      <c r="H563" s="14"/>
      <c r="I563" s="14"/>
      <c r="J563" s="3"/>
      <c r="K563" s="3"/>
      <c r="L563" s="3"/>
      <c r="M563" s="3"/>
      <c r="N563" s="3"/>
      <c r="O563" s="3"/>
      <c r="P563" s="3"/>
      <c r="Q563" s="3"/>
      <c r="R563" s="3"/>
      <c r="S563" s="3"/>
      <c r="T563" s="3"/>
    </row>
    <row r="564" spans="1:20" ht="16" x14ac:dyDescent="0.4">
      <c r="A564" s="3"/>
      <c r="B564" s="6"/>
      <c r="C564" s="3"/>
      <c r="D564" s="3"/>
      <c r="E564" s="3"/>
      <c r="F564" s="3"/>
      <c r="G564" s="3"/>
      <c r="H564" s="14"/>
      <c r="I564" s="14"/>
      <c r="J564" s="3"/>
      <c r="K564" s="3"/>
      <c r="L564" s="3"/>
      <c r="M564" s="3"/>
      <c r="N564" s="3"/>
      <c r="O564" s="3"/>
      <c r="P564" s="3"/>
      <c r="Q564" s="3"/>
      <c r="R564" s="3"/>
      <c r="S564" s="3"/>
      <c r="T564" s="3"/>
    </row>
    <row r="565" spans="1:20" ht="16" x14ac:dyDescent="0.4">
      <c r="A565" s="3"/>
      <c r="B565" s="6"/>
      <c r="C565" s="3"/>
      <c r="D565" s="3"/>
      <c r="E565" s="3"/>
      <c r="F565" s="3"/>
      <c r="G565" s="3"/>
      <c r="H565" s="14"/>
      <c r="I565" s="14"/>
      <c r="J565" s="3"/>
      <c r="K565" s="3"/>
      <c r="L565" s="3"/>
      <c r="M565" s="3"/>
      <c r="N565" s="3"/>
      <c r="O565" s="3"/>
      <c r="P565" s="3"/>
      <c r="Q565" s="3"/>
      <c r="R565" s="3"/>
      <c r="S565" s="3"/>
      <c r="T565" s="3"/>
    </row>
    <row r="566" spans="1:20" ht="16" x14ac:dyDescent="0.4">
      <c r="A566" s="3"/>
      <c r="B566" s="6"/>
      <c r="C566" s="3"/>
      <c r="D566" s="3"/>
      <c r="E566" s="3"/>
      <c r="F566" s="3"/>
      <c r="G566" s="3"/>
      <c r="H566" s="14"/>
      <c r="I566" s="14"/>
      <c r="J566" s="3"/>
      <c r="K566" s="3"/>
      <c r="L566" s="3"/>
      <c r="M566" s="3"/>
      <c r="N566" s="3"/>
      <c r="O566" s="3"/>
      <c r="P566" s="3"/>
      <c r="Q566" s="3"/>
      <c r="R566" s="3"/>
      <c r="S566" s="3"/>
      <c r="T566" s="3"/>
    </row>
    <row r="567" spans="1:20" ht="16" x14ac:dyDescent="0.4">
      <c r="A567" s="3"/>
      <c r="B567" s="6"/>
      <c r="C567" s="3"/>
      <c r="D567" s="3"/>
      <c r="E567" s="3"/>
      <c r="F567" s="3"/>
      <c r="G567" s="3"/>
      <c r="H567" s="14"/>
      <c r="I567" s="14"/>
      <c r="J567" s="3"/>
      <c r="K567" s="3"/>
      <c r="L567" s="3"/>
      <c r="M567" s="3"/>
      <c r="N567" s="3"/>
      <c r="O567" s="3"/>
      <c r="P567" s="3"/>
      <c r="Q567" s="3"/>
      <c r="R567" s="3"/>
      <c r="S567" s="3"/>
      <c r="T567" s="3"/>
    </row>
    <row r="568" spans="1:20" ht="16" x14ac:dyDescent="0.4">
      <c r="A568" s="3"/>
      <c r="B568" s="6"/>
      <c r="C568" s="3"/>
      <c r="D568" s="3"/>
      <c r="E568" s="3"/>
      <c r="F568" s="3"/>
      <c r="G568" s="3"/>
      <c r="H568" s="14"/>
      <c r="I568" s="14"/>
      <c r="J568" s="3"/>
      <c r="K568" s="3"/>
      <c r="L568" s="3"/>
      <c r="M568" s="3"/>
      <c r="N568" s="3"/>
      <c r="O568" s="3"/>
      <c r="P568" s="3"/>
      <c r="Q568" s="3"/>
      <c r="R568" s="3"/>
      <c r="S568" s="3"/>
      <c r="T568" s="3"/>
    </row>
    <row r="569" spans="1:20" ht="16" x14ac:dyDescent="0.4">
      <c r="A569" s="3"/>
      <c r="B569" s="6"/>
      <c r="C569" s="3"/>
      <c r="D569" s="3"/>
      <c r="E569" s="3"/>
      <c r="F569" s="3"/>
      <c r="G569" s="3"/>
      <c r="H569" s="14"/>
      <c r="I569" s="14"/>
      <c r="J569" s="3"/>
      <c r="K569" s="3"/>
      <c r="L569" s="3"/>
      <c r="M569" s="3"/>
      <c r="N569" s="3"/>
      <c r="O569" s="3"/>
      <c r="P569" s="3"/>
      <c r="Q569" s="3"/>
      <c r="R569" s="3"/>
      <c r="S569" s="3"/>
      <c r="T569" s="3"/>
    </row>
    <row r="570" spans="1:20" ht="16" x14ac:dyDescent="0.4">
      <c r="A570" s="3"/>
      <c r="B570" s="6"/>
      <c r="C570" s="3"/>
      <c r="D570" s="3"/>
      <c r="E570" s="3"/>
      <c r="F570" s="3"/>
      <c r="G570" s="3"/>
      <c r="H570" s="14"/>
      <c r="I570" s="14"/>
      <c r="J570" s="3"/>
      <c r="K570" s="3"/>
      <c r="L570" s="3"/>
      <c r="M570" s="3"/>
      <c r="N570" s="3"/>
      <c r="O570" s="3"/>
      <c r="P570" s="3"/>
      <c r="Q570" s="3"/>
      <c r="R570" s="3"/>
      <c r="S570" s="3"/>
      <c r="T570" s="3"/>
    </row>
    <row r="571" spans="1:20" ht="16" x14ac:dyDescent="0.4">
      <c r="A571" s="3"/>
      <c r="B571" s="6"/>
      <c r="C571" s="3"/>
      <c r="D571" s="3"/>
      <c r="E571" s="3"/>
      <c r="F571" s="3"/>
      <c r="G571" s="3"/>
      <c r="H571" s="14"/>
      <c r="I571" s="14"/>
      <c r="J571" s="3"/>
      <c r="K571" s="3"/>
      <c r="L571" s="3"/>
      <c r="M571" s="3"/>
      <c r="N571" s="3"/>
      <c r="O571" s="3"/>
      <c r="P571" s="3"/>
      <c r="Q571" s="3"/>
      <c r="R571" s="3"/>
      <c r="S571" s="3"/>
      <c r="T571" s="3"/>
    </row>
    <row r="572" spans="1:20" ht="16" x14ac:dyDescent="0.4">
      <c r="A572" s="3"/>
      <c r="B572" s="6"/>
      <c r="C572" s="3"/>
      <c r="D572" s="3"/>
      <c r="E572" s="3"/>
      <c r="F572" s="3"/>
      <c r="G572" s="3"/>
      <c r="H572" s="14"/>
      <c r="I572" s="14"/>
      <c r="J572" s="3"/>
      <c r="K572" s="3"/>
      <c r="L572" s="3"/>
      <c r="M572" s="3"/>
      <c r="N572" s="3"/>
      <c r="O572" s="3"/>
      <c r="P572" s="3"/>
      <c r="Q572" s="3"/>
      <c r="R572" s="3"/>
      <c r="S572" s="3"/>
      <c r="T572" s="3"/>
    </row>
    <row r="573" spans="1:20" ht="16" x14ac:dyDescent="0.4">
      <c r="A573" s="3"/>
      <c r="B573" s="6"/>
      <c r="C573" s="3"/>
      <c r="D573" s="3"/>
      <c r="E573" s="3"/>
      <c r="F573" s="3"/>
      <c r="G573" s="3"/>
      <c r="H573" s="14"/>
      <c r="I573" s="14"/>
      <c r="J573" s="3"/>
      <c r="K573" s="3"/>
      <c r="L573" s="3"/>
      <c r="M573" s="3"/>
      <c r="N573" s="3"/>
      <c r="O573" s="3"/>
      <c r="P573" s="3"/>
      <c r="Q573" s="3"/>
      <c r="R573" s="3"/>
      <c r="S573" s="3"/>
      <c r="T573" s="3"/>
    </row>
    <row r="574" spans="1:20" ht="16" x14ac:dyDescent="0.4">
      <c r="A574" s="3"/>
      <c r="B574" s="6"/>
      <c r="C574" s="3"/>
      <c r="D574" s="3"/>
      <c r="E574" s="3"/>
      <c r="F574" s="3"/>
      <c r="G574" s="3"/>
      <c r="H574" s="14"/>
      <c r="I574" s="14"/>
      <c r="J574" s="3"/>
      <c r="K574" s="3"/>
      <c r="L574" s="3"/>
      <c r="M574" s="3"/>
      <c r="N574" s="3"/>
      <c r="O574" s="3"/>
      <c r="P574" s="3"/>
      <c r="Q574" s="3"/>
      <c r="R574" s="3"/>
      <c r="S574" s="3"/>
      <c r="T574" s="3"/>
    </row>
    <row r="575" spans="1:20" ht="16" x14ac:dyDescent="0.4">
      <c r="A575" s="3"/>
      <c r="B575" s="6"/>
      <c r="C575" s="3"/>
      <c r="D575" s="3"/>
      <c r="E575" s="3"/>
      <c r="F575" s="3"/>
      <c r="G575" s="3"/>
      <c r="H575" s="14"/>
      <c r="I575" s="14"/>
      <c r="J575" s="3"/>
      <c r="K575" s="3"/>
      <c r="L575" s="3"/>
      <c r="M575" s="3"/>
      <c r="N575" s="3"/>
      <c r="O575" s="3"/>
      <c r="P575" s="3"/>
      <c r="Q575" s="3"/>
      <c r="R575" s="3"/>
      <c r="S575" s="3"/>
      <c r="T575" s="3"/>
    </row>
    <row r="576" spans="1:20" ht="16" x14ac:dyDescent="0.4">
      <c r="A576" s="3"/>
      <c r="B576" s="6"/>
      <c r="C576" s="3"/>
      <c r="D576" s="3"/>
      <c r="E576" s="3"/>
      <c r="F576" s="3"/>
      <c r="G576" s="3"/>
      <c r="H576" s="14"/>
      <c r="I576" s="14"/>
      <c r="J576" s="3"/>
      <c r="K576" s="3"/>
      <c r="L576" s="3"/>
      <c r="M576" s="3"/>
      <c r="N576" s="3"/>
      <c r="O576" s="3"/>
      <c r="P576" s="3"/>
      <c r="Q576" s="3"/>
      <c r="R576" s="3"/>
      <c r="S576" s="3"/>
      <c r="T576" s="3"/>
    </row>
    <row r="577" spans="1:20" ht="16" x14ac:dyDescent="0.4">
      <c r="A577" s="3"/>
      <c r="B577" s="6"/>
      <c r="C577" s="3"/>
      <c r="D577" s="3"/>
      <c r="E577" s="3"/>
      <c r="F577" s="3"/>
      <c r="G577" s="3"/>
      <c r="H577" s="14"/>
      <c r="I577" s="14"/>
      <c r="J577" s="3"/>
      <c r="K577" s="3"/>
      <c r="L577" s="3"/>
      <c r="M577" s="3"/>
      <c r="N577" s="3"/>
      <c r="O577" s="3"/>
      <c r="P577" s="3"/>
      <c r="Q577" s="3"/>
      <c r="R577" s="3"/>
      <c r="S577" s="3"/>
      <c r="T577" s="3"/>
    </row>
    <row r="578" spans="1:20" ht="16" x14ac:dyDescent="0.4">
      <c r="A578" s="3"/>
      <c r="B578" s="6"/>
      <c r="C578" s="3"/>
      <c r="D578" s="3"/>
      <c r="E578" s="3"/>
      <c r="F578" s="3"/>
      <c r="G578" s="3"/>
      <c r="H578" s="14"/>
      <c r="I578" s="14"/>
      <c r="J578" s="3"/>
      <c r="K578" s="3"/>
      <c r="L578" s="3"/>
      <c r="M578" s="3"/>
      <c r="N578" s="3"/>
      <c r="O578" s="3"/>
      <c r="P578" s="3"/>
      <c r="Q578" s="3"/>
      <c r="R578" s="3"/>
      <c r="S578" s="3"/>
      <c r="T578" s="3"/>
    </row>
    <row r="579" spans="1:20" ht="16" x14ac:dyDescent="0.4">
      <c r="A579" s="3"/>
      <c r="B579" s="6"/>
      <c r="C579" s="3"/>
      <c r="D579" s="3"/>
      <c r="E579" s="3"/>
      <c r="F579" s="3"/>
      <c r="G579" s="3"/>
      <c r="H579" s="14"/>
      <c r="I579" s="14"/>
      <c r="J579" s="3"/>
      <c r="K579" s="3"/>
      <c r="L579" s="3"/>
      <c r="M579" s="3"/>
      <c r="N579" s="3"/>
      <c r="O579" s="3"/>
      <c r="P579" s="3"/>
      <c r="Q579" s="3"/>
      <c r="R579" s="3"/>
      <c r="S579" s="3"/>
      <c r="T579" s="3"/>
    </row>
    <row r="580" spans="1:20" ht="16" x14ac:dyDescent="0.4">
      <c r="A580" s="3"/>
      <c r="B580" s="6"/>
      <c r="C580" s="3"/>
      <c r="D580" s="3"/>
      <c r="E580" s="3"/>
      <c r="F580" s="3"/>
      <c r="G580" s="3"/>
      <c r="H580" s="14"/>
      <c r="I580" s="14"/>
      <c r="J580" s="3"/>
      <c r="K580" s="3"/>
      <c r="L580" s="3"/>
      <c r="M580" s="3"/>
      <c r="N580" s="3"/>
      <c r="O580" s="3"/>
      <c r="P580" s="3"/>
      <c r="Q580" s="3"/>
      <c r="R580" s="3"/>
      <c r="S580" s="3"/>
      <c r="T580" s="3"/>
    </row>
    <row r="581" spans="1:20" ht="16" x14ac:dyDescent="0.4">
      <c r="A581" s="3"/>
      <c r="B581" s="6"/>
      <c r="C581" s="3"/>
      <c r="D581" s="3"/>
      <c r="E581" s="3"/>
      <c r="F581" s="3"/>
      <c r="G581" s="3"/>
      <c r="H581" s="14"/>
      <c r="I581" s="14"/>
      <c r="J581" s="3"/>
      <c r="K581" s="3"/>
      <c r="L581" s="3"/>
      <c r="M581" s="3"/>
      <c r="N581" s="3"/>
      <c r="O581" s="3"/>
      <c r="P581" s="3"/>
      <c r="Q581" s="3"/>
      <c r="R581" s="3"/>
      <c r="S581" s="3"/>
      <c r="T581" s="3"/>
    </row>
    <row r="582" spans="1:20" ht="16" x14ac:dyDescent="0.4">
      <c r="A582" s="3"/>
      <c r="B582" s="6"/>
      <c r="C582" s="3"/>
      <c r="D582" s="3"/>
      <c r="E582" s="3"/>
      <c r="F582" s="3"/>
      <c r="G582" s="3"/>
      <c r="H582" s="14"/>
      <c r="I582" s="14"/>
      <c r="J582" s="3"/>
      <c r="K582" s="3"/>
      <c r="L582" s="3"/>
      <c r="M582" s="3"/>
      <c r="N582" s="3"/>
      <c r="O582" s="3"/>
      <c r="P582" s="3"/>
      <c r="Q582" s="3"/>
      <c r="R582" s="3"/>
      <c r="S582" s="3"/>
      <c r="T582" s="3"/>
    </row>
    <row r="583" spans="1:20" ht="16" x14ac:dyDescent="0.4">
      <c r="A583" s="3"/>
      <c r="B583" s="6"/>
      <c r="C583" s="3"/>
      <c r="D583" s="3"/>
      <c r="E583" s="3"/>
      <c r="F583" s="3"/>
      <c r="G583" s="3"/>
      <c r="H583" s="14"/>
      <c r="I583" s="14"/>
      <c r="J583" s="3"/>
      <c r="K583" s="3"/>
      <c r="L583" s="3"/>
      <c r="M583" s="3"/>
      <c r="N583" s="3"/>
      <c r="O583" s="3"/>
      <c r="P583" s="3"/>
      <c r="Q583" s="3"/>
      <c r="R583" s="3"/>
      <c r="S583" s="3"/>
      <c r="T583" s="3"/>
    </row>
    <row r="584" spans="1:20" ht="16" x14ac:dyDescent="0.4">
      <c r="A584" s="3"/>
      <c r="B584" s="6"/>
      <c r="C584" s="3"/>
      <c r="D584" s="3"/>
      <c r="E584" s="3"/>
      <c r="F584" s="3"/>
      <c r="G584" s="3"/>
      <c r="H584" s="14"/>
      <c r="I584" s="14"/>
      <c r="J584" s="3"/>
      <c r="K584" s="3"/>
      <c r="L584" s="3"/>
      <c r="M584" s="3"/>
      <c r="N584" s="3"/>
      <c r="O584" s="3"/>
      <c r="P584" s="3"/>
      <c r="Q584" s="3"/>
      <c r="R584" s="3"/>
      <c r="S584" s="3"/>
      <c r="T584" s="3"/>
    </row>
    <row r="585" spans="1:20" ht="16" x14ac:dyDescent="0.4">
      <c r="A585" s="3"/>
      <c r="B585" s="6"/>
      <c r="C585" s="3"/>
      <c r="D585" s="3"/>
      <c r="E585" s="3"/>
      <c r="F585" s="3"/>
      <c r="G585" s="3"/>
      <c r="H585" s="14"/>
      <c r="I585" s="14"/>
      <c r="J585" s="3"/>
      <c r="K585" s="3"/>
      <c r="L585" s="3"/>
      <c r="M585" s="3"/>
      <c r="N585" s="3"/>
      <c r="O585" s="3"/>
      <c r="P585" s="3"/>
      <c r="Q585" s="3"/>
      <c r="R585" s="3"/>
      <c r="S585" s="3"/>
      <c r="T585" s="3"/>
    </row>
    <row r="586" spans="1:20" ht="16" x14ac:dyDescent="0.4">
      <c r="A586" s="3"/>
      <c r="B586" s="6"/>
      <c r="C586" s="3"/>
      <c r="D586" s="3"/>
      <c r="E586" s="3"/>
      <c r="F586" s="3"/>
      <c r="G586" s="3"/>
      <c r="H586" s="14"/>
      <c r="I586" s="14"/>
      <c r="J586" s="3"/>
      <c r="K586" s="3"/>
      <c r="L586" s="3"/>
      <c r="M586" s="3"/>
      <c r="N586" s="3"/>
      <c r="O586" s="3"/>
      <c r="P586" s="3"/>
      <c r="Q586" s="3"/>
      <c r="R586" s="3"/>
      <c r="S586" s="3"/>
      <c r="T586" s="3"/>
    </row>
    <row r="587" spans="1:20" ht="16" x14ac:dyDescent="0.4">
      <c r="A587" s="3"/>
      <c r="B587" s="6"/>
      <c r="C587" s="3"/>
      <c r="D587" s="3"/>
      <c r="E587" s="3"/>
      <c r="F587" s="3"/>
      <c r="G587" s="3"/>
      <c r="H587" s="14"/>
      <c r="I587" s="14"/>
      <c r="J587" s="3"/>
      <c r="K587" s="3"/>
      <c r="L587" s="3"/>
      <c r="M587" s="3"/>
      <c r="N587" s="3"/>
      <c r="O587" s="3"/>
      <c r="P587" s="3"/>
      <c r="Q587" s="3"/>
      <c r="R587" s="3"/>
      <c r="S587" s="3"/>
      <c r="T587" s="3"/>
    </row>
    <row r="588" spans="1:20" ht="16" x14ac:dyDescent="0.4">
      <c r="A588" s="3"/>
      <c r="B588" s="6"/>
      <c r="C588" s="3"/>
      <c r="D588" s="3"/>
      <c r="E588" s="3"/>
      <c r="F588" s="3"/>
      <c r="G588" s="3"/>
      <c r="H588" s="14"/>
      <c r="I588" s="14"/>
      <c r="J588" s="3"/>
      <c r="K588" s="3"/>
      <c r="L588" s="3"/>
      <c r="M588" s="3"/>
      <c r="N588" s="3"/>
      <c r="O588" s="3"/>
      <c r="P588" s="3"/>
      <c r="Q588" s="3"/>
      <c r="R588" s="3"/>
      <c r="S588" s="3"/>
      <c r="T588" s="3"/>
    </row>
    <row r="589" spans="1:20" ht="16" x14ac:dyDescent="0.4">
      <c r="A589" s="3"/>
      <c r="B589" s="6"/>
      <c r="C589" s="3"/>
      <c r="D589" s="3"/>
      <c r="E589" s="3"/>
      <c r="F589" s="3"/>
      <c r="G589" s="3"/>
      <c r="H589" s="14"/>
      <c r="I589" s="14"/>
      <c r="J589" s="3"/>
      <c r="K589" s="3"/>
      <c r="L589" s="3"/>
      <c r="M589" s="3"/>
      <c r="N589" s="3"/>
      <c r="O589" s="3"/>
      <c r="P589" s="3"/>
      <c r="Q589" s="3"/>
      <c r="R589" s="3"/>
      <c r="S589" s="3"/>
      <c r="T589" s="3"/>
    </row>
    <row r="590" spans="1:20" ht="16" x14ac:dyDescent="0.4">
      <c r="A590" s="3"/>
      <c r="B590" s="6"/>
      <c r="C590" s="3"/>
      <c r="D590" s="3"/>
      <c r="E590" s="3"/>
      <c r="F590" s="3"/>
      <c r="G590" s="3"/>
      <c r="H590" s="14"/>
      <c r="I590" s="14"/>
      <c r="J590" s="3"/>
      <c r="K590" s="3"/>
      <c r="L590" s="3"/>
      <c r="M590" s="3"/>
      <c r="N590" s="3"/>
      <c r="O590" s="3"/>
      <c r="P590" s="3"/>
      <c r="Q590" s="3"/>
      <c r="R590" s="3"/>
      <c r="S590" s="3"/>
      <c r="T590" s="3"/>
    </row>
    <row r="591" spans="1:20" ht="16" x14ac:dyDescent="0.4">
      <c r="A591" s="3"/>
      <c r="B591" s="6"/>
      <c r="C591" s="3"/>
      <c r="D591" s="3"/>
      <c r="E591" s="3"/>
      <c r="F591" s="3"/>
      <c r="G591" s="3"/>
      <c r="H591" s="14"/>
      <c r="I591" s="14"/>
      <c r="J591" s="3"/>
      <c r="K591" s="3"/>
      <c r="L591" s="3"/>
      <c r="M591" s="3"/>
      <c r="N591" s="3"/>
      <c r="O591" s="3"/>
      <c r="P591" s="3"/>
      <c r="Q591" s="3"/>
      <c r="R591" s="3"/>
      <c r="S591" s="3"/>
      <c r="T591" s="3"/>
    </row>
    <row r="592" spans="1:20" ht="16" x14ac:dyDescent="0.4">
      <c r="A592" s="3"/>
      <c r="B592" s="6"/>
      <c r="C592" s="3"/>
      <c r="D592" s="3"/>
      <c r="E592" s="3"/>
      <c r="F592" s="3"/>
      <c r="G592" s="3"/>
      <c r="H592" s="14"/>
      <c r="I592" s="14"/>
      <c r="J592" s="3"/>
      <c r="K592" s="3"/>
      <c r="L592" s="3"/>
      <c r="M592" s="3"/>
      <c r="N592" s="3"/>
      <c r="O592" s="3"/>
      <c r="P592" s="3"/>
      <c r="Q592" s="3"/>
      <c r="R592" s="3"/>
      <c r="S592" s="3"/>
      <c r="T592" s="3"/>
    </row>
    <row r="593" spans="1:20" ht="16" x14ac:dyDescent="0.4">
      <c r="A593" s="3"/>
      <c r="B593" s="6"/>
      <c r="C593" s="3"/>
      <c r="D593" s="3"/>
      <c r="E593" s="3"/>
      <c r="F593" s="3"/>
      <c r="G593" s="3"/>
      <c r="H593" s="14"/>
      <c r="I593" s="14"/>
      <c r="J593" s="3"/>
      <c r="K593" s="3"/>
      <c r="L593" s="3"/>
      <c r="M593" s="3"/>
      <c r="N593" s="3"/>
      <c r="O593" s="3"/>
      <c r="P593" s="3"/>
      <c r="Q593" s="3"/>
      <c r="R593" s="3"/>
      <c r="S593" s="3"/>
      <c r="T593" s="3"/>
    </row>
    <row r="594" spans="1:20" ht="16" x14ac:dyDescent="0.4">
      <c r="A594" s="3"/>
      <c r="B594" s="6"/>
      <c r="C594" s="3"/>
      <c r="D594" s="3"/>
      <c r="E594" s="3"/>
      <c r="F594" s="3"/>
      <c r="G594" s="3"/>
      <c r="H594" s="14"/>
      <c r="I594" s="14"/>
      <c r="J594" s="3"/>
      <c r="K594" s="3"/>
      <c r="L594" s="3"/>
      <c r="M594" s="3"/>
      <c r="N594" s="3"/>
      <c r="O594" s="3"/>
      <c r="P594" s="3"/>
      <c r="Q594" s="3"/>
      <c r="R594" s="3"/>
      <c r="S594" s="3"/>
      <c r="T594" s="3"/>
    </row>
    <row r="595" spans="1:20" ht="16" x14ac:dyDescent="0.4">
      <c r="A595" s="3"/>
      <c r="B595" s="6"/>
      <c r="C595" s="3"/>
      <c r="D595" s="3"/>
      <c r="E595" s="3"/>
      <c r="F595" s="3"/>
      <c r="G595" s="3"/>
      <c r="H595" s="14"/>
      <c r="I595" s="14"/>
      <c r="J595" s="3"/>
      <c r="K595" s="3"/>
      <c r="L595" s="3"/>
      <c r="M595" s="3"/>
      <c r="N595" s="3"/>
      <c r="O595" s="3"/>
      <c r="P595" s="3"/>
      <c r="Q595" s="3"/>
      <c r="R595" s="3"/>
      <c r="S595" s="3"/>
      <c r="T595" s="3"/>
    </row>
    <row r="596" spans="1:20" ht="16" x14ac:dyDescent="0.4">
      <c r="A596" s="3"/>
      <c r="B596" s="6"/>
      <c r="C596" s="3"/>
      <c r="D596" s="3"/>
      <c r="E596" s="3"/>
      <c r="F596" s="3"/>
      <c r="G596" s="3"/>
      <c r="H596" s="14"/>
      <c r="I596" s="14"/>
      <c r="J596" s="3"/>
      <c r="K596" s="3"/>
      <c r="L596" s="3"/>
      <c r="M596" s="3"/>
      <c r="N596" s="3"/>
      <c r="O596" s="3"/>
      <c r="P596" s="3"/>
      <c r="Q596" s="3"/>
      <c r="R596" s="3"/>
      <c r="S596" s="3"/>
      <c r="T596" s="3"/>
    </row>
    <row r="597" spans="1:20" ht="16" x14ac:dyDescent="0.4">
      <c r="A597" s="3"/>
      <c r="B597" s="6"/>
      <c r="C597" s="3"/>
      <c r="D597" s="3"/>
      <c r="E597" s="3"/>
      <c r="F597" s="3"/>
      <c r="G597" s="3"/>
      <c r="H597" s="14"/>
      <c r="I597" s="14"/>
      <c r="J597" s="3"/>
      <c r="K597" s="3"/>
      <c r="L597" s="3"/>
      <c r="M597" s="3"/>
      <c r="N597" s="3"/>
      <c r="O597" s="3"/>
      <c r="P597" s="3"/>
      <c r="Q597" s="3"/>
      <c r="R597" s="3"/>
      <c r="S597" s="3"/>
      <c r="T597" s="3"/>
    </row>
    <row r="598" spans="1:20" ht="16" x14ac:dyDescent="0.4">
      <c r="A598" s="3"/>
      <c r="B598" s="6"/>
      <c r="C598" s="3"/>
      <c r="D598" s="3"/>
      <c r="E598" s="3"/>
      <c r="F598" s="3"/>
      <c r="G598" s="3"/>
      <c r="H598" s="14"/>
      <c r="I598" s="14"/>
      <c r="J598" s="3"/>
      <c r="K598" s="3"/>
      <c r="L598" s="3"/>
      <c r="M598" s="3"/>
      <c r="N598" s="3"/>
      <c r="O598" s="3"/>
      <c r="P598" s="3"/>
      <c r="Q598" s="3"/>
      <c r="R598" s="3"/>
      <c r="S598" s="3"/>
      <c r="T598" s="3"/>
    </row>
    <row r="599" spans="1:20" ht="16" x14ac:dyDescent="0.4">
      <c r="A599" s="3"/>
      <c r="B599" s="6"/>
      <c r="C599" s="3"/>
      <c r="D599" s="3"/>
      <c r="E599" s="3"/>
      <c r="F599" s="3"/>
      <c r="G599" s="3"/>
      <c r="H599" s="14"/>
      <c r="I599" s="14"/>
      <c r="J599" s="3"/>
      <c r="K599" s="3"/>
      <c r="L599" s="3"/>
      <c r="M599" s="3"/>
      <c r="N599" s="3"/>
      <c r="O599" s="3"/>
      <c r="P599" s="3"/>
      <c r="Q599" s="3"/>
      <c r="R599" s="3"/>
      <c r="S599" s="3"/>
      <c r="T599" s="3"/>
    </row>
    <row r="600" spans="1:20" ht="16" x14ac:dyDescent="0.4">
      <c r="A600" s="3"/>
      <c r="B600" s="6"/>
      <c r="C600" s="3"/>
      <c r="D600" s="3"/>
      <c r="E600" s="3"/>
      <c r="F600" s="3"/>
      <c r="G600" s="3"/>
      <c r="H600" s="14"/>
      <c r="I600" s="14"/>
      <c r="J600" s="3"/>
      <c r="K600" s="3"/>
      <c r="L600" s="3"/>
      <c r="M600" s="3"/>
      <c r="N600" s="3"/>
      <c r="O600" s="3"/>
      <c r="P600" s="3"/>
      <c r="Q600" s="3"/>
      <c r="R600" s="3"/>
      <c r="S600" s="3"/>
      <c r="T600" s="3"/>
    </row>
    <row r="601" spans="1:20" ht="16" x14ac:dyDescent="0.4">
      <c r="A601" s="3"/>
      <c r="B601" s="6"/>
      <c r="C601" s="3"/>
      <c r="D601" s="3"/>
      <c r="E601" s="3"/>
      <c r="F601" s="3"/>
      <c r="G601" s="3"/>
      <c r="H601" s="14"/>
      <c r="I601" s="14"/>
      <c r="J601" s="3"/>
      <c r="K601" s="3"/>
      <c r="L601" s="3"/>
      <c r="M601" s="3"/>
      <c r="N601" s="3"/>
      <c r="O601" s="3"/>
      <c r="P601" s="3"/>
      <c r="Q601" s="3"/>
      <c r="R601" s="3"/>
      <c r="S601" s="3"/>
      <c r="T601" s="3"/>
    </row>
    <row r="602" spans="1:20" ht="16" x14ac:dyDescent="0.4">
      <c r="A602" s="3"/>
      <c r="B602" s="6"/>
      <c r="C602" s="3"/>
      <c r="D602" s="3"/>
      <c r="E602" s="3"/>
      <c r="F602" s="3"/>
      <c r="G602" s="3"/>
      <c r="H602" s="14"/>
      <c r="I602" s="14"/>
      <c r="J602" s="3"/>
      <c r="K602" s="3"/>
      <c r="L602" s="3"/>
      <c r="M602" s="3"/>
      <c r="N602" s="3"/>
      <c r="O602" s="3"/>
      <c r="P602" s="3"/>
      <c r="Q602" s="3"/>
      <c r="R602" s="3"/>
      <c r="S602" s="3"/>
      <c r="T602" s="3"/>
    </row>
    <row r="603" spans="1:20" ht="16" x14ac:dyDescent="0.4">
      <c r="A603" s="3"/>
      <c r="B603" s="6"/>
      <c r="C603" s="3"/>
      <c r="D603" s="3"/>
      <c r="E603" s="3"/>
      <c r="F603" s="3"/>
      <c r="G603" s="3"/>
      <c r="H603" s="14"/>
      <c r="I603" s="14"/>
      <c r="J603" s="3"/>
      <c r="K603" s="3"/>
      <c r="L603" s="3"/>
      <c r="M603" s="3"/>
      <c r="N603" s="3"/>
      <c r="O603" s="3"/>
      <c r="P603" s="3"/>
      <c r="Q603" s="3"/>
      <c r="R603" s="3"/>
      <c r="S603" s="3"/>
      <c r="T603" s="3"/>
    </row>
    <row r="604" spans="1:20" ht="16" x14ac:dyDescent="0.4">
      <c r="A604" s="3"/>
      <c r="B604" s="6"/>
      <c r="C604" s="3"/>
      <c r="D604" s="3"/>
      <c r="E604" s="3"/>
      <c r="F604" s="3"/>
      <c r="G604" s="3"/>
      <c r="H604" s="14"/>
      <c r="I604" s="14"/>
      <c r="J604" s="3"/>
      <c r="K604" s="3"/>
      <c r="L604" s="3"/>
      <c r="M604" s="3"/>
      <c r="N604" s="3"/>
      <c r="O604" s="3"/>
      <c r="P604" s="3"/>
      <c r="Q604" s="3"/>
      <c r="R604" s="3"/>
      <c r="S604" s="3"/>
      <c r="T604" s="3"/>
    </row>
    <row r="605" spans="1:20" ht="16" x14ac:dyDescent="0.4">
      <c r="A605" s="3"/>
      <c r="B605" s="6"/>
      <c r="C605" s="3"/>
      <c r="D605" s="3"/>
      <c r="E605" s="3"/>
      <c r="F605" s="3"/>
      <c r="G605" s="3"/>
      <c r="H605" s="14"/>
      <c r="I605" s="14"/>
      <c r="J605" s="3"/>
      <c r="K605" s="3"/>
      <c r="L605" s="3"/>
      <c r="M605" s="3"/>
      <c r="N605" s="3"/>
      <c r="O605" s="3"/>
      <c r="P605" s="3"/>
      <c r="Q605" s="3"/>
      <c r="R605" s="3"/>
      <c r="S605" s="3"/>
      <c r="T605" s="3"/>
    </row>
    <row r="606" spans="1:20" ht="16" x14ac:dyDescent="0.4">
      <c r="A606" s="3"/>
      <c r="B606" s="6"/>
      <c r="C606" s="3"/>
      <c r="D606" s="3"/>
      <c r="E606" s="3"/>
      <c r="F606" s="3"/>
      <c r="G606" s="3"/>
      <c r="H606" s="14"/>
      <c r="I606" s="14"/>
      <c r="J606" s="3"/>
      <c r="K606" s="3"/>
      <c r="L606" s="3"/>
      <c r="M606" s="3"/>
      <c r="N606" s="3"/>
      <c r="O606" s="3"/>
      <c r="P606" s="3"/>
      <c r="Q606" s="3"/>
      <c r="R606" s="3"/>
      <c r="S606" s="3"/>
      <c r="T606" s="3"/>
    </row>
    <row r="607" spans="1:20" ht="16" x14ac:dyDescent="0.4">
      <c r="A607" s="3"/>
      <c r="B607" s="6"/>
      <c r="C607" s="3"/>
      <c r="D607" s="3"/>
      <c r="E607" s="3"/>
      <c r="F607" s="3"/>
      <c r="G607" s="3"/>
      <c r="H607" s="14"/>
      <c r="I607" s="14"/>
      <c r="J607" s="3"/>
      <c r="K607" s="3"/>
      <c r="L607" s="3"/>
      <c r="M607" s="3"/>
      <c r="N607" s="3"/>
      <c r="O607" s="3"/>
      <c r="P607" s="3"/>
      <c r="Q607" s="3"/>
      <c r="R607" s="3"/>
      <c r="S607" s="3"/>
      <c r="T607" s="3"/>
    </row>
    <row r="608" spans="1:20" ht="16" x14ac:dyDescent="0.4">
      <c r="A608" s="3"/>
      <c r="B608" s="6"/>
      <c r="C608" s="3"/>
      <c r="D608" s="3"/>
      <c r="E608" s="3"/>
      <c r="F608" s="3"/>
      <c r="G608" s="3"/>
      <c r="H608" s="14"/>
      <c r="I608" s="14"/>
      <c r="J608" s="3"/>
      <c r="K608" s="3"/>
      <c r="L608" s="3"/>
      <c r="M608" s="3"/>
      <c r="N608" s="3"/>
      <c r="O608" s="3"/>
      <c r="P608" s="3"/>
      <c r="Q608" s="3"/>
      <c r="R608" s="3"/>
      <c r="S608" s="3"/>
      <c r="T608" s="3"/>
    </row>
    <row r="609" spans="1:20" ht="16" x14ac:dyDescent="0.4">
      <c r="A609" s="3"/>
      <c r="B609" s="6"/>
      <c r="C609" s="3"/>
      <c r="D609" s="3"/>
      <c r="E609" s="3"/>
      <c r="F609" s="3"/>
      <c r="G609" s="3"/>
      <c r="H609" s="14"/>
      <c r="I609" s="14"/>
      <c r="J609" s="3"/>
      <c r="K609" s="3"/>
      <c r="L609" s="3"/>
      <c r="M609" s="3"/>
      <c r="N609" s="3"/>
      <c r="O609" s="3"/>
      <c r="P609" s="3"/>
      <c r="Q609" s="3"/>
      <c r="R609" s="3"/>
      <c r="S609" s="3"/>
      <c r="T609" s="3"/>
    </row>
    <row r="610" spans="1:20" ht="16" x14ac:dyDescent="0.4">
      <c r="A610" s="3"/>
      <c r="B610" s="6"/>
      <c r="C610" s="3"/>
      <c r="D610" s="3"/>
      <c r="E610" s="3"/>
      <c r="F610" s="3"/>
      <c r="G610" s="3"/>
      <c r="H610" s="14"/>
      <c r="I610" s="14"/>
      <c r="J610" s="3"/>
      <c r="K610" s="3"/>
      <c r="L610" s="3"/>
      <c r="M610" s="3"/>
      <c r="N610" s="3"/>
      <c r="O610" s="3"/>
      <c r="P610" s="3"/>
      <c r="Q610" s="3"/>
      <c r="R610" s="3"/>
      <c r="S610" s="3"/>
      <c r="T610" s="3"/>
    </row>
    <row r="611" spans="1:20" ht="16" x14ac:dyDescent="0.4">
      <c r="A611" s="3"/>
      <c r="B611" s="6"/>
      <c r="C611" s="3"/>
      <c r="D611" s="3"/>
      <c r="E611" s="3"/>
      <c r="F611" s="3"/>
      <c r="G611" s="3"/>
      <c r="H611" s="14"/>
      <c r="I611" s="14"/>
      <c r="J611" s="3"/>
      <c r="K611" s="3"/>
      <c r="L611" s="3"/>
      <c r="M611" s="3"/>
      <c r="N611" s="3"/>
      <c r="O611" s="3"/>
      <c r="P611" s="3"/>
      <c r="Q611" s="3"/>
      <c r="R611" s="3"/>
      <c r="S611" s="3"/>
      <c r="T611" s="3"/>
    </row>
    <row r="612" spans="1:20" ht="16" x14ac:dyDescent="0.4">
      <c r="A612" s="3"/>
      <c r="B612" s="6"/>
      <c r="C612" s="3"/>
      <c r="D612" s="3"/>
      <c r="E612" s="3"/>
      <c r="F612" s="3"/>
      <c r="G612" s="3"/>
      <c r="H612" s="14"/>
      <c r="I612" s="14"/>
      <c r="J612" s="3"/>
      <c r="K612" s="3"/>
      <c r="L612" s="3"/>
      <c r="M612" s="3"/>
      <c r="N612" s="3"/>
      <c r="O612" s="3"/>
      <c r="P612" s="3"/>
      <c r="Q612" s="3"/>
      <c r="R612" s="3"/>
      <c r="S612" s="3"/>
      <c r="T612" s="3"/>
    </row>
    <row r="613" spans="1:20" ht="16" x14ac:dyDescent="0.4">
      <c r="A613" s="3"/>
      <c r="B613" s="6"/>
      <c r="C613" s="3"/>
      <c r="D613" s="3"/>
      <c r="E613" s="3"/>
      <c r="F613" s="3"/>
      <c r="G613" s="3"/>
      <c r="H613" s="14"/>
      <c r="I613" s="14"/>
      <c r="J613" s="3"/>
      <c r="K613" s="3"/>
      <c r="L613" s="3"/>
      <c r="M613" s="3"/>
      <c r="N613" s="3"/>
      <c r="O613" s="3"/>
      <c r="P613" s="3"/>
      <c r="Q613" s="3"/>
      <c r="R613" s="3"/>
      <c r="S613" s="3"/>
      <c r="T613" s="3"/>
    </row>
    <row r="614" spans="1:20" ht="16" x14ac:dyDescent="0.4">
      <c r="A614" s="3"/>
      <c r="B614" s="6"/>
      <c r="C614" s="3"/>
      <c r="D614" s="3"/>
      <c r="E614" s="3"/>
      <c r="F614" s="3"/>
      <c r="G614" s="3"/>
      <c r="H614" s="14"/>
      <c r="I614" s="14"/>
      <c r="J614" s="3"/>
      <c r="K614" s="3"/>
      <c r="L614" s="3"/>
      <c r="M614" s="3"/>
      <c r="N614" s="3"/>
      <c r="O614" s="3"/>
      <c r="P614" s="3"/>
      <c r="Q614" s="3"/>
      <c r="R614" s="3"/>
      <c r="S614" s="3"/>
      <c r="T614" s="3"/>
    </row>
    <row r="615" spans="1:20" ht="16" x14ac:dyDescent="0.4">
      <c r="A615" s="3"/>
      <c r="B615" s="6"/>
      <c r="C615" s="3"/>
      <c r="D615" s="3"/>
      <c r="E615" s="3"/>
      <c r="F615" s="3"/>
      <c r="G615" s="3"/>
      <c r="H615" s="14"/>
      <c r="I615" s="14"/>
      <c r="J615" s="3"/>
      <c r="K615" s="3"/>
      <c r="L615" s="3"/>
      <c r="M615" s="3"/>
      <c r="N615" s="3"/>
      <c r="O615" s="3"/>
      <c r="P615" s="3"/>
      <c r="Q615" s="3"/>
      <c r="R615" s="3"/>
      <c r="S615" s="3"/>
      <c r="T615" s="3"/>
    </row>
    <row r="616" spans="1:20" ht="16" x14ac:dyDescent="0.4">
      <c r="A616" s="3"/>
      <c r="B616" s="6"/>
      <c r="C616" s="3"/>
      <c r="D616" s="3"/>
      <c r="E616" s="3"/>
      <c r="F616" s="3"/>
      <c r="G616" s="3"/>
      <c r="H616" s="14"/>
      <c r="I616" s="14"/>
      <c r="J616" s="3"/>
      <c r="K616" s="3"/>
      <c r="L616" s="3"/>
      <c r="M616" s="3"/>
      <c r="N616" s="3"/>
      <c r="O616" s="3"/>
      <c r="P616" s="3"/>
      <c r="Q616" s="3"/>
      <c r="R616" s="3"/>
      <c r="S616" s="3"/>
      <c r="T616" s="3"/>
    </row>
    <row r="617" spans="1:20" ht="16" x14ac:dyDescent="0.4">
      <c r="A617" s="3"/>
      <c r="B617" s="6"/>
      <c r="C617" s="3"/>
      <c r="D617" s="3"/>
      <c r="E617" s="3"/>
      <c r="F617" s="3"/>
      <c r="G617" s="3"/>
      <c r="H617" s="14"/>
      <c r="I617" s="14"/>
      <c r="J617" s="3"/>
      <c r="K617" s="3"/>
      <c r="L617" s="3"/>
      <c r="M617" s="3"/>
      <c r="N617" s="3"/>
      <c r="O617" s="3"/>
      <c r="P617" s="3"/>
      <c r="Q617" s="3"/>
      <c r="R617" s="3"/>
      <c r="S617" s="3"/>
      <c r="T617" s="3"/>
    </row>
    <row r="618" spans="1:20" ht="16" x14ac:dyDescent="0.4">
      <c r="A618" s="3"/>
      <c r="B618" s="6"/>
      <c r="C618" s="3"/>
      <c r="D618" s="3"/>
      <c r="E618" s="3"/>
      <c r="F618" s="3"/>
      <c r="G618" s="3"/>
      <c r="H618" s="14"/>
      <c r="I618" s="14"/>
      <c r="J618" s="3"/>
      <c r="K618" s="3"/>
      <c r="L618" s="3"/>
      <c r="M618" s="3"/>
      <c r="N618" s="3"/>
      <c r="O618" s="3"/>
      <c r="P618" s="3"/>
      <c r="Q618" s="3"/>
      <c r="R618" s="3"/>
      <c r="S618" s="3"/>
      <c r="T618" s="3"/>
    </row>
    <row r="619" spans="1:20" ht="16" x14ac:dyDescent="0.4">
      <c r="A619" s="3"/>
      <c r="B619" s="6"/>
      <c r="C619" s="3"/>
      <c r="D619" s="3"/>
      <c r="E619" s="3"/>
      <c r="F619" s="3"/>
      <c r="G619" s="3"/>
      <c r="H619" s="14"/>
      <c r="I619" s="14"/>
      <c r="J619" s="3"/>
      <c r="K619" s="3"/>
      <c r="L619" s="3"/>
      <c r="M619" s="3"/>
      <c r="N619" s="3"/>
      <c r="O619" s="3"/>
      <c r="P619" s="3"/>
      <c r="Q619" s="3"/>
      <c r="R619" s="3"/>
      <c r="S619" s="3"/>
      <c r="T619" s="3"/>
    </row>
    <row r="620" spans="1:20" ht="16" x14ac:dyDescent="0.4">
      <c r="A620" s="3"/>
      <c r="B620" s="6"/>
      <c r="C620" s="3"/>
      <c r="D620" s="3"/>
      <c r="E620" s="3"/>
      <c r="F620" s="3"/>
      <c r="G620" s="3"/>
      <c r="H620" s="14"/>
      <c r="I620" s="14"/>
      <c r="J620" s="3"/>
      <c r="K620" s="3"/>
      <c r="L620" s="3"/>
      <c r="M620" s="3"/>
      <c r="N620" s="3"/>
      <c r="O620" s="3"/>
      <c r="P620" s="3"/>
      <c r="Q620" s="3"/>
      <c r="R620" s="3"/>
      <c r="S620" s="3"/>
      <c r="T620" s="3"/>
    </row>
    <row r="621" spans="1:20" ht="16" x14ac:dyDescent="0.4">
      <c r="A621" s="3"/>
      <c r="B621" s="6"/>
      <c r="C621" s="3"/>
      <c r="D621" s="3"/>
      <c r="E621" s="3"/>
      <c r="F621" s="3"/>
      <c r="G621" s="3"/>
      <c r="H621" s="14"/>
      <c r="I621" s="14"/>
      <c r="J621" s="3"/>
      <c r="K621" s="3"/>
      <c r="L621" s="3"/>
      <c r="M621" s="3"/>
      <c r="N621" s="3"/>
      <c r="O621" s="3"/>
      <c r="P621" s="3"/>
      <c r="Q621" s="3"/>
      <c r="R621" s="3"/>
      <c r="S621" s="3"/>
      <c r="T621" s="3"/>
    </row>
    <row r="622" spans="1:20" ht="16" x14ac:dyDescent="0.4">
      <c r="A622" s="3"/>
      <c r="B622" s="6"/>
      <c r="C622" s="3"/>
      <c r="D622" s="3"/>
      <c r="E622" s="3"/>
      <c r="F622" s="3"/>
      <c r="G622" s="3"/>
      <c r="H622" s="14"/>
      <c r="I622" s="14"/>
      <c r="J622" s="3"/>
      <c r="K622" s="3"/>
      <c r="L622" s="3"/>
      <c r="M622" s="3"/>
      <c r="N622" s="3"/>
      <c r="O622" s="3"/>
      <c r="P622" s="3"/>
      <c r="Q622" s="3"/>
      <c r="R622" s="3"/>
      <c r="S622" s="3"/>
      <c r="T622" s="3"/>
    </row>
    <row r="623" spans="1:20" ht="16" x14ac:dyDescent="0.4">
      <c r="A623" s="3"/>
      <c r="B623" s="6"/>
      <c r="C623" s="3"/>
      <c r="D623" s="3"/>
      <c r="E623" s="3"/>
      <c r="F623" s="3"/>
      <c r="G623" s="3"/>
      <c r="H623" s="14"/>
      <c r="I623" s="14"/>
      <c r="J623" s="3"/>
      <c r="K623" s="3"/>
      <c r="L623" s="3"/>
      <c r="M623" s="3"/>
      <c r="N623" s="3"/>
      <c r="O623" s="3"/>
      <c r="P623" s="3"/>
      <c r="Q623" s="3"/>
      <c r="R623" s="3"/>
      <c r="S623" s="3"/>
      <c r="T623" s="3"/>
    </row>
    <row r="624" spans="1:20" ht="16" x14ac:dyDescent="0.4">
      <c r="A624" s="3"/>
      <c r="B624" s="6"/>
      <c r="C624" s="3"/>
      <c r="D624" s="3"/>
      <c r="E624" s="3"/>
      <c r="F624" s="3"/>
      <c r="G624" s="3"/>
      <c r="H624" s="14"/>
      <c r="I624" s="14"/>
      <c r="J624" s="3"/>
      <c r="K624" s="3"/>
      <c r="L624" s="3"/>
      <c r="M624" s="3"/>
      <c r="N624" s="3"/>
      <c r="O624" s="3"/>
      <c r="P624" s="3"/>
      <c r="Q624" s="3"/>
      <c r="R624" s="3"/>
      <c r="S624" s="3"/>
      <c r="T624" s="3"/>
    </row>
    <row r="625" spans="1:20" ht="16" x14ac:dyDescent="0.4">
      <c r="A625" s="3"/>
      <c r="B625" s="6"/>
      <c r="C625" s="3"/>
      <c r="D625" s="3"/>
      <c r="E625" s="3"/>
      <c r="F625" s="3"/>
      <c r="G625" s="3"/>
      <c r="H625" s="14"/>
      <c r="I625" s="14"/>
      <c r="J625" s="3"/>
      <c r="K625" s="3"/>
      <c r="L625" s="3"/>
      <c r="M625" s="3"/>
      <c r="N625" s="3"/>
      <c r="O625" s="3"/>
      <c r="P625" s="3"/>
      <c r="Q625" s="3"/>
      <c r="R625" s="3"/>
      <c r="S625" s="3"/>
      <c r="T625" s="3"/>
    </row>
    <row r="626" spans="1:20" ht="16" x14ac:dyDescent="0.4">
      <c r="A626" s="3"/>
      <c r="B626" s="6"/>
      <c r="C626" s="3"/>
      <c r="D626" s="3"/>
      <c r="E626" s="3"/>
      <c r="F626" s="3"/>
      <c r="G626" s="3"/>
      <c r="H626" s="14"/>
      <c r="I626" s="14"/>
      <c r="J626" s="3"/>
      <c r="K626" s="3"/>
      <c r="L626" s="3"/>
      <c r="M626" s="3"/>
      <c r="N626" s="3"/>
      <c r="O626" s="3"/>
      <c r="P626" s="3"/>
      <c r="Q626" s="3"/>
      <c r="R626" s="3"/>
      <c r="S626" s="3"/>
      <c r="T626" s="3"/>
    </row>
    <row r="627" spans="1:20" ht="16" x14ac:dyDescent="0.4">
      <c r="A627" s="3"/>
      <c r="B627" s="6"/>
      <c r="C627" s="3"/>
      <c r="D627" s="3"/>
      <c r="E627" s="3"/>
      <c r="F627" s="3"/>
      <c r="G627" s="3"/>
      <c r="H627" s="14"/>
      <c r="I627" s="14"/>
      <c r="J627" s="3"/>
      <c r="K627" s="3"/>
      <c r="L627" s="3"/>
      <c r="M627" s="3"/>
      <c r="N627" s="3"/>
      <c r="O627" s="3"/>
      <c r="P627" s="3"/>
      <c r="Q627" s="3"/>
      <c r="R627" s="3"/>
      <c r="S627" s="3"/>
      <c r="T627" s="3"/>
    </row>
    <row r="628" spans="1:20" ht="16" x14ac:dyDescent="0.4">
      <c r="A628" s="3"/>
      <c r="B628" s="6"/>
      <c r="C628" s="3"/>
      <c r="D628" s="3"/>
      <c r="E628" s="3"/>
      <c r="F628" s="3"/>
      <c r="G628" s="3"/>
      <c r="H628" s="14"/>
      <c r="I628" s="14"/>
      <c r="J628" s="3"/>
      <c r="K628" s="3"/>
      <c r="L628" s="3"/>
      <c r="M628" s="3"/>
      <c r="N628" s="3"/>
      <c r="O628" s="3"/>
      <c r="P628" s="3"/>
      <c r="Q628" s="3"/>
      <c r="R628" s="3"/>
      <c r="S628" s="3"/>
      <c r="T628" s="3"/>
    </row>
    <row r="629" spans="1:20" ht="16" x14ac:dyDescent="0.4">
      <c r="A629" s="3"/>
      <c r="B629" s="6"/>
      <c r="C629" s="3"/>
      <c r="D629" s="3"/>
      <c r="E629" s="3"/>
      <c r="F629" s="3"/>
      <c r="G629" s="3"/>
      <c r="H629" s="14"/>
      <c r="I629" s="14"/>
      <c r="J629" s="3"/>
      <c r="K629" s="3"/>
      <c r="L629" s="3"/>
      <c r="M629" s="3"/>
      <c r="N629" s="3"/>
      <c r="O629" s="3"/>
      <c r="P629" s="3"/>
      <c r="Q629" s="3"/>
      <c r="R629" s="3"/>
      <c r="S629" s="3"/>
      <c r="T629" s="3"/>
    </row>
    <row r="630" spans="1:20" ht="16" x14ac:dyDescent="0.4">
      <c r="A630" s="3"/>
      <c r="B630" s="6"/>
      <c r="C630" s="3"/>
      <c r="D630" s="3"/>
      <c r="E630" s="3"/>
      <c r="F630" s="3"/>
      <c r="G630" s="3"/>
      <c r="H630" s="14"/>
      <c r="I630" s="14"/>
      <c r="J630" s="3"/>
      <c r="K630" s="3"/>
      <c r="L630" s="3"/>
      <c r="M630" s="3"/>
      <c r="N630" s="3"/>
      <c r="O630" s="3"/>
      <c r="P630" s="3"/>
      <c r="Q630" s="3"/>
      <c r="R630" s="3"/>
      <c r="S630" s="3"/>
      <c r="T630" s="3"/>
    </row>
    <row r="631" spans="1:20" ht="16" x14ac:dyDescent="0.4">
      <c r="A631" s="3"/>
      <c r="B631" s="6"/>
      <c r="C631" s="3"/>
      <c r="D631" s="3"/>
      <c r="E631" s="3"/>
      <c r="F631" s="3"/>
      <c r="G631" s="3"/>
      <c r="H631" s="14"/>
      <c r="I631" s="14"/>
      <c r="J631" s="3"/>
      <c r="K631" s="3"/>
      <c r="L631" s="3"/>
      <c r="M631" s="3"/>
      <c r="N631" s="3"/>
      <c r="O631" s="3"/>
      <c r="P631" s="3"/>
      <c r="Q631" s="3"/>
      <c r="R631" s="3"/>
      <c r="S631" s="3"/>
      <c r="T631" s="3"/>
    </row>
    <row r="632" spans="1:20" ht="16" x14ac:dyDescent="0.4">
      <c r="A632" s="3"/>
      <c r="B632" s="6"/>
      <c r="C632" s="3"/>
      <c r="D632" s="3"/>
      <c r="E632" s="3"/>
      <c r="F632" s="3"/>
      <c r="G632" s="3"/>
      <c r="H632" s="14"/>
      <c r="I632" s="14"/>
      <c r="J632" s="3"/>
      <c r="K632" s="3"/>
      <c r="L632" s="3"/>
      <c r="M632" s="3"/>
      <c r="N632" s="3"/>
      <c r="O632" s="3"/>
      <c r="P632" s="3"/>
      <c r="Q632" s="3"/>
      <c r="R632" s="3"/>
      <c r="S632" s="3"/>
      <c r="T632" s="3"/>
    </row>
    <row r="633" spans="1:20" ht="16" x14ac:dyDescent="0.4">
      <c r="A633" s="3"/>
      <c r="B633" s="6"/>
      <c r="C633" s="3"/>
      <c r="D633" s="3"/>
      <c r="E633" s="3"/>
      <c r="F633" s="3"/>
      <c r="G633" s="3"/>
      <c r="H633" s="14"/>
      <c r="I633" s="14"/>
      <c r="J633" s="3"/>
      <c r="K633" s="3"/>
      <c r="L633" s="3"/>
      <c r="M633" s="3"/>
      <c r="N633" s="3"/>
      <c r="O633" s="3"/>
      <c r="P633" s="3"/>
      <c r="Q633" s="3"/>
      <c r="R633" s="3"/>
      <c r="S633" s="3"/>
      <c r="T633" s="3"/>
    </row>
    <row r="634" spans="1:20" ht="16" x14ac:dyDescent="0.4">
      <c r="A634" s="3"/>
      <c r="B634" s="6"/>
      <c r="C634" s="3"/>
      <c r="D634" s="3"/>
      <c r="E634" s="3"/>
      <c r="F634" s="3"/>
      <c r="G634" s="3"/>
      <c r="H634" s="14"/>
      <c r="I634" s="14"/>
      <c r="J634" s="3"/>
      <c r="K634" s="3"/>
      <c r="L634" s="3"/>
      <c r="M634" s="3"/>
      <c r="N634" s="3"/>
      <c r="O634" s="3"/>
      <c r="P634" s="3"/>
      <c r="Q634" s="3"/>
      <c r="R634" s="3"/>
      <c r="S634" s="3"/>
      <c r="T634" s="3"/>
    </row>
    <row r="635" spans="1:20" ht="16" x14ac:dyDescent="0.4">
      <c r="A635" s="3"/>
      <c r="B635" s="6"/>
      <c r="C635" s="3"/>
      <c r="D635" s="3"/>
      <c r="E635" s="3"/>
      <c r="F635" s="3"/>
      <c r="G635" s="3"/>
      <c r="H635" s="14"/>
      <c r="I635" s="14"/>
      <c r="J635" s="3"/>
      <c r="K635" s="3"/>
      <c r="L635" s="3"/>
      <c r="M635" s="3"/>
      <c r="N635" s="3"/>
      <c r="O635" s="3"/>
      <c r="P635" s="3"/>
      <c r="Q635" s="3"/>
      <c r="R635" s="3"/>
      <c r="S635" s="3"/>
      <c r="T635" s="3"/>
    </row>
    <row r="636" spans="1:20" ht="16" x14ac:dyDescent="0.4">
      <c r="A636" s="3"/>
      <c r="B636" s="6"/>
      <c r="C636" s="3"/>
      <c r="D636" s="3"/>
      <c r="E636" s="3"/>
      <c r="F636" s="3"/>
      <c r="G636" s="3"/>
      <c r="H636" s="14"/>
      <c r="I636" s="14"/>
      <c r="J636" s="3"/>
      <c r="K636" s="3"/>
      <c r="L636" s="3"/>
      <c r="M636" s="3"/>
      <c r="N636" s="3"/>
      <c r="O636" s="3"/>
      <c r="P636" s="3"/>
      <c r="Q636" s="3"/>
      <c r="R636" s="3"/>
      <c r="S636" s="3"/>
      <c r="T636" s="3"/>
    </row>
    <row r="637" spans="1:20" ht="16" x14ac:dyDescent="0.4">
      <c r="A637" s="3"/>
      <c r="B637" s="6"/>
      <c r="C637" s="3"/>
      <c r="D637" s="3"/>
      <c r="E637" s="3"/>
      <c r="F637" s="3"/>
      <c r="G637" s="3"/>
      <c r="H637" s="14"/>
      <c r="I637" s="14"/>
      <c r="J637" s="3"/>
      <c r="K637" s="3"/>
      <c r="L637" s="3"/>
      <c r="M637" s="3"/>
      <c r="N637" s="3"/>
      <c r="O637" s="3"/>
      <c r="P637" s="3"/>
      <c r="Q637" s="3"/>
      <c r="R637" s="3"/>
      <c r="S637" s="3"/>
      <c r="T637" s="3"/>
    </row>
    <row r="638" spans="1:20" ht="16" x14ac:dyDescent="0.4">
      <c r="A638" s="3"/>
      <c r="B638" s="6"/>
      <c r="C638" s="3"/>
      <c r="D638" s="3"/>
      <c r="E638" s="3"/>
      <c r="F638" s="3"/>
      <c r="G638" s="3"/>
      <c r="H638" s="14"/>
      <c r="I638" s="14"/>
      <c r="J638" s="3"/>
      <c r="K638" s="3"/>
      <c r="L638" s="3"/>
      <c r="M638" s="3"/>
      <c r="N638" s="3"/>
      <c r="O638" s="3"/>
      <c r="P638" s="3"/>
      <c r="Q638" s="3"/>
      <c r="R638" s="3"/>
      <c r="S638" s="3"/>
      <c r="T638" s="3"/>
    </row>
    <row r="639" spans="1:20" ht="16" x14ac:dyDescent="0.4">
      <c r="A639" s="3"/>
      <c r="B639" s="6"/>
      <c r="C639" s="3"/>
      <c r="D639" s="3"/>
      <c r="E639" s="3"/>
      <c r="F639" s="3"/>
      <c r="G639" s="3"/>
      <c r="H639" s="14"/>
      <c r="I639" s="14"/>
      <c r="J639" s="3"/>
      <c r="K639" s="3"/>
      <c r="L639" s="3"/>
      <c r="M639" s="3"/>
      <c r="N639" s="3"/>
      <c r="O639" s="3"/>
      <c r="P639" s="3"/>
      <c r="Q639" s="3"/>
      <c r="R639" s="3"/>
      <c r="S639" s="3"/>
      <c r="T639" s="3"/>
    </row>
    <row r="640" spans="1:20" ht="16" x14ac:dyDescent="0.4">
      <c r="A640" s="3"/>
      <c r="B640" s="6"/>
      <c r="C640" s="3"/>
      <c r="D640" s="3"/>
      <c r="E640" s="3"/>
      <c r="F640" s="3"/>
      <c r="G640" s="3"/>
      <c r="H640" s="14"/>
      <c r="I640" s="14"/>
      <c r="J640" s="3"/>
      <c r="K640" s="3"/>
      <c r="L640" s="3"/>
      <c r="M640" s="3"/>
      <c r="N640" s="3"/>
      <c r="O640" s="3"/>
      <c r="P640" s="3"/>
      <c r="Q640" s="3"/>
      <c r="R640" s="3"/>
      <c r="S640" s="3"/>
      <c r="T640" s="3"/>
    </row>
    <row r="641" spans="1:20" ht="16" x14ac:dyDescent="0.4">
      <c r="A641" s="3"/>
      <c r="B641" s="6"/>
      <c r="C641" s="3"/>
      <c r="D641" s="3"/>
      <c r="E641" s="3"/>
      <c r="F641" s="3"/>
      <c r="G641" s="3"/>
      <c r="H641" s="14"/>
      <c r="I641" s="14"/>
      <c r="J641" s="3"/>
      <c r="K641" s="3"/>
      <c r="L641" s="3"/>
      <c r="M641" s="3"/>
      <c r="N641" s="3"/>
      <c r="O641" s="3"/>
      <c r="P641" s="3"/>
      <c r="Q641" s="3"/>
      <c r="R641" s="3"/>
      <c r="S641" s="3"/>
      <c r="T641" s="3"/>
    </row>
    <row r="642" spans="1:20" ht="16" x14ac:dyDescent="0.4">
      <c r="A642" s="3"/>
      <c r="B642" s="6"/>
      <c r="C642" s="3"/>
      <c r="D642" s="3"/>
      <c r="E642" s="3"/>
      <c r="F642" s="3"/>
      <c r="G642" s="3"/>
      <c r="H642" s="14"/>
      <c r="I642" s="14"/>
      <c r="J642" s="3"/>
      <c r="K642" s="3"/>
      <c r="L642" s="3"/>
      <c r="M642" s="3"/>
      <c r="N642" s="3"/>
      <c r="O642" s="3"/>
      <c r="P642" s="3"/>
      <c r="Q642" s="3"/>
      <c r="R642" s="3"/>
      <c r="S642" s="3"/>
      <c r="T642" s="3"/>
    </row>
    <row r="643" spans="1:20" ht="16" x14ac:dyDescent="0.4">
      <c r="A643" s="3"/>
      <c r="B643" s="6"/>
      <c r="C643" s="3"/>
      <c r="D643" s="3"/>
      <c r="E643" s="3"/>
      <c r="F643" s="3"/>
      <c r="G643" s="3"/>
      <c r="H643" s="14"/>
      <c r="I643" s="14"/>
      <c r="J643" s="3"/>
      <c r="K643" s="3"/>
      <c r="L643" s="3"/>
      <c r="M643" s="3"/>
      <c r="N643" s="3"/>
      <c r="O643" s="3"/>
      <c r="P643" s="3"/>
      <c r="Q643" s="3"/>
      <c r="R643" s="3"/>
      <c r="S643" s="3"/>
      <c r="T643" s="3"/>
    </row>
    <row r="644" spans="1:20" ht="16" x14ac:dyDescent="0.4">
      <c r="A644" s="3"/>
      <c r="B644" s="6"/>
      <c r="C644" s="3"/>
      <c r="D644" s="3"/>
      <c r="E644" s="3"/>
      <c r="F644" s="3"/>
      <c r="G644" s="3"/>
      <c r="H644" s="14"/>
      <c r="I644" s="14"/>
      <c r="J644" s="3"/>
      <c r="K644" s="3"/>
      <c r="L644" s="3"/>
      <c r="M644" s="3"/>
      <c r="N644" s="3"/>
      <c r="O644" s="3"/>
      <c r="P644" s="3"/>
      <c r="Q644" s="3"/>
      <c r="R644" s="3"/>
      <c r="S644" s="3"/>
      <c r="T644" s="3"/>
    </row>
    <row r="645" spans="1:20" ht="16" x14ac:dyDescent="0.4">
      <c r="A645" s="3"/>
      <c r="B645" s="6"/>
      <c r="C645" s="3"/>
      <c r="D645" s="3"/>
      <c r="E645" s="3"/>
      <c r="F645" s="3"/>
      <c r="G645" s="3"/>
      <c r="H645" s="14"/>
      <c r="I645" s="14"/>
      <c r="J645" s="3"/>
      <c r="K645" s="3"/>
      <c r="L645" s="3"/>
      <c r="M645" s="3"/>
      <c r="N645" s="3"/>
      <c r="O645" s="3"/>
      <c r="P645" s="3"/>
      <c r="Q645" s="3"/>
      <c r="R645" s="3"/>
      <c r="S645" s="3"/>
      <c r="T645" s="3"/>
    </row>
    <row r="646" spans="1:20" ht="16" x14ac:dyDescent="0.4">
      <c r="A646" s="3"/>
      <c r="B646" s="6"/>
      <c r="C646" s="3"/>
      <c r="D646" s="3"/>
      <c r="E646" s="3"/>
      <c r="F646" s="3"/>
      <c r="G646" s="3"/>
      <c r="H646" s="14"/>
      <c r="I646" s="14"/>
      <c r="J646" s="3"/>
      <c r="K646" s="3"/>
      <c r="L646" s="3"/>
      <c r="M646" s="3"/>
      <c r="N646" s="3"/>
      <c r="O646" s="3"/>
      <c r="P646" s="3"/>
      <c r="Q646" s="3"/>
      <c r="R646" s="3"/>
      <c r="S646" s="3"/>
      <c r="T646" s="3"/>
    </row>
    <row r="647" spans="1:20" ht="16" x14ac:dyDescent="0.4">
      <c r="A647" s="3"/>
      <c r="B647" s="6"/>
      <c r="C647" s="3"/>
      <c r="D647" s="3"/>
      <c r="E647" s="3"/>
      <c r="F647" s="3"/>
      <c r="G647" s="3"/>
      <c r="H647" s="14"/>
      <c r="I647" s="14"/>
      <c r="J647" s="3"/>
      <c r="K647" s="3"/>
      <c r="L647" s="3"/>
      <c r="M647" s="3"/>
      <c r="N647" s="3"/>
      <c r="O647" s="3"/>
      <c r="P647" s="3"/>
      <c r="Q647" s="3"/>
      <c r="R647" s="3"/>
      <c r="S647" s="3"/>
      <c r="T647" s="3"/>
    </row>
    <row r="648" spans="1:20" ht="16" x14ac:dyDescent="0.4">
      <c r="A648" s="3"/>
      <c r="B648" s="6"/>
      <c r="C648" s="3"/>
      <c r="D648" s="3"/>
      <c r="E648" s="3"/>
      <c r="F648" s="3"/>
      <c r="G648" s="3"/>
      <c r="H648" s="14"/>
      <c r="I648" s="14"/>
      <c r="J648" s="3"/>
      <c r="K648" s="3"/>
      <c r="L648" s="3"/>
      <c r="M648" s="3"/>
      <c r="N648" s="3"/>
      <c r="O648" s="3"/>
      <c r="P648" s="3"/>
      <c r="Q648" s="3"/>
      <c r="R648" s="3"/>
      <c r="S648" s="3"/>
      <c r="T648" s="3"/>
    </row>
    <row r="649" spans="1:20" ht="16" x14ac:dyDescent="0.4">
      <c r="A649" s="3"/>
      <c r="B649" s="6"/>
      <c r="C649" s="3"/>
      <c r="D649" s="3"/>
      <c r="E649" s="3"/>
      <c r="F649" s="3"/>
      <c r="G649" s="3"/>
      <c r="H649" s="14"/>
      <c r="I649" s="14"/>
      <c r="J649" s="3"/>
      <c r="K649" s="3"/>
      <c r="L649" s="3"/>
      <c r="M649" s="3"/>
      <c r="N649" s="3"/>
      <c r="O649" s="3"/>
      <c r="P649" s="3"/>
      <c r="Q649" s="3"/>
      <c r="R649" s="3"/>
      <c r="S649" s="3"/>
      <c r="T649" s="3"/>
    </row>
    <row r="650" spans="1:20" ht="16" x14ac:dyDescent="0.4">
      <c r="A650" s="3"/>
      <c r="B650" s="6"/>
      <c r="C650" s="3"/>
      <c r="D650" s="3"/>
      <c r="E650" s="3"/>
      <c r="F650" s="3"/>
      <c r="G650" s="3"/>
      <c r="H650" s="14"/>
      <c r="I650" s="14"/>
      <c r="J650" s="3"/>
      <c r="K650" s="3"/>
      <c r="L650" s="3"/>
      <c r="M650" s="3"/>
      <c r="N650" s="3"/>
      <c r="O650" s="3"/>
      <c r="P650" s="3"/>
      <c r="Q650" s="3"/>
      <c r="R650" s="3"/>
      <c r="S650" s="3"/>
      <c r="T650" s="3"/>
    </row>
    <row r="651" spans="1:20" ht="16" x14ac:dyDescent="0.4">
      <c r="A651" s="3"/>
      <c r="B651" s="6"/>
      <c r="C651" s="3"/>
      <c r="D651" s="3"/>
      <c r="E651" s="3"/>
      <c r="F651" s="3"/>
      <c r="G651" s="3"/>
      <c r="H651" s="14"/>
      <c r="I651" s="14"/>
      <c r="J651" s="3"/>
      <c r="K651" s="3"/>
      <c r="L651" s="3"/>
      <c r="M651" s="3"/>
      <c r="N651" s="3"/>
      <c r="O651" s="3"/>
      <c r="P651" s="3"/>
      <c r="Q651" s="3"/>
      <c r="R651" s="3"/>
      <c r="S651" s="3"/>
      <c r="T651" s="3"/>
    </row>
    <row r="652" spans="1:20" ht="16" x14ac:dyDescent="0.4">
      <c r="A652" s="3"/>
      <c r="B652" s="6"/>
      <c r="C652" s="3"/>
      <c r="D652" s="3"/>
      <c r="E652" s="3"/>
      <c r="F652" s="3"/>
      <c r="G652" s="3"/>
      <c r="H652" s="14"/>
      <c r="I652" s="14"/>
      <c r="J652" s="3"/>
      <c r="K652" s="3"/>
      <c r="L652" s="3"/>
      <c r="M652" s="3"/>
      <c r="N652" s="3"/>
      <c r="O652" s="3"/>
      <c r="P652" s="3"/>
      <c r="Q652" s="3"/>
      <c r="R652" s="3"/>
      <c r="S652" s="3"/>
      <c r="T652" s="3"/>
    </row>
    <row r="653" spans="1:20" ht="16" x14ac:dyDescent="0.4">
      <c r="A653" s="3"/>
      <c r="B653" s="6"/>
      <c r="C653" s="3"/>
      <c r="D653" s="3"/>
      <c r="E653" s="3"/>
      <c r="F653" s="3"/>
      <c r="G653" s="3"/>
      <c r="H653" s="14"/>
      <c r="I653" s="14"/>
      <c r="J653" s="3"/>
      <c r="K653" s="3"/>
      <c r="L653" s="3"/>
      <c r="M653" s="3"/>
      <c r="N653" s="3"/>
      <c r="O653" s="3"/>
      <c r="P653" s="3"/>
      <c r="Q653" s="3"/>
      <c r="R653" s="3"/>
      <c r="S653" s="3"/>
      <c r="T653" s="3"/>
    </row>
    <row r="654" spans="1:20" ht="16" x14ac:dyDescent="0.4">
      <c r="A654" s="3"/>
      <c r="B654" s="6"/>
      <c r="C654" s="3"/>
      <c r="D654" s="3"/>
      <c r="E654" s="3"/>
      <c r="F654" s="3"/>
      <c r="G654" s="3"/>
      <c r="H654" s="14"/>
      <c r="I654" s="14"/>
      <c r="J654" s="3"/>
      <c r="K654" s="3"/>
      <c r="L654" s="3"/>
      <c r="M654" s="3"/>
      <c r="N654" s="3"/>
      <c r="O654" s="3"/>
      <c r="P654" s="3"/>
      <c r="Q654" s="3"/>
      <c r="R654" s="3"/>
      <c r="S654" s="3"/>
      <c r="T654" s="3"/>
    </row>
    <row r="655" spans="1:20" ht="16" x14ac:dyDescent="0.4">
      <c r="A655" s="3"/>
      <c r="B655" s="6"/>
      <c r="C655" s="3"/>
      <c r="D655" s="3"/>
      <c r="E655" s="3"/>
      <c r="F655" s="3"/>
      <c r="G655" s="3"/>
      <c r="H655" s="14"/>
      <c r="I655" s="14"/>
      <c r="J655" s="3"/>
      <c r="K655" s="3"/>
      <c r="L655" s="3"/>
      <c r="M655" s="3"/>
      <c r="N655" s="3"/>
      <c r="O655" s="3"/>
      <c r="P655" s="3"/>
      <c r="Q655" s="3"/>
      <c r="R655" s="3"/>
      <c r="S655" s="3"/>
      <c r="T655" s="3"/>
    </row>
    <row r="656" spans="1:20" ht="16" x14ac:dyDescent="0.4">
      <c r="A656" s="3"/>
      <c r="B656" s="6"/>
      <c r="C656" s="3"/>
      <c r="D656" s="3"/>
      <c r="E656" s="3"/>
      <c r="F656" s="3"/>
      <c r="G656" s="3"/>
      <c r="H656" s="14"/>
      <c r="I656" s="14"/>
      <c r="J656" s="3"/>
      <c r="K656" s="3"/>
      <c r="L656" s="3"/>
      <c r="M656" s="3"/>
      <c r="N656" s="3"/>
      <c r="O656" s="3"/>
      <c r="P656" s="3"/>
      <c r="Q656" s="3"/>
      <c r="R656" s="3"/>
      <c r="S656" s="3"/>
      <c r="T656" s="3"/>
    </row>
    <row r="657" spans="1:20" ht="16" x14ac:dyDescent="0.4">
      <c r="A657" s="3"/>
      <c r="B657" s="6"/>
      <c r="C657" s="3"/>
      <c r="D657" s="3"/>
      <c r="E657" s="3"/>
      <c r="F657" s="3"/>
      <c r="G657" s="3"/>
      <c r="H657" s="14"/>
      <c r="I657" s="14"/>
      <c r="J657" s="3"/>
      <c r="K657" s="3"/>
      <c r="L657" s="3"/>
      <c r="M657" s="3"/>
      <c r="N657" s="3"/>
      <c r="O657" s="3"/>
      <c r="P657" s="3"/>
      <c r="Q657" s="3"/>
      <c r="R657" s="3"/>
      <c r="S657" s="3"/>
      <c r="T657" s="3"/>
    </row>
    <row r="658" spans="1:20" ht="16" x14ac:dyDescent="0.4">
      <c r="A658" s="3"/>
      <c r="B658" s="6"/>
      <c r="C658" s="3"/>
      <c r="D658" s="3"/>
      <c r="E658" s="3"/>
      <c r="F658" s="3"/>
      <c r="G658" s="3"/>
      <c r="H658" s="14"/>
      <c r="I658" s="14"/>
      <c r="J658" s="3"/>
      <c r="K658" s="3"/>
      <c r="L658" s="3"/>
      <c r="M658" s="3"/>
      <c r="N658" s="3"/>
      <c r="O658" s="3"/>
      <c r="P658" s="3"/>
      <c r="Q658" s="3"/>
      <c r="R658" s="3"/>
      <c r="S658" s="3"/>
      <c r="T658" s="3"/>
    </row>
    <row r="659" spans="1:20" ht="16" x14ac:dyDescent="0.4">
      <c r="A659" s="3"/>
      <c r="B659" s="6"/>
      <c r="C659" s="3"/>
      <c r="D659" s="3"/>
      <c r="E659" s="3"/>
      <c r="F659" s="3"/>
      <c r="G659" s="3"/>
      <c r="H659" s="14"/>
      <c r="I659" s="14"/>
      <c r="J659" s="3"/>
      <c r="K659" s="3"/>
      <c r="L659" s="3"/>
      <c r="M659" s="3"/>
      <c r="N659" s="3"/>
      <c r="O659" s="3"/>
      <c r="P659" s="3"/>
      <c r="Q659" s="3"/>
      <c r="R659" s="3"/>
      <c r="S659" s="3"/>
      <c r="T659" s="3"/>
    </row>
    <row r="660" spans="1:20" ht="16" x14ac:dyDescent="0.4">
      <c r="A660" s="3"/>
      <c r="B660" s="6"/>
      <c r="C660" s="3"/>
      <c r="D660" s="3"/>
      <c r="E660" s="3"/>
      <c r="F660" s="3"/>
      <c r="G660" s="3"/>
      <c r="H660" s="14"/>
      <c r="I660" s="14"/>
      <c r="J660" s="3"/>
      <c r="K660" s="3"/>
      <c r="L660" s="3"/>
      <c r="M660" s="3"/>
      <c r="N660" s="3"/>
      <c r="O660" s="3"/>
      <c r="P660" s="3"/>
      <c r="Q660" s="3"/>
      <c r="R660" s="3"/>
      <c r="S660" s="3"/>
      <c r="T660" s="3"/>
    </row>
    <row r="661" spans="1:20" ht="16" x14ac:dyDescent="0.4">
      <c r="A661" s="3"/>
      <c r="B661" s="6"/>
      <c r="C661" s="3"/>
      <c r="D661" s="3"/>
      <c r="E661" s="3"/>
      <c r="F661" s="3"/>
      <c r="G661" s="3"/>
      <c r="H661" s="14"/>
      <c r="I661" s="14"/>
      <c r="J661" s="3"/>
      <c r="K661" s="3"/>
      <c r="L661" s="3"/>
      <c r="M661" s="3"/>
      <c r="N661" s="3"/>
      <c r="O661" s="3"/>
      <c r="P661" s="3"/>
      <c r="Q661" s="3"/>
      <c r="R661" s="3"/>
      <c r="S661" s="3"/>
      <c r="T661" s="3"/>
    </row>
    <row r="662" spans="1:20" ht="16" x14ac:dyDescent="0.4">
      <c r="A662" s="3"/>
      <c r="B662" s="6"/>
      <c r="C662" s="3"/>
      <c r="D662" s="3"/>
      <c r="E662" s="3"/>
      <c r="F662" s="3"/>
      <c r="G662" s="3"/>
      <c r="H662" s="14"/>
      <c r="I662" s="14"/>
      <c r="J662" s="3"/>
      <c r="K662" s="3"/>
      <c r="L662" s="3"/>
      <c r="M662" s="3"/>
      <c r="N662" s="3"/>
      <c r="O662" s="3"/>
      <c r="P662" s="3"/>
      <c r="Q662" s="3"/>
      <c r="R662" s="3"/>
      <c r="S662" s="3"/>
      <c r="T662" s="3"/>
    </row>
    <row r="663" spans="1:20" ht="16" x14ac:dyDescent="0.4">
      <c r="A663" s="3"/>
      <c r="B663" s="6"/>
      <c r="C663" s="3"/>
      <c r="D663" s="3"/>
      <c r="E663" s="3"/>
      <c r="F663" s="3"/>
      <c r="G663" s="3"/>
      <c r="H663" s="14"/>
      <c r="I663" s="14"/>
      <c r="J663" s="3"/>
      <c r="K663" s="3"/>
      <c r="L663" s="3"/>
      <c r="M663" s="3"/>
      <c r="N663" s="3"/>
      <c r="O663" s="3"/>
      <c r="P663" s="3"/>
      <c r="Q663" s="3"/>
      <c r="R663" s="3"/>
      <c r="S663" s="3"/>
      <c r="T663" s="3"/>
    </row>
    <row r="664" spans="1:20" ht="16" x14ac:dyDescent="0.4">
      <c r="A664" s="3"/>
      <c r="B664" s="6"/>
      <c r="C664" s="3"/>
      <c r="D664" s="3"/>
      <c r="E664" s="3"/>
      <c r="F664" s="3"/>
      <c r="G664" s="3"/>
      <c r="H664" s="14"/>
      <c r="I664" s="14"/>
      <c r="J664" s="3"/>
      <c r="K664" s="3"/>
      <c r="L664" s="3"/>
      <c r="M664" s="3"/>
      <c r="N664" s="3"/>
      <c r="O664" s="3"/>
      <c r="P664" s="3"/>
      <c r="Q664" s="3"/>
      <c r="R664" s="3"/>
      <c r="S664" s="3"/>
      <c r="T664" s="3"/>
    </row>
    <row r="665" spans="1:20" ht="16" x14ac:dyDescent="0.4">
      <c r="A665" s="3"/>
      <c r="B665" s="6"/>
      <c r="C665" s="3"/>
      <c r="D665" s="3"/>
      <c r="E665" s="3"/>
      <c r="F665" s="3"/>
      <c r="G665" s="3"/>
      <c r="H665" s="14"/>
      <c r="I665" s="14"/>
      <c r="J665" s="3"/>
      <c r="K665" s="3"/>
      <c r="L665" s="3"/>
      <c r="M665" s="3"/>
      <c r="N665" s="3"/>
      <c r="O665" s="3"/>
      <c r="P665" s="3"/>
      <c r="Q665" s="3"/>
      <c r="R665" s="3"/>
      <c r="S665" s="3"/>
      <c r="T665" s="3"/>
    </row>
    <row r="666" spans="1:20" ht="16" x14ac:dyDescent="0.4">
      <c r="A666" s="3"/>
      <c r="B666" s="6"/>
      <c r="C666" s="3"/>
      <c r="D666" s="3"/>
      <c r="E666" s="3"/>
      <c r="F666" s="3"/>
      <c r="G666" s="3"/>
      <c r="H666" s="14"/>
      <c r="I666" s="14"/>
      <c r="J666" s="3"/>
      <c r="K666" s="3"/>
      <c r="L666" s="3"/>
      <c r="M666" s="3"/>
      <c r="N666" s="3"/>
      <c r="O666" s="3"/>
      <c r="P666" s="3"/>
      <c r="Q666" s="3"/>
      <c r="R666" s="3"/>
      <c r="S666" s="3"/>
      <c r="T666" s="3"/>
    </row>
    <row r="667" spans="1:20" ht="16" x14ac:dyDescent="0.4">
      <c r="A667" s="3"/>
      <c r="B667" s="6"/>
      <c r="C667" s="3"/>
      <c r="D667" s="3"/>
      <c r="E667" s="3"/>
      <c r="F667" s="3"/>
      <c r="G667" s="3"/>
      <c r="H667" s="14"/>
      <c r="I667" s="14"/>
      <c r="J667" s="3"/>
      <c r="K667" s="3"/>
      <c r="L667" s="3"/>
      <c r="M667" s="3"/>
      <c r="N667" s="3"/>
      <c r="O667" s="3"/>
      <c r="P667" s="3"/>
      <c r="Q667" s="3"/>
      <c r="R667" s="3"/>
      <c r="S667" s="3"/>
      <c r="T667" s="3"/>
    </row>
    <row r="668" spans="1:20" ht="16" x14ac:dyDescent="0.4">
      <c r="A668" s="3"/>
      <c r="B668" s="6"/>
      <c r="C668" s="3"/>
      <c r="D668" s="3"/>
      <c r="E668" s="3"/>
      <c r="F668" s="3"/>
      <c r="G668" s="3"/>
      <c r="H668" s="14"/>
      <c r="I668" s="14"/>
      <c r="J668" s="3"/>
      <c r="K668" s="3"/>
      <c r="L668" s="3"/>
      <c r="M668" s="3"/>
      <c r="N668" s="3"/>
      <c r="O668" s="3"/>
      <c r="P668" s="3"/>
      <c r="Q668" s="3"/>
      <c r="R668" s="3"/>
      <c r="S668" s="3"/>
      <c r="T668" s="3"/>
    </row>
    <row r="669" spans="1:20" ht="16" x14ac:dyDescent="0.4">
      <c r="A669" s="3"/>
      <c r="B669" s="6"/>
      <c r="C669" s="3"/>
      <c r="D669" s="3"/>
      <c r="E669" s="3"/>
      <c r="F669" s="3"/>
      <c r="G669" s="3"/>
      <c r="H669" s="14"/>
      <c r="I669" s="14"/>
      <c r="J669" s="3"/>
      <c r="K669" s="3"/>
      <c r="L669" s="3"/>
      <c r="M669" s="3"/>
      <c r="N669" s="3"/>
      <c r="O669" s="3"/>
      <c r="P669" s="3"/>
      <c r="Q669" s="3"/>
      <c r="R669" s="3"/>
      <c r="S669" s="3"/>
      <c r="T669" s="3"/>
    </row>
    <row r="670" spans="1:20" ht="16" x14ac:dyDescent="0.4">
      <c r="A670" s="3"/>
      <c r="B670" s="6"/>
      <c r="C670" s="3"/>
      <c r="D670" s="3"/>
      <c r="E670" s="3"/>
      <c r="F670" s="3"/>
      <c r="G670" s="3"/>
      <c r="H670" s="14"/>
      <c r="I670" s="14"/>
      <c r="J670" s="3"/>
      <c r="K670" s="3"/>
      <c r="L670" s="3"/>
      <c r="M670" s="3"/>
      <c r="N670" s="3"/>
      <c r="O670" s="3"/>
      <c r="P670" s="3"/>
      <c r="Q670" s="3"/>
      <c r="R670" s="3"/>
      <c r="S670" s="3"/>
      <c r="T670" s="3"/>
    </row>
    <row r="671" spans="1:20" ht="16" x14ac:dyDescent="0.4">
      <c r="A671" s="3"/>
      <c r="B671" s="6"/>
      <c r="C671" s="3"/>
      <c r="D671" s="3"/>
      <c r="E671" s="3"/>
      <c r="F671" s="3"/>
      <c r="G671" s="3"/>
      <c r="H671" s="14"/>
      <c r="I671" s="14"/>
      <c r="J671" s="3"/>
      <c r="K671" s="3"/>
      <c r="L671" s="3"/>
      <c r="M671" s="3"/>
      <c r="N671" s="3"/>
      <c r="O671" s="3"/>
      <c r="P671" s="3"/>
      <c r="Q671" s="3"/>
      <c r="R671" s="3"/>
      <c r="S671" s="3"/>
      <c r="T671" s="3"/>
    </row>
    <row r="672" spans="1:20" ht="16" x14ac:dyDescent="0.4">
      <c r="A672" s="3"/>
      <c r="B672" s="6"/>
      <c r="C672" s="3"/>
      <c r="D672" s="3"/>
      <c r="E672" s="3"/>
      <c r="F672" s="3"/>
      <c r="G672" s="3"/>
      <c r="H672" s="14"/>
      <c r="I672" s="14"/>
      <c r="J672" s="3"/>
      <c r="K672" s="3"/>
      <c r="L672" s="3"/>
      <c r="M672" s="3"/>
      <c r="N672" s="3"/>
      <c r="O672" s="3"/>
      <c r="P672" s="3"/>
      <c r="Q672" s="3"/>
      <c r="R672" s="3"/>
      <c r="S672" s="3"/>
      <c r="T672" s="3"/>
    </row>
    <row r="673" spans="1:20" ht="16" x14ac:dyDescent="0.4">
      <c r="A673" s="3"/>
      <c r="B673" s="6"/>
      <c r="C673" s="3"/>
      <c r="D673" s="3"/>
      <c r="E673" s="3"/>
      <c r="F673" s="3"/>
      <c r="G673" s="3"/>
      <c r="H673" s="14"/>
      <c r="I673" s="14"/>
      <c r="J673" s="3"/>
      <c r="K673" s="3"/>
      <c r="L673" s="3"/>
      <c r="M673" s="3"/>
      <c r="N673" s="3"/>
      <c r="O673" s="3"/>
      <c r="P673" s="3"/>
      <c r="Q673" s="3"/>
      <c r="R673" s="3"/>
      <c r="S673" s="3"/>
      <c r="T673" s="3"/>
    </row>
    <row r="674" spans="1:20" ht="16" x14ac:dyDescent="0.4">
      <c r="A674" s="3"/>
      <c r="B674" s="6"/>
      <c r="C674" s="3"/>
      <c r="D674" s="3"/>
      <c r="E674" s="3"/>
      <c r="F674" s="3"/>
      <c r="G674" s="3"/>
      <c r="H674" s="14"/>
      <c r="I674" s="14"/>
      <c r="J674" s="3"/>
      <c r="K674" s="3"/>
      <c r="L674" s="3"/>
      <c r="M674" s="3"/>
      <c r="N674" s="3"/>
      <c r="O674" s="3"/>
      <c r="P674" s="3"/>
      <c r="Q674" s="3"/>
      <c r="R674" s="3"/>
      <c r="S674" s="3"/>
      <c r="T674" s="3"/>
    </row>
    <row r="675" spans="1:20" ht="16" x14ac:dyDescent="0.4">
      <c r="A675" s="3"/>
      <c r="B675" s="6"/>
      <c r="C675" s="3"/>
      <c r="D675" s="3"/>
      <c r="E675" s="3"/>
      <c r="F675" s="3"/>
      <c r="G675" s="3"/>
      <c r="H675" s="14"/>
      <c r="I675" s="14"/>
      <c r="J675" s="3"/>
      <c r="K675" s="3"/>
      <c r="L675" s="3"/>
      <c r="M675" s="3"/>
      <c r="N675" s="3"/>
      <c r="O675" s="3"/>
      <c r="P675" s="3"/>
      <c r="Q675" s="3"/>
      <c r="R675" s="3"/>
      <c r="S675" s="3"/>
      <c r="T675" s="3"/>
    </row>
    <row r="676" spans="1:20" ht="16" x14ac:dyDescent="0.4">
      <c r="A676" s="3"/>
      <c r="B676" s="6"/>
      <c r="C676" s="3"/>
      <c r="D676" s="3"/>
      <c r="E676" s="3"/>
      <c r="F676" s="3"/>
      <c r="G676" s="3"/>
      <c r="H676" s="14"/>
      <c r="I676" s="14"/>
      <c r="J676" s="3"/>
      <c r="K676" s="3"/>
      <c r="L676" s="3"/>
      <c r="M676" s="3"/>
      <c r="N676" s="3"/>
      <c r="O676" s="3"/>
      <c r="P676" s="3"/>
      <c r="Q676" s="3"/>
      <c r="R676" s="3"/>
      <c r="S676" s="3"/>
      <c r="T676" s="3"/>
    </row>
    <row r="677" spans="1:20" ht="16" x14ac:dyDescent="0.4">
      <c r="A677" s="3"/>
      <c r="B677" s="6"/>
      <c r="C677" s="3"/>
      <c r="D677" s="3"/>
      <c r="E677" s="3"/>
      <c r="F677" s="3"/>
      <c r="G677" s="3"/>
      <c r="H677" s="14"/>
      <c r="I677" s="14"/>
      <c r="J677" s="3"/>
      <c r="K677" s="3"/>
      <c r="L677" s="3"/>
      <c r="M677" s="3"/>
      <c r="N677" s="3"/>
      <c r="O677" s="3"/>
      <c r="P677" s="3"/>
      <c r="Q677" s="3"/>
      <c r="R677" s="3"/>
      <c r="S677" s="3"/>
      <c r="T677" s="3"/>
    </row>
    <row r="678" spans="1:20" ht="16" x14ac:dyDescent="0.4">
      <c r="A678" s="3"/>
      <c r="B678" s="6"/>
      <c r="C678" s="3"/>
      <c r="D678" s="3"/>
      <c r="E678" s="3"/>
      <c r="F678" s="3"/>
      <c r="G678" s="3"/>
      <c r="H678" s="14"/>
      <c r="I678" s="14"/>
      <c r="J678" s="3"/>
      <c r="K678" s="3"/>
      <c r="L678" s="3"/>
      <c r="M678" s="3"/>
      <c r="N678" s="3"/>
      <c r="O678" s="3"/>
      <c r="P678" s="3"/>
      <c r="Q678" s="3"/>
      <c r="R678" s="3"/>
      <c r="S678" s="3"/>
      <c r="T678" s="3"/>
    </row>
    <row r="679" spans="1:20" ht="16" x14ac:dyDescent="0.4">
      <c r="A679" s="3"/>
      <c r="B679" s="6"/>
      <c r="C679" s="3"/>
      <c r="D679" s="3"/>
      <c r="E679" s="3"/>
      <c r="F679" s="3"/>
      <c r="G679" s="3"/>
      <c r="H679" s="14"/>
      <c r="I679" s="14"/>
      <c r="J679" s="3"/>
      <c r="K679" s="3"/>
      <c r="L679" s="3"/>
      <c r="M679" s="3"/>
      <c r="N679" s="3"/>
      <c r="O679" s="3"/>
      <c r="P679" s="3"/>
      <c r="Q679" s="3"/>
      <c r="R679" s="3"/>
      <c r="S679" s="3"/>
      <c r="T679" s="3"/>
    </row>
    <row r="680" spans="1:20" ht="16" x14ac:dyDescent="0.4">
      <c r="A680" s="3"/>
      <c r="B680" s="6"/>
      <c r="C680" s="3"/>
      <c r="D680" s="3"/>
      <c r="E680" s="3"/>
      <c r="F680" s="3"/>
      <c r="G680" s="3"/>
      <c r="H680" s="14"/>
      <c r="I680" s="14"/>
      <c r="J680" s="3"/>
      <c r="K680" s="3"/>
      <c r="L680" s="3"/>
      <c r="M680" s="3"/>
      <c r="N680" s="3"/>
      <c r="O680" s="3"/>
      <c r="P680" s="3"/>
      <c r="Q680" s="3"/>
      <c r="R680" s="3"/>
      <c r="S680" s="3"/>
      <c r="T680" s="3"/>
    </row>
    <row r="681" spans="1:20" ht="16" x14ac:dyDescent="0.4">
      <c r="A681" s="3"/>
      <c r="B681" s="6"/>
      <c r="C681" s="3"/>
      <c r="D681" s="3"/>
      <c r="E681" s="3"/>
      <c r="F681" s="3"/>
      <c r="G681" s="3"/>
      <c r="H681" s="14"/>
      <c r="I681" s="14"/>
      <c r="J681" s="3"/>
      <c r="K681" s="3"/>
      <c r="L681" s="3"/>
      <c r="M681" s="3"/>
      <c r="N681" s="3"/>
      <c r="O681" s="3"/>
      <c r="P681" s="3"/>
      <c r="Q681" s="3"/>
      <c r="R681" s="3"/>
      <c r="S681" s="3"/>
      <c r="T681" s="3"/>
    </row>
    <row r="682" spans="1:20" ht="16" x14ac:dyDescent="0.4">
      <c r="A682" s="3"/>
      <c r="B682" s="6"/>
      <c r="C682" s="3"/>
      <c r="D682" s="3"/>
      <c r="E682" s="3"/>
      <c r="F682" s="3"/>
      <c r="G682" s="3"/>
      <c r="H682" s="14"/>
      <c r="I682" s="14"/>
      <c r="J682" s="3"/>
      <c r="K682" s="3"/>
      <c r="L682" s="3"/>
      <c r="M682" s="3"/>
      <c r="N682" s="3"/>
      <c r="O682" s="3"/>
      <c r="P682" s="3"/>
      <c r="Q682" s="3"/>
      <c r="R682" s="3"/>
      <c r="S682" s="3"/>
      <c r="T682" s="3"/>
    </row>
    <row r="683" spans="1:20" ht="16" x14ac:dyDescent="0.4">
      <c r="A683" s="3"/>
      <c r="B683" s="6"/>
      <c r="C683" s="3"/>
      <c r="D683" s="3"/>
      <c r="E683" s="3"/>
      <c r="F683" s="3"/>
      <c r="G683" s="3"/>
      <c r="H683" s="14"/>
      <c r="I683" s="14"/>
      <c r="J683" s="3"/>
      <c r="K683" s="3"/>
      <c r="L683" s="3"/>
      <c r="M683" s="3"/>
      <c r="N683" s="3"/>
      <c r="O683" s="3"/>
      <c r="P683" s="3"/>
      <c r="Q683" s="3"/>
      <c r="R683" s="3"/>
      <c r="S683" s="3"/>
      <c r="T683" s="3"/>
    </row>
    <row r="684" spans="1:20" ht="16" x14ac:dyDescent="0.4">
      <c r="A684" s="3"/>
      <c r="B684" s="6"/>
      <c r="C684" s="3"/>
      <c r="D684" s="3"/>
      <c r="E684" s="3"/>
      <c r="F684" s="3"/>
      <c r="G684" s="3"/>
      <c r="H684" s="14"/>
      <c r="I684" s="14"/>
      <c r="J684" s="3"/>
      <c r="K684" s="3"/>
      <c r="L684" s="3"/>
      <c r="M684" s="3"/>
      <c r="N684" s="3"/>
      <c r="O684" s="3"/>
      <c r="P684" s="3"/>
      <c r="Q684" s="3"/>
      <c r="R684" s="3"/>
      <c r="S684" s="3"/>
      <c r="T684" s="3"/>
    </row>
    <row r="685" spans="1:20" ht="16" x14ac:dyDescent="0.4">
      <c r="A685" s="3"/>
      <c r="B685" s="6"/>
      <c r="C685" s="3"/>
      <c r="D685" s="3"/>
      <c r="E685" s="3"/>
      <c r="F685" s="3"/>
      <c r="G685" s="3"/>
      <c r="H685" s="14"/>
      <c r="I685" s="14"/>
      <c r="J685" s="3"/>
      <c r="K685" s="3"/>
      <c r="L685" s="3"/>
      <c r="M685" s="3"/>
      <c r="N685" s="3"/>
      <c r="O685" s="3"/>
      <c r="P685" s="3"/>
      <c r="Q685" s="3"/>
      <c r="R685" s="3"/>
      <c r="S685" s="3"/>
      <c r="T685" s="3"/>
    </row>
    <row r="686" spans="1:20" ht="16" x14ac:dyDescent="0.4">
      <c r="A686" s="3"/>
      <c r="B686" s="6"/>
      <c r="C686" s="3"/>
      <c r="D686" s="3"/>
      <c r="E686" s="3"/>
      <c r="F686" s="3"/>
      <c r="G686" s="3"/>
      <c r="H686" s="14"/>
      <c r="I686" s="14"/>
      <c r="J686" s="3"/>
      <c r="K686" s="3"/>
      <c r="L686" s="3"/>
      <c r="M686" s="3"/>
      <c r="N686" s="3"/>
      <c r="O686" s="3"/>
      <c r="P686" s="3"/>
      <c r="Q686" s="3"/>
      <c r="R686" s="3"/>
      <c r="S686" s="3"/>
      <c r="T686" s="3"/>
    </row>
    <row r="687" spans="1:20" ht="16" x14ac:dyDescent="0.4">
      <c r="A687" s="3"/>
      <c r="B687" s="6"/>
      <c r="C687" s="3"/>
      <c r="D687" s="3"/>
      <c r="E687" s="3"/>
      <c r="F687" s="3"/>
      <c r="G687" s="3"/>
      <c r="H687" s="14"/>
      <c r="I687" s="14"/>
      <c r="J687" s="3"/>
      <c r="K687" s="3"/>
      <c r="L687" s="3"/>
      <c r="M687" s="3"/>
      <c r="N687" s="3"/>
      <c r="O687" s="3"/>
      <c r="P687" s="3"/>
      <c r="Q687" s="3"/>
      <c r="R687" s="3"/>
      <c r="S687" s="3"/>
      <c r="T687" s="3"/>
    </row>
    <row r="688" spans="1:20" ht="16" x14ac:dyDescent="0.4">
      <c r="A688" s="3"/>
      <c r="B688" s="6"/>
      <c r="C688" s="3"/>
      <c r="D688" s="3"/>
      <c r="E688" s="3"/>
      <c r="F688" s="3"/>
      <c r="G688" s="3"/>
      <c r="H688" s="14"/>
      <c r="I688" s="14"/>
      <c r="J688" s="3"/>
      <c r="K688" s="3"/>
      <c r="L688" s="3"/>
      <c r="M688" s="3"/>
      <c r="N688" s="3"/>
      <c r="O688" s="3"/>
      <c r="P688" s="3"/>
      <c r="Q688" s="3"/>
      <c r="R688" s="3"/>
      <c r="S688" s="3"/>
      <c r="T688" s="3"/>
    </row>
    <row r="689" spans="1:20" ht="16" x14ac:dyDescent="0.4">
      <c r="A689" s="3"/>
      <c r="B689" s="6"/>
      <c r="C689" s="3"/>
      <c r="D689" s="3"/>
      <c r="E689" s="3"/>
      <c r="F689" s="3"/>
      <c r="G689" s="3"/>
      <c r="H689" s="14"/>
      <c r="I689" s="14"/>
      <c r="J689" s="3"/>
      <c r="K689" s="3"/>
      <c r="L689" s="3"/>
      <c r="M689" s="3"/>
      <c r="N689" s="3"/>
      <c r="O689" s="3"/>
      <c r="P689" s="3"/>
      <c r="Q689" s="3"/>
      <c r="R689" s="3"/>
      <c r="S689" s="3"/>
      <c r="T689" s="3"/>
    </row>
    <row r="690" spans="1:20" ht="16" x14ac:dyDescent="0.4">
      <c r="A690" s="3"/>
      <c r="B690" s="6"/>
      <c r="C690" s="3"/>
      <c r="D690" s="3"/>
      <c r="E690" s="3"/>
      <c r="F690" s="3"/>
      <c r="G690" s="3"/>
      <c r="H690" s="14"/>
      <c r="I690" s="14"/>
      <c r="J690" s="3"/>
      <c r="K690" s="3"/>
      <c r="L690" s="3"/>
      <c r="M690" s="3"/>
      <c r="N690" s="3"/>
      <c r="O690" s="3"/>
      <c r="P690" s="3"/>
      <c r="Q690" s="3"/>
      <c r="R690" s="3"/>
      <c r="S690" s="3"/>
      <c r="T690" s="3"/>
    </row>
    <row r="691" spans="1:20" ht="16" x14ac:dyDescent="0.4">
      <c r="A691" s="3"/>
      <c r="B691" s="6"/>
      <c r="C691" s="3"/>
      <c r="D691" s="3"/>
      <c r="E691" s="3"/>
      <c r="F691" s="3"/>
      <c r="G691" s="3"/>
      <c r="H691" s="14"/>
      <c r="I691" s="14"/>
      <c r="J691" s="3"/>
      <c r="K691" s="3"/>
      <c r="L691" s="3"/>
      <c r="M691" s="3"/>
      <c r="N691" s="3"/>
      <c r="O691" s="3"/>
      <c r="P691" s="3"/>
      <c r="Q691" s="3"/>
      <c r="R691" s="3"/>
      <c r="S691" s="3"/>
      <c r="T691" s="3"/>
    </row>
    <row r="692" spans="1:20" ht="16" x14ac:dyDescent="0.4">
      <c r="A692" s="3"/>
      <c r="B692" s="6"/>
      <c r="C692" s="3"/>
      <c r="D692" s="3"/>
      <c r="E692" s="3"/>
      <c r="F692" s="3"/>
      <c r="G692" s="3"/>
      <c r="H692" s="14"/>
      <c r="I692" s="14"/>
      <c r="J692" s="3"/>
      <c r="K692" s="3"/>
      <c r="L692" s="3"/>
      <c r="M692" s="3"/>
      <c r="N692" s="3"/>
      <c r="O692" s="3"/>
      <c r="P692" s="3"/>
      <c r="Q692" s="3"/>
      <c r="R692" s="3"/>
      <c r="S692" s="3"/>
      <c r="T692" s="3"/>
    </row>
    <row r="693" spans="1:20" ht="16" x14ac:dyDescent="0.4">
      <c r="A693" s="3"/>
      <c r="B693" s="6"/>
      <c r="C693" s="3"/>
      <c r="D693" s="3"/>
      <c r="E693" s="3"/>
      <c r="F693" s="3"/>
      <c r="G693" s="3"/>
      <c r="H693" s="14"/>
      <c r="I693" s="14"/>
      <c r="J693" s="3"/>
      <c r="K693" s="3"/>
      <c r="L693" s="3"/>
      <c r="M693" s="3"/>
      <c r="N693" s="3"/>
      <c r="O693" s="3"/>
      <c r="P693" s="3"/>
      <c r="Q693" s="3"/>
      <c r="R693" s="3"/>
      <c r="S693" s="3"/>
      <c r="T693" s="3"/>
    </row>
    <row r="694" spans="1:20" ht="16" x14ac:dyDescent="0.4">
      <c r="A694" s="3"/>
      <c r="B694" s="6"/>
      <c r="C694" s="3"/>
      <c r="D694" s="3"/>
      <c r="E694" s="3"/>
      <c r="F694" s="3"/>
      <c r="G694" s="3"/>
      <c r="H694" s="14"/>
      <c r="I694" s="14"/>
      <c r="J694" s="3"/>
      <c r="K694" s="3"/>
      <c r="L694" s="3"/>
      <c r="M694" s="3"/>
      <c r="N694" s="3"/>
      <c r="O694" s="3"/>
      <c r="P694" s="3"/>
      <c r="Q694" s="3"/>
      <c r="R694" s="3"/>
      <c r="S694" s="3"/>
      <c r="T694" s="3"/>
    </row>
    <row r="695" spans="1:20" ht="16" x14ac:dyDescent="0.4">
      <c r="A695" s="3"/>
      <c r="B695" s="6"/>
      <c r="C695" s="3"/>
      <c r="D695" s="3"/>
      <c r="E695" s="3"/>
      <c r="F695" s="3"/>
      <c r="G695" s="3"/>
      <c r="H695" s="14"/>
      <c r="I695" s="14"/>
      <c r="J695" s="3"/>
      <c r="K695" s="3"/>
      <c r="L695" s="3"/>
      <c r="M695" s="3"/>
      <c r="N695" s="3"/>
      <c r="O695" s="3"/>
      <c r="P695" s="3"/>
      <c r="Q695" s="3"/>
      <c r="R695" s="3"/>
      <c r="S695" s="3"/>
      <c r="T695" s="3"/>
    </row>
    <row r="696" spans="1:20" ht="16" x14ac:dyDescent="0.4">
      <c r="A696" s="3"/>
      <c r="B696" s="6"/>
      <c r="C696" s="3"/>
      <c r="D696" s="3"/>
      <c r="E696" s="3"/>
      <c r="F696" s="3"/>
      <c r="G696" s="3"/>
      <c r="H696" s="14"/>
      <c r="I696" s="14"/>
      <c r="J696" s="3"/>
      <c r="K696" s="3"/>
      <c r="L696" s="3"/>
      <c r="M696" s="3"/>
      <c r="N696" s="3"/>
      <c r="O696" s="3"/>
      <c r="P696" s="3"/>
      <c r="Q696" s="3"/>
      <c r="R696" s="3"/>
      <c r="S696" s="3"/>
      <c r="T696" s="3"/>
    </row>
    <row r="697" spans="1:20" ht="16" x14ac:dyDescent="0.4">
      <c r="A697" s="3"/>
      <c r="B697" s="6"/>
      <c r="C697" s="3"/>
      <c r="D697" s="3"/>
      <c r="E697" s="3"/>
      <c r="F697" s="3"/>
      <c r="G697" s="3"/>
      <c r="H697" s="14"/>
      <c r="I697" s="14"/>
      <c r="J697" s="3"/>
      <c r="K697" s="3"/>
      <c r="L697" s="3"/>
      <c r="M697" s="3"/>
      <c r="N697" s="3"/>
      <c r="O697" s="3"/>
      <c r="P697" s="3"/>
      <c r="Q697" s="3"/>
      <c r="R697" s="3"/>
      <c r="S697" s="3"/>
      <c r="T697" s="3"/>
    </row>
    <row r="698" spans="1:20" ht="16" x14ac:dyDescent="0.4">
      <c r="A698" s="3"/>
      <c r="B698" s="6"/>
      <c r="C698" s="3"/>
      <c r="D698" s="3"/>
      <c r="E698" s="3"/>
      <c r="F698" s="3"/>
      <c r="G698" s="3"/>
      <c r="H698" s="14"/>
      <c r="I698" s="14"/>
      <c r="J698" s="3"/>
      <c r="K698" s="3"/>
      <c r="L698" s="3"/>
      <c r="M698" s="3"/>
      <c r="N698" s="3"/>
      <c r="O698" s="3"/>
      <c r="P698" s="3"/>
      <c r="Q698" s="3"/>
      <c r="R698" s="3"/>
      <c r="S698" s="3"/>
      <c r="T698" s="3"/>
    </row>
    <row r="699" spans="1:20" ht="16" x14ac:dyDescent="0.4">
      <c r="A699" s="3"/>
      <c r="B699" s="6"/>
      <c r="C699" s="3"/>
      <c r="D699" s="3"/>
      <c r="E699" s="3"/>
      <c r="F699" s="3"/>
      <c r="G699" s="3"/>
      <c r="H699" s="14"/>
      <c r="I699" s="14"/>
      <c r="J699" s="3"/>
      <c r="K699" s="3"/>
      <c r="L699" s="3"/>
      <c r="M699" s="3"/>
      <c r="N699" s="3"/>
      <c r="O699" s="3"/>
      <c r="P699" s="3"/>
      <c r="Q699" s="3"/>
      <c r="R699" s="3"/>
      <c r="S699" s="3"/>
      <c r="T699" s="3"/>
    </row>
    <row r="700" spans="1:20" ht="16" x14ac:dyDescent="0.4">
      <c r="A700" s="3"/>
      <c r="B700" s="6"/>
      <c r="C700" s="3"/>
      <c r="D700" s="3"/>
      <c r="E700" s="3"/>
      <c r="F700" s="3"/>
      <c r="G700" s="3"/>
      <c r="H700" s="14"/>
      <c r="I700" s="14"/>
      <c r="J700" s="3"/>
      <c r="K700" s="3"/>
      <c r="L700" s="3"/>
      <c r="M700" s="3"/>
      <c r="N700" s="3"/>
      <c r="O700" s="3"/>
      <c r="P700" s="3"/>
      <c r="Q700" s="3"/>
      <c r="R700" s="3"/>
      <c r="S700" s="3"/>
      <c r="T700" s="3"/>
    </row>
    <row r="701" spans="1:20" ht="16" x14ac:dyDescent="0.4">
      <c r="A701" s="3"/>
      <c r="B701" s="6"/>
      <c r="C701" s="3"/>
      <c r="D701" s="3"/>
      <c r="E701" s="3"/>
      <c r="F701" s="3"/>
      <c r="G701" s="3"/>
      <c r="H701" s="14"/>
      <c r="I701" s="14"/>
      <c r="J701" s="3"/>
      <c r="K701" s="3"/>
      <c r="L701" s="3"/>
      <c r="M701" s="3"/>
      <c r="N701" s="3"/>
      <c r="O701" s="3"/>
      <c r="P701" s="3"/>
      <c r="Q701" s="3"/>
      <c r="R701" s="3"/>
      <c r="S701" s="3"/>
      <c r="T701" s="3"/>
    </row>
    <row r="702" spans="1:20" ht="16" x14ac:dyDescent="0.4">
      <c r="A702" s="3"/>
      <c r="B702" s="6"/>
      <c r="C702" s="3"/>
      <c r="D702" s="3"/>
      <c r="E702" s="3"/>
      <c r="F702" s="3"/>
      <c r="G702" s="3"/>
      <c r="H702" s="14"/>
      <c r="I702" s="14"/>
      <c r="J702" s="3"/>
      <c r="K702" s="3"/>
      <c r="L702" s="3"/>
      <c r="M702" s="3"/>
      <c r="N702" s="3"/>
      <c r="O702" s="3"/>
      <c r="P702" s="3"/>
      <c r="Q702" s="3"/>
      <c r="R702" s="3"/>
      <c r="S702" s="3"/>
      <c r="T702" s="3"/>
    </row>
    <row r="703" spans="1:20" ht="16" x14ac:dyDescent="0.4">
      <c r="A703" s="3"/>
      <c r="B703" s="6"/>
      <c r="C703" s="3"/>
      <c r="D703" s="3"/>
      <c r="E703" s="3"/>
      <c r="F703" s="3"/>
      <c r="G703" s="3"/>
      <c r="H703" s="14"/>
      <c r="I703" s="14"/>
      <c r="J703" s="3"/>
      <c r="K703" s="3"/>
      <c r="L703" s="3"/>
      <c r="M703" s="3"/>
      <c r="N703" s="3"/>
      <c r="O703" s="3"/>
      <c r="P703" s="3"/>
      <c r="Q703" s="3"/>
      <c r="R703" s="3"/>
      <c r="S703" s="3"/>
      <c r="T703" s="3"/>
    </row>
    <row r="704" spans="1:20" ht="16" x14ac:dyDescent="0.4">
      <c r="A704" s="3"/>
      <c r="B704" s="6"/>
      <c r="C704" s="3"/>
      <c r="D704" s="3"/>
      <c r="E704" s="3"/>
      <c r="F704" s="3"/>
      <c r="G704" s="3"/>
      <c r="H704" s="14"/>
      <c r="I704" s="14"/>
      <c r="J704" s="3"/>
      <c r="K704" s="3"/>
      <c r="L704" s="3"/>
      <c r="M704" s="3"/>
      <c r="N704" s="3"/>
      <c r="O704" s="3"/>
      <c r="P704" s="3"/>
      <c r="Q704" s="3"/>
      <c r="R704" s="3"/>
      <c r="S704" s="3"/>
      <c r="T704" s="3"/>
    </row>
    <row r="705" spans="1:20" ht="16" x14ac:dyDescent="0.4">
      <c r="A705" s="3"/>
      <c r="B705" s="6"/>
      <c r="C705" s="3"/>
      <c r="D705" s="3"/>
      <c r="E705" s="3"/>
      <c r="F705" s="3"/>
      <c r="G705" s="3"/>
      <c r="H705" s="14"/>
      <c r="I705" s="14"/>
      <c r="J705" s="3"/>
      <c r="K705" s="3"/>
      <c r="L705" s="3"/>
      <c r="M705" s="3"/>
      <c r="N705" s="3"/>
      <c r="O705" s="3"/>
      <c r="P705" s="3"/>
      <c r="Q705" s="3"/>
      <c r="R705" s="3"/>
      <c r="S705" s="3"/>
      <c r="T705" s="3"/>
    </row>
    <row r="706" spans="1:20" ht="16" x14ac:dyDescent="0.4">
      <c r="A706" s="3"/>
      <c r="B706" s="6"/>
      <c r="C706" s="3"/>
      <c r="D706" s="3"/>
      <c r="E706" s="3"/>
      <c r="F706" s="3"/>
      <c r="G706" s="3"/>
      <c r="H706" s="14"/>
      <c r="I706" s="14"/>
      <c r="J706" s="3"/>
      <c r="K706" s="3"/>
      <c r="L706" s="3"/>
      <c r="M706" s="3"/>
      <c r="N706" s="3"/>
      <c r="O706" s="3"/>
      <c r="P706" s="3"/>
      <c r="Q706" s="3"/>
      <c r="R706" s="3"/>
      <c r="S706" s="3"/>
      <c r="T706" s="3"/>
    </row>
    <row r="707" spans="1:20" ht="16" x14ac:dyDescent="0.4">
      <c r="A707" s="3"/>
      <c r="B707" s="6"/>
      <c r="C707" s="3"/>
      <c r="D707" s="3"/>
      <c r="E707" s="3"/>
      <c r="F707" s="3"/>
      <c r="G707" s="3"/>
      <c r="H707" s="14"/>
      <c r="I707" s="14"/>
      <c r="J707" s="3"/>
      <c r="K707" s="3"/>
      <c r="L707" s="3"/>
      <c r="M707" s="3"/>
      <c r="N707" s="3"/>
      <c r="O707" s="3"/>
      <c r="P707" s="3"/>
      <c r="Q707" s="3"/>
      <c r="R707" s="3"/>
      <c r="S707" s="3"/>
      <c r="T707" s="3"/>
    </row>
    <row r="708" spans="1:20" ht="16" x14ac:dyDescent="0.4">
      <c r="A708" s="3"/>
      <c r="B708" s="6"/>
      <c r="C708" s="3"/>
      <c r="D708" s="3"/>
      <c r="E708" s="3"/>
      <c r="F708" s="3"/>
      <c r="G708" s="3"/>
      <c r="H708" s="14"/>
      <c r="I708" s="14"/>
      <c r="J708" s="3"/>
      <c r="K708" s="3"/>
      <c r="L708" s="3"/>
      <c r="M708" s="3"/>
      <c r="N708" s="3"/>
      <c r="O708" s="3"/>
      <c r="P708" s="3"/>
      <c r="Q708" s="3"/>
      <c r="R708" s="3"/>
      <c r="S708" s="3"/>
      <c r="T708" s="3"/>
    </row>
    <row r="709" spans="1:20" ht="16" x14ac:dyDescent="0.4">
      <c r="A709" s="3"/>
      <c r="B709" s="6"/>
      <c r="C709" s="3"/>
      <c r="D709" s="3"/>
      <c r="E709" s="3"/>
      <c r="F709" s="3"/>
      <c r="G709" s="3"/>
      <c r="H709" s="14"/>
      <c r="I709" s="14"/>
      <c r="J709" s="3"/>
      <c r="K709" s="3"/>
      <c r="L709" s="3"/>
      <c r="M709" s="3"/>
      <c r="N709" s="3"/>
      <c r="O709" s="3"/>
      <c r="P709" s="3"/>
      <c r="Q709" s="3"/>
      <c r="R709" s="3"/>
      <c r="S709" s="3"/>
      <c r="T709" s="3"/>
    </row>
    <row r="710" spans="1:20" ht="16" x14ac:dyDescent="0.4">
      <c r="A710" s="3"/>
      <c r="B710" s="6"/>
      <c r="C710" s="3"/>
      <c r="D710" s="3"/>
      <c r="E710" s="3"/>
      <c r="F710" s="3"/>
      <c r="G710" s="3"/>
      <c r="H710" s="14"/>
      <c r="I710" s="14"/>
      <c r="J710" s="3"/>
      <c r="K710" s="3"/>
      <c r="L710" s="3"/>
      <c r="M710" s="3"/>
      <c r="N710" s="3"/>
      <c r="O710" s="3"/>
      <c r="P710" s="3"/>
      <c r="Q710" s="3"/>
      <c r="R710" s="3"/>
      <c r="S710" s="3"/>
      <c r="T710" s="3"/>
    </row>
    <row r="711" spans="1:20" ht="16" x14ac:dyDescent="0.4">
      <c r="A711" s="3"/>
      <c r="B711" s="6"/>
      <c r="C711" s="3"/>
      <c r="D711" s="3"/>
      <c r="E711" s="3"/>
      <c r="F711" s="3"/>
      <c r="G711" s="3"/>
      <c r="H711" s="14"/>
      <c r="I711" s="14"/>
      <c r="J711" s="3"/>
      <c r="K711" s="3"/>
      <c r="L711" s="3"/>
      <c r="M711" s="3"/>
      <c r="N711" s="3"/>
      <c r="O711" s="3"/>
      <c r="P711" s="3"/>
      <c r="Q711" s="3"/>
      <c r="R711" s="3"/>
      <c r="S711" s="3"/>
      <c r="T711" s="3"/>
    </row>
    <row r="712" spans="1:20" ht="16" x14ac:dyDescent="0.4">
      <c r="A712" s="3"/>
      <c r="B712" s="6"/>
      <c r="C712" s="3"/>
      <c r="D712" s="3"/>
      <c r="E712" s="3"/>
      <c r="F712" s="3"/>
      <c r="G712" s="3"/>
      <c r="H712" s="14"/>
      <c r="I712" s="14"/>
      <c r="J712" s="3"/>
      <c r="K712" s="3"/>
      <c r="L712" s="3"/>
      <c r="M712" s="3"/>
      <c r="N712" s="3"/>
      <c r="O712" s="3"/>
      <c r="P712" s="3"/>
      <c r="Q712" s="3"/>
      <c r="R712" s="3"/>
      <c r="S712" s="3"/>
      <c r="T712" s="3"/>
    </row>
    <row r="713" spans="1:20" ht="16" x14ac:dyDescent="0.4">
      <c r="A713" s="3"/>
      <c r="B713" s="6"/>
      <c r="C713" s="3"/>
      <c r="D713" s="3"/>
      <c r="E713" s="3"/>
      <c r="F713" s="3"/>
      <c r="G713" s="3"/>
      <c r="H713" s="14"/>
      <c r="I713" s="14"/>
      <c r="J713" s="3"/>
      <c r="K713" s="3"/>
      <c r="L713" s="3"/>
      <c r="M713" s="3"/>
      <c r="N713" s="3"/>
      <c r="O713" s="3"/>
      <c r="P713" s="3"/>
      <c r="Q713" s="3"/>
      <c r="R713" s="3"/>
      <c r="S713" s="3"/>
      <c r="T713" s="3"/>
    </row>
    <row r="714" spans="1:20" ht="16" x14ac:dyDescent="0.4">
      <c r="A714" s="3"/>
      <c r="B714" s="6"/>
      <c r="C714" s="3"/>
      <c r="D714" s="3"/>
      <c r="E714" s="3"/>
      <c r="F714" s="3"/>
      <c r="G714" s="3"/>
      <c r="H714" s="14"/>
      <c r="I714" s="14"/>
      <c r="J714" s="3"/>
      <c r="K714" s="3"/>
      <c r="L714" s="3"/>
      <c r="M714" s="3"/>
      <c r="N714" s="3"/>
      <c r="O714" s="3"/>
      <c r="P714" s="3"/>
      <c r="Q714" s="3"/>
      <c r="R714" s="3"/>
      <c r="S714" s="3"/>
      <c r="T714" s="3"/>
    </row>
    <row r="715" spans="1:20" ht="16" x14ac:dyDescent="0.4">
      <c r="A715" s="3"/>
      <c r="B715" s="6"/>
      <c r="C715" s="3"/>
      <c r="D715" s="3"/>
      <c r="E715" s="3"/>
      <c r="F715" s="3"/>
      <c r="G715" s="3"/>
      <c r="H715" s="14"/>
      <c r="I715" s="14"/>
      <c r="J715" s="3"/>
      <c r="K715" s="3"/>
      <c r="L715" s="3"/>
      <c r="M715" s="3"/>
      <c r="N715" s="3"/>
      <c r="O715" s="3"/>
      <c r="P715" s="3"/>
      <c r="Q715" s="3"/>
      <c r="R715" s="3"/>
      <c r="S715" s="3"/>
      <c r="T715" s="3"/>
    </row>
    <row r="716" spans="1:20" ht="16" x14ac:dyDescent="0.4">
      <c r="A716" s="3"/>
      <c r="B716" s="6"/>
      <c r="C716" s="3"/>
      <c r="D716" s="3"/>
      <c r="E716" s="3"/>
      <c r="F716" s="3"/>
      <c r="G716" s="3"/>
      <c r="H716" s="14"/>
      <c r="I716" s="14"/>
      <c r="J716" s="3"/>
      <c r="K716" s="3"/>
      <c r="L716" s="3"/>
      <c r="M716" s="3"/>
      <c r="N716" s="3"/>
      <c r="O716" s="3"/>
      <c r="P716" s="3"/>
      <c r="Q716" s="3"/>
      <c r="R716" s="3"/>
      <c r="S716" s="3"/>
      <c r="T716" s="3"/>
    </row>
    <row r="717" spans="1:20" ht="16" x14ac:dyDescent="0.4">
      <c r="A717" s="3"/>
      <c r="B717" s="6"/>
      <c r="C717" s="3"/>
      <c r="D717" s="3"/>
      <c r="E717" s="3"/>
      <c r="F717" s="3"/>
      <c r="G717" s="3"/>
      <c r="H717" s="14"/>
      <c r="I717" s="14"/>
      <c r="J717" s="3"/>
      <c r="K717" s="3"/>
      <c r="L717" s="3"/>
      <c r="M717" s="3"/>
      <c r="N717" s="3"/>
      <c r="O717" s="3"/>
      <c r="P717" s="3"/>
      <c r="Q717" s="3"/>
      <c r="R717" s="3"/>
      <c r="S717" s="3"/>
      <c r="T717" s="3"/>
    </row>
    <row r="718" spans="1:20" ht="16" x14ac:dyDescent="0.4">
      <c r="A718" s="3"/>
      <c r="B718" s="6"/>
      <c r="C718" s="3"/>
      <c r="D718" s="3"/>
      <c r="E718" s="3"/>
      <c r="F718" s="3"/>
      <c r="G718" s="3"/>
      <c r="H718" s="14"/>
      <c r="I718" s="14"/>
      <c r="J718" s="3"/>
      <c r="K718" s="3"/>
      <c r="L718" s="3"/>
      <c r="M718" s="3"/>
      <c r="N718" s="3"/>
      <c r="O718" s="3"/>
      <c r="P718" s="3"/>
      <c r="Q718" s="3"/>
      <c r="R718" s="3"/>
      <c r="S718" s="3"/>
      <c r="T718" s="3"/>
    </row>
    <row r="719" spans="1:20" ht="16" x14ac:dyDescent="0.4">
      <c r="A719" s="3"/>
      <c r="B719" s="6"/>
      <c r="C719" s="3"/>
      <c r="D719" s="3"/>
      <c r="E719" s="3"/>
      <c r="F719" s="3"/>
      <c r="G719" s="3"/>
      <c r="H719" s="14"/>
      <c r="I719" s="14"/>
      <c r="J719" s="3"/>
      <c r="K719" s="3"/>
      <c r="L719" s="3"/>
      <c r="M719" s="3"/>
      <c r="N719" s="3"/>
      <c r="O719" s="3"/>
      <c r="P719" s="3"/>
      <c r="Q719" s="3"/>
      <c r="R719" s="3"/>
      <c r="S719" s="3"/>
      <c r="T719" s="3"/>
    </row>
    <row r="720" spans="1:20" ht="16" x14ac:dyDescent="0.4">
      <c r="A720" s="3"/>
      <c r="B720" s="6"/>
      <c r="C720" s="3"/>
      <c r="D720" s="3"/>
      <c r="E720" s="3"/>
      <c r="F720" s="3"/>
      <c r="G720" s="3"/>
      <c r="H720" s="14"/>
      <c r="I720" s="14"/>
      <c r="J720" s="3"/>
      <c r="K720" s="3"/>
      <c r="L720" s="3"/>
      <c r="M720" s="3"/>
      <c r="N720" s="3"/>
      <c r="O720" s="3"/>
      <c r="P720" s="3"/>
      <c r="Q720" s="3"/>
      <c r="R720" s="3"/>
      <c r="S720" s="3"/>
      <c r="T720" s="3"/>
    </row>
    <row r="721" spans="1:20" ht="16" x14ac:dyDescent="0.4">
      <c r="A721" s="3"/>
      <c r="B721" s="6"/>
      <c r="C721" s="3"/>
      <c r="D721" s="3"/>
      <c r="E721" s="3"/>
      <c r="F721" s="3"/>
      <c r="G721" s="3"/>
      <c r="H721" s="14"/>
      <c r="I721" s="14"/>
      <c r="J721" s="3"/>
      <c r="K721" s="3"/>
      <c r="L721" s="3"/>
      <c r="M721" s="3"/>
      <c r="N721" s="3"/>
      <c r="O721" s="3"/>
      <c r="P721" s="3"/>
      <c r="Q721" s="3"/>
      <c r="R721" s="3"/>
      <c r="S721" s="3"/>
      <c r="T721" s="3"/>
    </row>
    <row r="722" spans="1:20" ht="16" x14ac:dyDescent="0.4">
      <c r="A722" s="3"/>
      <c r="B722" s="6"/>
      <c r="C722" s="3"/>
      <c r="D722" s="3"/>
      <c r="E722" s="3"/>
      <c r="F722" s="3"/>
      <c r="G722" s="3"/>
      <c r="H722" s="14"/>
      <c r="I722" s="14"/>
      <c r="J722" s="3"/>
      <c r="K722" s="3"/>
      <c r="L722" s="3"/>
      <c r="M722" s="3"/>
      <c r="N722" s="3"/>
      <c r="O722" s="3"/>
      <c r="P722" s="3"/>
      <c r="Q722" s="3"/>
      <c r="R722" s="3"/>
      <c r="S722" s="3"/>
      <c r="T722" s="3"/>
    </row>
    <row r="723" spans="1:20" ht="16" x14ac:dyDescent="0.4">
      <c r="A723" s="3"/>
      <c r="B723" s="6"/>
      <c r="C723" s="3"/>
      <c r="D723" s="3"/>
      <c r="E723" s="3"/>
      <c r="F723" s="3"/>
      <c r="G723" s="3"/>
      <c r="H723" s="14"/>
      <c r="I723" s="14"/>
      <c r="J723" s="3"/>
      <c r="K723" s="3"/>
      <c r="L723" s="3"/>
      <c r="M723" s="3"/>
      <c r="N723" s="3"/>
      <c r="O723" s="3"/>
      <c r="P723" s="3"/>
      <c r="Q723" s="3"/>
      <c r="R723" s="3"/>
      <c r="S723" s="3"/>
      <c r="T723" s="3"/>
    </row>
    <row r="724" spans="1:20" ht="16" x14ac:dyDescent="0.4">
      <c r="A724" s="3"/>
      <c r="B724" s="6"/>
      <c r="C724" s="3"/>
      <c r="D724" s="3"/>
      <c r="E724" s="3"/>
      <c r="F724" s="3"/>
      <c r="G724" s="3"/>
      <c r="H724" s="14"/>
      <c r="I724" s="14"/>
      <c r="J724" s="3"/>
      <c r="K724" s="3"/>
      <c r="L724" s="3"/>
      <c r="M724" s="3"/>
      <c r="N724" s="3"/>
      <c r="O724" s="3"/>
      <c r="P724" s="3"/>
      <c r="Q724" s="3"/>
      <c r="R724" s="3"/>
      <c r="S724" s="3"/>
      <c r="T724" s="3"/>
    </row>
    <row r="725" spans="1:20" ht="16" x14ac:dyDescent="0.4">
      <c r="A725" s="3"/>
      <c r="B725" s="6"/>
      <c r="C725" s="3"/>
      <c r="D725" s="3"/>
      <c r="E725" s="3"/>
      <c r="F725" s="3"/>
      <c r="G725" s="3"/>
      <c r="H725" s="14"/>
      <c r="I725" s="14"/>
      <c r="J725" s="3"/>
      <c r="K725" s="3"/>
      <c r="L725" s="3"/>
      <c r="M725" s="3"/>
      <c r="N725" s="3"/>
      <c r="O725" s="3"/>
      <c r="P725" s="3"/>
      <c r="Q725" s="3"/>
      <c r="R725" s="3"/>
      <c r="S725" s="3"/>
      <c r="T725" s="3"/>
    </row>
    <row r="726" spans="1:20" ht="16" x14ac:dyDescent="0.4">
      <c r="A726" s="3"/>
      <c r="B726" s="6"/>
      <c r="C726" s="3"/>
      <c r="D726" s="3"/>
      <c r="E726" s="3"/>
      <c r="F726" s="3"/>
      <c r="G726" s="3"/>
      <c r="H726" s="14"/>
      <c r="I726" s="14"/>
      <c r="J726" s="3"/>
      <c r="K726" s="3"/>
      <c r="L726" s="3"/>
      <c r="M726" s="3"/>
      <c r="N726" s="3"/>
      <c r="O726" s="3"/>
      <c r="P726" s="3"/>
      <c r="Q726" s="3"/>
      <c r="R726" s="3"/>
      <c r="S726" s="3"/>
      <c r="T726" s="3"/>
    </row>
    <row r="727" spans="1:20" ht="16" x14ac:dyDescent="0.4">
      <c r="A727" s="3"/>
      <c r="B727" s="6"/>
      <c r="C727" s="3"/>
      <c r="D727" s="3"/>
      <c r="E727" s="3"/>
      <c r="F727" s="3"/>
      <c r="G727" s="3"/>
      <c r="H727" s="14"/>
      <c r="I727" s="14"/>
      <c r="J727" s="3"/>
      <c r="K727" s="3"/>
      <c r="L727" s="3"/>
      <c r="M727" s="3"/>
      <c r="N727" s="3"/>
      <c r="O727" s="3"/>
      <c r="P727" s="3"/>
      <c r="Q727" s="3"/>
      <c r="R727" s="3"/>
      <c r="S727" s="3"/>
      <c r="T727" s="3"/>
    </row>
    <row r="728" spans="1:20" ht="16" x14ac:dyDescent="0.4">
      <c r="A728" s="3"/>
      <c r="B728" s="6"/>
      <c r="C728" s="3"/>
      <c r="D728" s="3"/>
      <c r="E728" s="3"/>
      <c r="F728" s="3"/>
      <c r="G728" s="3"/>
      <c r="H728" s="14"/>
      <c r="I728" s="14"/>
      <c r="J728" s="3"/>
      <c r="K728" s="3"/>
      <c r="L728" s="3"/>
      <c r="M728" s="3"/>
      <c r="N728" s="3"/>
      <c r="O728" s="3"/>
      <c r="P728" s="3"/>
      <c r="Q728" s="3"/>
      <c r="R728" s="3"/>
      <c r="S728" s="3"/>
      <c r="T728" s="3"/>
    </row>
    <row r="729" spans="1:20" ht="16" x14ac:dyDescent="0.4">
      <c r="A729" s="3"/>
      <c r="B729" s="6"/>
      <c r="C729" s="3"/>
      <c r="D729" s="3"/>
      <c r="E729" s="3"/>
      <c r="F729" s="3"/>
      <c r="G729" s="3"/>
      <c r="H729" s="14"/>
      <c r="I729" s="14"/>
      <c r="J729" s="3"/>
      <c r="K729" s="3"/>
      <c r="L729" s="3"/>
      <c r="M729" s="3"/>
      <c r="N729" s="3"/>
      <c r="O729" s="3"/>
      <c r="P729" s="3"/>
      <c r="Q729" s="3"/>
      <c r="R729" s="3"/>
      <c r="S729" s="3"/>
      <c r="T729" s="3"/>
    </row>
    <row r="730" spans="1:20" ht="16" x14ac:dyDescent="0.4">
      <c r="A730" s="3"/>
      <c r="B730" s="6"/>
      <c r="C730" s="3"/>
      <c r="D730" s="3"/>
      <c r="E730" s="3"/>
      <c r="F730" s="3"/>
      <c r="G730" s="3"/>
      <c r="H730" s="14"/>
      <c r="I730" s="14"/>
      <c r="J730" s="3"/>
      <c r="K730" s="3"/>
      <c r="L730" s="3"/>
      <c r="M730" s="3"/>
      <c r="N730" s="3"/>
      <c r="O730" s="3"/>
      <c r="P730" s="3"/>
      <c r="Q730" s="3"/>
      <c r="R730" s="3"/>
      <c r="S730" s="3"/>
      <c r="T730" s="3"/>
    </row>
    <row r="731" spans="1:20" ht="16" x14ac:dyDescent="0.4">
      <c r="A731" s="3"/>
      <c r="B731" s="6"/>
      <c r="C731" s="3"/>
      <c r="D731" s="3"/>
      <c r="E731" s="3"/>
      <c r="F731" s="3"/>
      <c r="G731" s="3"/>
      <c r="H731" s="14"/>
      <c r="I731" s="14"/>
      <c r="J731" s="3"/>
      <c r="K731" s="3"/>
      <c r="L731" s="3"/>
      <c r="M731" s="3"/>
      <c r="N731" s="3"/>
      <c r="O731" s="3"/>
      <c r="P731" s="3"/>
      <c r="Q731" s="3"/>
      <c r="R731" s="3"/>
      <c r="S731" s="3"/>
      <c r="T731" s="3"/>
    </row>
    <row r="732" spans="1:20" ht="16" x14ac:dyDescent="0.4">
      <c r="A732" s="3"/>
      <c r="B732" s="6"/>
      <c r="C732" s="3"/>
      <c r="D732" s="3"/>
      <c r="E732" s="3"/>
      <c r="F732" s="3"/>
      <c r="G732" s="3"/>
      <c r="H732" s="14"/>
      <c r="I732" s="14"/>
      <c r="J732" s="3"/>
      <c r="K732" s="3"/>
      <c r="L732" s="3"/>
      <c r="M732" s="3"/>
      <c r="N732" s="3"/>
      <c r="O732" s="3"/>
      <c r="P732" s="3"/>
      <c r="Q732" s="3"/>
      <c r="R732" s="3"/>
      <c r="S732" s="3"/>
      <c r="T732" s="3"/>
    </row>
    <row r="733" spans="1:20" ht="16" x14ac:dyDescent="0.4">
      <c r="A733" s="3"/>
      <c r="B733" s="6"/>
      <c r="C733" s="3"/>
      <c r="D733" s="3"/>
      <c r="E733" s="3"/>
      <c r="F733" s="3"/>
      <c r="G733" s="3"/>
      <c r="H733" s="14"/>
      <c r="I733" s="14"/>
      <c r="J733" s="3"/>
      <c r="K733" s="3"/>
      <c r="L733" s="3"/>
      <c r="M733" s="3"/>
      <c r="N733" s="3"/>
      <c r="O733" s="3"/>
      <c r="P733" s="3"/>
      <c r="Q733" s="3"/>
      <c r="R733" s="3"/>
      <c r="S733" s="3"/>
      <c r="T733" s="3"/>
    </row>
    <row r="734" spans="1:20" ht="16" x14ac:dyDescent="0.4">
      <c r="A734" s="3"/>
      <c r="B734" s="6"/>
      <c r="C734" s="3"/>
      <c r="D734" s="3"/>
      <c r="E734" s="3"/>
      <c r="F734" s="3"/>
      <c r="G734" s="3"/>
      <c r="H734" s="14"/>
      <c r="I734" s="14"/>
      <c r="J734" s="3"/>
      <c r="K734" s="3"/>
      <c r="L734" s="3"/>
      <c r="M734" s="3"/>
      <c r="N734" s="3"/>
      <c r="O734" s="3"/>
      <c r="P734" s="3"/>
      <c r="Q734" s="3"/>
      <c r="R734" s="3"/>
      <c r="S734" s="3"/>
      <c r="T734" s="3"/>
    </row>
    <row r="735" spans="1:20" ht="16" x14ac:dyDescent="0.4">
      <c r="A735" s="3"/>
      <c r="B735" s="6"/>
      <c r="C735" s="3"/>
      <c r="D735" s="3"/>
      <c r="E735" s="3"/>
      <c r="F735" s="3"/>
      <c r="G735" s="3"/>
      <c r="H735" s="14"/>
      <c r="I735" s="14"/>
      <c r="J735" s="3"/>
      <c r="K735" s="3"/>
      <c r="L735" s="3"/>
      <c r="M735" s="3"/>
      <c r="N735" s="3"/>
      <c r="O735" s="3"/>
      <c r="P735" s="3"/>
      <c r="Q735" s="3"/>
      <c r="R735" s="3"/>
      <c r="S735" s="3"/>
      <c r="T735" s="3"/>
    </row>
    <row r="736" spans="1:20" ht="16" x14ac:dyDescent="0.4">
      <c r="A736" s="3"/>
      <c r="B736" s="6"/>
      <c r="C736" s="3"/>
      <c r="D736" s="3"/>
      <c r="E736" s="3"/>
      <c r="F736" s="3"/>
      <c r="G736" s="3"/>
      <c r="H736" s="14"/>
      <c r="I736" s="14"/>
      <c r="J736" s="3"/>
      <c r="K736" s="3"/>
      <c r="L736" s="3"/>
      <c r="M736" s="3"/>
      <c r="N736" s="3"/>
      <c r="O736" s="3"/>
      <c r="P736" s="3"/>
      <c r="Q736" s="3"/>
      <c r="R736" s="3"/>
      <c r="S736" s="3"/>
      <c r="T736" s="3"/>
    </row>
    <row r="737" spans="1:20" ht="16" x14ac:dyDescent="0.4">
      <c r="A737" s="3"/>
      <c r="B737" s="6"/>
      <c r="C737" s="3"/>
      <c r="D737" s="3"/>
      <c r="E737" s="3"/>
      <c r="F737" s="3"/>
      <c r="G737" s="3"/>
      <c r="H737" s="14"/>
      <c r="I737" s="14"/>
      <c r="J737" s="3"/>
      <c r="K737" s="3"/>
      <c r="L737" s="3"/>
      <c r="M737" s="3"/>
      <c r="N737" s="3"/>
      <c r="O737" s="3"/>
      <c r="P737" s="3"/>
      <c r="Q737" s="3"/>
      <c r="R737" s="3"/>
      <c r="S737" s="3"/>
      <c r="T737" s="3"/>
    </row>
    <row r="738" spans="1:20" ht="16" x14ac:dyDescent="0.4">
      <c r="A738" s="3"/>
      <c r="B738" s="6"/>
      <c r="C738" s="3"/>
      <c r="D738" s="3"/>
      <c r="E738" s="3"/>
      <c r="F738" s="3"/>
      <c r="G738" s="3"/>
      <c r="H738" s="14"/>
      <c r="I738" s="14"/>
      <c r="J738" s="3"/>
      <c r="K738" s="3"/>
      <c r="L738" s="3"/>
      <c r="M738" s="3"/>
      <c r="N738" s="3"/>
      <c r="O738" s="3"/>
      <c r="P738" s="3"/>
      <c r="Q738" s="3"/>
      <c r="R738" s="3"/>
      <c r="S738" s="3"/>
      <c r="T738" s="3"/>
    </row>
    <row r="739" spans="1:20" ht="16" x14ac:dyDescent="0.4">
      <c r="A739" s="3"/>
      <c r="B739" s="6"/>
      <c r="C739" s="3"/>
      <c r="D739" s="3"/>
      <c r="E739" s="3"/>
      <c r="F739" s="3"/>
      <c r="G739" s="3"/>
      <c r="H739" s="14"/>
      <c r="I739" s="14"/>
      <c r="J739" s="3"/>
      <c r="K739" s="3"/>
      <c r="L739" s="3"/>
      <c r="M739" s="3"/>
      <c r="N739" s="3"/>
      <c r="O739" s="3"/>
      <c r="P739" s="3"/>
      <c r="Q739" s="3"/>
      <c r="R739" s="3"/>
      <c r="S739" s="3"/>
      <c r="T739" s="3"/>
    </row>
    <row r="740" spans="1:20" ht="16" x14ac:dyDescent="0.4">
      <c r="A740" s="3"/>
      <c r="B740" s="6"/>
      <c r="C740" s="3"/>
      <c r="D740" s="3"/>
      <c r="E740" s="3"/>
      <c r="F740" s="3"/>
      <c r="G740" s="3"/>
      <c r="H740" s="14"/>
      <c r="I740" s="14"/>
      <c r="J740" s="3"/>
      <c r="K740" s="3"/>
      <c r="L740" s="3"/>
      <c r="M740" s="3"/>
      <c r="N740" s="3"/>
      <c r="O740" s="3"/>
      <c r="P740" s="3"/>
      <c r="Q740" s="3"/>
      <c r="R740" s="3"/>
      <c r="S740" s="3"/>
      <c r="T740" s="3"/>
    </row>
    <row r="741" spans="1:20" ht="16" x14ac:dyDescent="0.4">
      <c r="A741" s="3"/>
      <c r="B741" s="6"/>
      <c r="C741" s="3"/>
      <c r="D741" s="3"/>
      <c r="E741" s="3"/>
      <c r="F741" s="3"/>
      <c r="G741" s="3"/>
      <c r="H741" s="14"/>
      <c r="I741" s="14"/>
      <c r="J741" s="3"/>
      <c r="K741" s="3"/>
      <c r="L741" s="3"/>
      <c r="M741" s="3"/>
      <c r="N741" s="3"/>
      <c r="O741" s="3"/>
      <c r="P741" s="3"/>
      <c r="Q741" s="3"/>
      <c r="R741" s="3"/>
      <c r="S741" s="3"/>
      <c r="T741" s="3"/>
    </row>
    <row r="742" spans="1:20" ht="16" x14ac:dyDescent="0.4">
      <c r="A742" s="3"/>
      <c r="B742" s="6"/>
      <c r="C742" s="3"/>
      <c r="D742" s="3"/>
      <c r="E742" s="3"/>
      <c r="F742" s="3"/>
      <c r="G742" s="3"/>
      <c r="H742" s="14"/>
      <c r="I742" s="14"/>
      <c r="J742" s="3"/>
      <c r="K742" s="3"/>
      <c r="L742" s="3"/>
      <c r="M742" s="3"/>
      <c r="N742" s="3"/>
      <c r="O742" s="3"/>
      <c r="P742" s="3"/>
      <c r="Q742" s="3"/>
      <c r="R742" s="3"/>
      <c r="S742" s="3"/>
      <c r="T742" s="3"/>
    </row>
    <row r="743" spans="1:20" ht="16" x14ac:dyDescent="0.4">
      <c r="A743" s="3"/>
      <c r="B743" s="6"/>
      <c r="C743" s="3"/>
      <c r="D743" s="3"/>
      <c r="E743" s="3"/>
      <c r="F743" s="3"/>
      <c r="G743" s="3"/>
      <c r="H743" s="14"/>
      <c r="I743" s="14"/>
      <c r="J743" s="3"/>
      <c r="K743" s="3"/>
      <c r="L743" s="3"/>
      <c r="M743" s="3"/>
      <c r="N743" s="3"/>
      <c r="O743" s="3"/>
      <c r="P743" s="3"/>
      <c r="Q743" s="3"/>
      <c r="R743" s="3"/>
      <c r="S743" s="3"/>
      <c r="T743" s="3"/>
    </row>
    <row r="744" spans="1:20" ht="16" x14ac:dyDescent="0.4">
      <c r="A744" s="3"/>
      <c r="B744" s="6"/>
      <c r="C744" s="3"/>
      <c r="D744" s="3"/>
      <c r="E744" s="3"/>
      <c r="F744" s="3"/>
      <c r="G744" s="3"/>
      <c r="H744" s="14"/>
      <c r="I744" s="14"/>
      <c r="J744" s="3"/>
      <c r="K744" s="3"/>
      <c r="L744" s="3"/>
      <c r="M744" s="3"/>
      <c r="N744" s="3"/>
      <c r="O744" s="3"/>
      <c r="P744" s="3"/>
      <c r="Q744" s="3"/>
      <c r="R744" s="3"/>
      <c r="S744" s="3"/>
      <c r="T744" s="3"/>
    </row>
    <row r="745" spans="1:20" ht="16" x14ac:dyDescent="0.4">
      <c r="A745" s="3"/>
      <c r="B745" s="6"/>
      <c r="C745" s="3"/>
      <c r="D745" s="3"/>
      <c r="E745" s="3"/>
      <c r="F745" s="3"/>
      <c r="G745" s="3"/>
      <c r="H745" s="14"/>
      <c r="I745" s="14"/>
      <c r="J745" s="3"/>
      <c r="K745" s="3"/>
      <c r="L745" s="3"/>
      <c r="M745" s="3"/>
      <c r="N745" s="3"/>
      <c r="O745" s="3"/>
      <c r="P745" s="3"/>
      <c r="Q745" s="3"/>
      <c r="R745" s="3"/>
      <c r="S745" s="3"/>
      <c r="T745" s="3"/>
    </row>
    <row r="746" spans="1:20" ht="16" x14ac:dyDescent="0.4">
      <c r="A746" s="3"/>
      <c r="B746" s="6"/>
      <c r="C746" s="3"/>
      <c r="D746" s="3"/>
      <c r="E746" s="3"/>
      <c r="F746" s="3"/>
      <c r="G746" s="3"/>
      <c r="H746" s="14"/>
      <c r="I746" s="14"/>
      <c r="J746" s="3"/>
      <c r="K746" s="3"/>
      <c r="L746" s="3"/>
      <c r="M746" s="3"/>
      <c r="N746" s="3"/>
      <c r="O746" s="3"/>
      <c r="P746" s="3"/>
      <c r="Q746" s="3"/>
      <c r="R746" s="3"/>
      <c r="S746" s="3"/>
      <c r="T746" s="3"/>
    </row>
    <row r="747" spans="1:20" ht="16" x14ac:dyDescent="0.4">
      <c r="A747" s="3"/>
      <c r="B747" s="6"/>
      <c r="C747" s="3"/>
      <c r="D747" s="3"/>
      <c r="E747" s="3"/>
      <c r="F747" s="3"/>
      <c r="G747" s="3"/>
      <c r="H747" s="14"/>
      <c r="I747" s="14"/>
      <c r="J747" s="3"/>
      <c r="K747" s="3"/>
      <c r="L747" s="3"/>
      <c r="M747" s="3"/>
      <c r="N747" s="3"/>
      <c r="O747" s="3"/>
      <c r="P747" s="3"/>
      <c r="Q747" s="3"/>
      <c r="R747" s="3"/>
      <c r="S747" s="3"/>
      <c r="T747" s="3"/>
    </row>
    <row r="748" spans="1:20" ht="16" x14ac:dyDescent="0.4">
      <c r="A748" s="3"/>
      <c r="B748" s="6"/>
      <c r="C748" s="3"/>
      <c r="D748" s="3"/>
      <c r="E748" s="3"/>
      <c r="F748" s="3"/>
      <c r="G748" s="3"/>
      <c r="H748" s="14"/>
      <c r="I748" s="14"/>
      <c r="J748" s="3"/>
      <c r="K748" s="3"/>
      <c r="L748" s="3"/>
      <c r="M748" s="3"/>
      <c r="N748" s="3"/>
      <c r="O748" s="3"/>
      <c r="P748" s="3"/>
      <c r="Q748" s="3"/>
      <c r="R748" s="3"/>
      <c r="S748" s="3"/>
      <c r="T748" s="3"/>
    </row>
    <row r="749" spans="1:20" ht="16" x14ac:dyDescent="0.4">
      <c r="A749" s="3"/>
      <c r="B749" s="6"/>
      <c r="C749" s="3"/>
      <c r="D749" s="3"/>
      <c r="E749" s="3"/>
      <c r="F749" s="3"/>
      <c r="G749" s="3"/>
      <c r="H749" s="14"/>
      <c r="I749" s="14"/>
      <c r="J749" s="3"/>
      <c r="K749" s="3"/>
      <c r="L749" s="3"/>
      <c r="M749" s="3"/>
      <c r="N749" s="3"/>
      <c r="O749" s="3"/>
      <c r="P749" s="3"/>
      <c r="Q749" s="3"/>
      <c r="R749" s="3"/>
      <c r="S749" s="3"/>
      <c r="T749" s="3"/>
    </row>
    <row r="750" spans="1:20" ht="16" x14ac:dyDescent="0.4">
      <c r="A750" s="3"/>
      <c r="B750" s="6"/>
      <c r="C750" s="3"/>
      <c r="D750" s="3"/>
      <c r="E750" s="3"/>
      <c r="F750" s="3"/>
      <c r="G750" s="3"/>
      <c r="H750" s="14"/>
      <c r="I750" s="14"/>
      <c r="J750" s="3"/>
      <c r="K750" s="3"/>
      <c r="L750" s="3"/>
      <c r="M750" s="3"/>
      <c r="N750" s="3"/>
      <c r="O750" s="3"/>
      <c r="P750" s="3"/>
      <c r="Q750" s="3"/>
      <c r="R750" s="3"/>
      <c r="S750" s="3"/>
      <c r="T750" s="3"/>
    </row>
    <row r="751" spans="1:20" ht="16" x14ac:dyDescent="0.4">
      <c r="A751" s="3"/>
      <c r="B751" s="6"/>
      <c r="C751" s="3"/>
      <c r="D751" s="3"/>
      <c r="E751" s="3"/>
      <c r="F751" s="3"/>
      <c r="G751" s="3"/>
      <c r="H751" s="14"/>
      <c r="I751" s="14"/>
      <c r="J751" s="3"/>
      <c r="K751" s="3"/>
      <c r="L751" s="3"/>
      <c r="M751" s="3"/>
      <c r="N751" s="3"/>
      <c r="O751" s="3"/>
      <c r="P751" s="3"/>
      <c r="Q751" s="3"/>
      <c r="R751" s="3"/>
      <c r="S751" s="3"/>
      <c r="T751" s="3"/>
    </row>
    <row r="752" spans="1:20" ht="16" x14ac:dyDescent="0.4">
      <c r="A752" s="3"/>
      <c r="B752" s="6"/>
      <c r="C752" s="3"/>
      <c r="D752" s="3"/>
      <c r="E752" s="3"/>
      <c r="F752" s="3"/>
      <c r="G752" s="3"/>
      <c r="H752" s="14"/>
      <c r="I752" s="14"/>
      <c r="J752" s="3"/>
      <c r="K752" s="3"/>
      <c r="L752" s="3"/>
      <c r="M752" s="3"/>
      <c r="N752" s="3"/>
      <c r="O752" s="3"/>
      <c r="P752" s="3"/>
      <c r="Q752" s="3"/>
      <c r="R752" s="3"/>
      <c r="S752" s="3"/>
      <c r="T752" s="3"/>
    </row>
    <row r="753" spans="1:20" ht="16" x14ac:dyDescent="0.4">
      <c r="A753" s="3"/>
      <c r="B753" s="6"/>
      <c r="C753" s="3"/>
      <c r="D753" s="3"/>
      <c r="E753" s="3"/>
      <c r="F753" s="3"/>
      <c r="G753" s="3"/>
      <c r="H753" s="14"/>
      <c r="I753" s="14"/>
      <c r="J753" s="3"/>
      <c r="K753" s="3"/>
      <c r="L753" s="3"/>
      <c r="M753" s="3"/>
      <c r="N753" s="3"/>
      <c r="O753" s="3"/>
      <c r="P753" s="3"/>
      <c r="Q753" s="3"/>
      <c r="R753" s="3"/>
      <c r="S753" s="3"/>
      <c r="T753" s="3"/>
    </row>
    <row r="754" spans="1:20" ht="16" x14ac:dyDescent="0.4">
      <c r="A754" s="3"/>
      <c r="B754" s="6"/>
      <c r="C754" s="3"/>
      <c r="D754" s="3"/>
      <c r="E754" s="3"/>
      <c r="F754" s="3"/>
      <c r="G754" s="3"/>
      <c r="H754" s="14"/>
      <c r="I754" s="14"/>
      <c r="J754" s="3"/>
      <c r="K754" s="3"/>
      <c r="L754" s="3"/>
      <c r="M754" s="3"/>
      <c r="N754" s="3"/>
      <c r="O754" s="3"/>
      <c r="P754" s="3"/>
      <c r="Q754" s="3"/>
      <c r="R754" s="3"/>
      <c r="S754" s="3"/>
      <c r="T754" s="3"/>
    </row>
    <row r="755" spans="1:20" ht="16" x14ac:dyDescent="0.4">
      <c r="A755" s="3"/>
      <c r="B755" s="6"/>
      <c r="C755" s="3"/>
      <c r="D755" s="3"/>
      <c r="E755" s="3"/>
      <c r="F755" s="3"/>
      <c r="G755" s="3"/>
      <c r="H755" s="14"/>
      <c r="I755" s="14"/>
      <c r="J755" s="3"/>
      <c r="K755" s="3"/>
      <c r="L755" s="3"/>
      <c r="M755" s="3"/>
      <c r="N755" s="3"/>
      <c r="O755" s="3"/>
      <c r="P755" s="3"/>
      <c r="Q755" s="3"/>
      <c r="R755" s="3"/>
      <c r="S755" s="3"/>
      <c r="T755" s="3"/>
    </row>
    <row r="756" spans="1:20" ht="16" x14ac:dyDescent="0.4">
      <c r="A756" s="3"/>
      <c r="B756" s="6"/>
      <c r="C756" s="3"/>
      <c r="D756" s="3"/>
      <c r="E756" s="3"/>
      <c r="F756" s="3"/>
      <c r="G756" s="3"/>
      <c r="H756" s="14"/>
      <c r="I756" s="14"/>
      <c r="J756" s="3"/>
      <c r="K756" s="3"/>
      <c r="L756" s="3"/>
      <c r="M756" s="3"/>
      <c r="N756" s="3"/>
      <c r="O756" s="3"/>
      <c r="P756" s="3"/>
      <c r="Q756" s="3"/>
      <c r="R756" s="3"/>
      <c r="S756" s="3"/>
      <c r="T756" s="3"/>
    </row>
    <row r="757" spans="1:20" ht="16" x14ac:dyDescent="0.4">
      <c r="A757" s="3"/>
      <c r="B757" s="6"/>
      <c r="C757" s="3"/>
      <c r="D757" s="3"/>
      <c r="E757" s="3"/>
      <c r="F757" s="3"/>
      <c r="G757" s="3"/>
      <c r="H757" s="14"/>
      <c r="I757" s="14"/>
      <c r="J757" s="3"/>
      <c r="K757" s="3"/>
      <c r="L757" s="3"/>
      <c r="M757" s="3"/>
      <c r="N757" s="3"/>
      <c r="O757" s="3"/>
      <c r="P757" s="3"/>
      <c r="Q757" s="3"/>
      <c r="R757" s="3"/>
      <c r="S757" s="3"/>
      <c r="T757" s="3"/>
    </row>
    <row r="758" spans="1:20" ht="16" x14ac:dyDescent="0.4">
      <c r="A758" s="3"/>
      <c r="B758" s="6"/>
      <c r="C758" s="3"/>
      <c r="D758" s="3"/>
      <c r="E758" s="3"/>
      <c r="F758" s="3"/>
      <c r="G758" s="3"/>
      <c r="H758" s="14"/>
      <c r="I758" s="14"/>
      <c r="J758" s="3"/>
      <c r="K758" s="3"/>
      <c r="L758" s="3"/>
      <c r="M758" s="3"/>
      <c r="N758" s="3"/>
      <c r="O758" s="3"/>
      <c r="P758" s="3"/>
      <c r="Q758" s="3"/>
      <c r="R758" s="3"/>
      <c r="S758" s="3"/>
      <c r="T758" s="3"/>
    </row>
    <row r="759" spans="1:20" ht="16" x14ac:dyDescent="0.4">
      <c r="A759" s="3"/>
      <c r="B759" s="6"/>
      <c r="C759" s="3"/>
      <c r="D759" s="3"/>
      <c r="E759" s="3"/>
      <c r="F759" s="3"/>
      <c r="G759" s="3"/>
      <c r="H759" s="14"/>
      <c r="I759" s="14"/>
      <c r="J759" s="3"/>
      <c r="K759" s="3"/>
      <c r="L759" s="3"/>
      <c r="M759" s="3"/>
      <c r="N759" s="3"/>
      <c r="O759" s="3"/>
      <c r="P759" s="3"/>
      <c r="Q759" s="3"/>
      <c r="R759" s="3"/>
      <c r="S759" s="3"/>
      <c r="T759" s="3"/>
    </row>
    <row r="760" spans="1:20" ht="16" x14ac:dyDescent="0.4">
      <c r="A760" s="3"/>
      <c r="B760" s="6"/>
      <c r="C760" s="3"/>
      <c r="D760" s="3"/>
      <c r="E760" s="3"/>
      <c r="F760" s="3"/>
      <c r="G760" s="3"/>
      <c r="H760" s="14"/>
      <c r="I760" s="14"/>
      <c r="J760" s="3"/>
      <c r="K760" s="3"/>
      <c r="L760" s="3"/>
      <c r="M760" s="3"/>
      <c r="N760" s="3"/>
      <c r="O760" s="3"/>
      <c r="P760" s="3"/>
      <c r="Q760" s="3"/>
      <c r="R760" s="3"/>
      <c r="S760" s="3"/>
      <c r="T760" s="3"/>
    </row>
    <row r="761" spans="1:20" ht="16" x14ac:dyDescent="0.4">
      <c r="A761" s="3"/>
      <c r="B761" s="6"/>
      <c r="C761" s="3"/>
      <c r="D761" s="3"/>
      <c r="E761" s="3"/>
      <c r="F761" s="3"/>
      <c r="G761" s="3"/>
      <c r="H761" s="14"/>
      <c r="I761" s="14"/>
      <c r="J761" s="3"/>
      <c r="K761" s="3"/>
      <c r="L761" s="3"/>
      <c r="M761" s="3"/>
      <c r="N761" s="3"/>
      <c r="O761" s="3"/>
      <c r="P761" s="3"/>
      <c r="Q761" s="3"/>
      <c r="R761" s="3"/>
      <c r="S761" s="3"/>
      <c r="T761" s="3"/>
    </row>
    <row r="762" spans="1:20" ht="16" x14ac:dyDescent="0.4">
      <c r="A762" s="3"/>
      <c r="B762" s="6"/>
      <c r="C762" s="3"/>
      <c r="D762" s="3"/>
      <c r="E762" s="3"/>
      <c r="F762" s="3"/>
      <c r="G762" s="3"/>
      <c r="H762" s="14"/>
      <c r="I762" s="14"/>
      <c r="J762" s="3"/>
      <c r="K762" s="3"/>
      <c r="L762" s="3"/>
      <c r="M762" s="3"/>
      <c r="N762" s="3"/>
      <c r="O762" s="3"/>
      <c r="P762" s="3"/>
      <c r="Q762" s="3"/>
      <c r="R762" s="3"/>
      <c r="S762" s="3"/>
      <c r="T762" s="3"/>
    </row>
    <row r="763" spans="1:20" ht="16" x14ac:dyDescent="0.4">
      <c r="A763" s="3"/>
      <c r="B763" s="6"/>
      <c r="C763" s="3"/>
      <c r="D763" s="3"/>
      <c r="E763" s="3"/>
      <c r="F763" s="3"/>
      <c r="G763" s="3"/>
      <c r="H763" s="14"/>
      <c r="I763" s="14"/>
      <c r="J763" s="3"/>
      <c r="K763" s="3"/>
      <c r="L763" s="3"/>
      <c r="M763" s="3"/>
      <c r="N763" s="3"/>
      <c r="O763" s="3"/>
      <c r="P763" s="3"/>
      <c r="Q763" s="3"/>
      <c r="R763" s="3"/>
      <c r="S763" s="3"/>
      <c r="T763" s="3"/>
    </row>
    <row r="764" spans="1:20" ht="16" x14ac:dyDescent="0.4">
      <c r="A764" s="3"/>
      <c r="B764" s="6"/>
      <c r="C764" s="3"/>
      <c r="D764" s="3"/>
      <c r="E764" s="3"/>
      <c r="F764" s="3"/>
      <c r="G764" s="3"/>
      <c r="H764" s="14"/>
      <c r="I764" s="14"/>
      <c r="J764" s="3"/>
      <c r="K764" s="3"/>
      <c r="L764" s="3"/>
      <c r="M764" s="3"/>
      <c r="N764" s="3"/>
      <c r="O764" s="3"/>
      <c r="P764" s="3"/>
      <c r="Q764" s="3"/>
      <c r="R764" s="3"/>
      <c r="S764" s="3"/>
      <c r="T764" s="3"/>
    </row>
    <row r="765" spans="1:20" ht="16" x14ac:dyDescent="0.4">
      <c r="A765" s="3"/>
      <c r="B765" s="6"/>
      <c r="C765" s="3"/>
      <c r="D765" s="3"/>
      <c r="E765" s="3"/>
      <c r="F765" s="3"/>
      <c r="G765" s="3"/>
      <c r="H765" s="14"/>
      <c r="I765" s="14"/>
      <c r="J765" s="3"/>
      <c r="K765" s="3"/>
      <c r="L765" s="3"/>
      <c r="M765" s="3"/>
      <c r="N765" s="3"/>
      <c r="O765" s="3"/>
      <c r="P765" s="3"/>
      <c r="Q765" s="3"/>
      <c r="R765" s="3"/>
      <c r="S765" s="3"/>
      <c r="T765" s="3"/>
    </row>
    <row r="766" spans="1:20" ht="16" x14ac:dyDescent="0.4">
      <c r="A766" s="3"/>
      <c r="B766" s="6"/>
      <c r="C766" s="3"/>
      <c r="D766" s="3"/>
      <c r="E766" s="3"/>
      <c r="F766" s="3"/>
      <c r="G766" s="3"/>
      <c r="H766" s="14"/>
      <c r="I766" s="14"/>
      <c r="J766" s="3"/>
      <c r="K766" s="3"/>
      <c r="L766" s="3"/>
      <c r="M766" s="3"/>
      <c r="N766" s="3"/>
      <c r="O766" s="3"/>
      <c r="P766" s="3"/>
      <c r="Q766" s="3"/>
      <c r="R766" s="3"/>
      <c r="S766" s="3"/>
      <c r="T766" s="3"/>
    </row>
    <row r="767" spans="1:20" ht="16" x14ac:dyDescent="0.4">
      <c r="A767" s="3"/>
      <c r="B767" s="6"/>
      <c r="C767" s="3"/>
      <c r="D767" s="3"/>
      <c r="E767" s="3"/>
      <c r="F767" s="3"/>
      <c r="G767" s="3"/>
      <c r="H767" s="14"/>
      <c r="I767" s="14"/>
      <c r="J767" s="3"/>
      <c r="K767" s="3"/>
      <c r="L767" s="3"/>
      <c r="M767" s="3"/>
      <c r="N767" s="3"/>
      <c r="O767" s="3"/>
      <c r="P767" s="3"/>
      <c r="Q767" s="3"/>
      <c r="R767" s="3"/>
      <c r="S767" s="3"/>
      <c r="T767" s="3"/>
    </row>
    <row r="768" spans="1:20" ht="16" x14ac:dyDescent="0.4">
      <c r="A768" s="3"/>
      <c r="B768" s="6"/>
      <c r="C768" s="3"/>
      <c r="D768" s="3"/>
      <c r="E768" s="3"/>
      <c r="F768" s="3"/>
      <c r="G768" s="3"/>
      <c r="H768" s="14"/>
      <c r="I768" s="14"/>
      <c r="J768" s="3"/>
      <c r="K768" s="3"/>
      <c r="L768" s="3"/>
      <c r="M768" s="3"/>
      <c r="N768" s="3"/>
      <c r="O768" s="3"/>
      <c r="P768" s="3"/>
      <c r="Q768" s="3"/>
      <c r="R768" s="3"/>
      <c r="S768" s="3"/>
      <c r="T768" s="3"/>
    </row>
    <row r="769" spans="1:20" ht="16" x14ac:dyDescent="0.4">
      <c r="A769" s="3"/>
      <c r="B769" s="6"/>
      <c r="C769" s="3"/>
      <c r="D769" s="3"/>
      <c r="E769" s="3"/>
      <c r="F769" s="3"/>
      <c r="G769" s="3"/>
      <c r="H769" s="14"/>
      <c r="I769" s="14"/>
      <c r="J769" s="3"/>
      <c r="K769" s="3"/>
      <c r="L769" s="3"/>
      <c r="M769" s="3"/>
      <c r="N769" s="3"/>
      <c r="O769" s="3"/>
      <c r="P769" s="3"/>
      <c r="Q769" s="3"/>
      <c r="R769" s="3"/>
      <c r="S769" s="3"/>
      <c r="T769" s="3"/>
    </row>
    <row r="770" spans="1:20" ht="16" x14ac:dyDescent="0.4">
      <c r="A770" s="3"/>
      <c r="B770" s="6"/>
      <c r="C770" s="3"/>
      <c r="D770" s="3"/>
      <c r="E770" s="3"/>
      <c r="F770" s="3"/>
      <c r="G770" s="3"/>
      <c r="H770" s="14"/>
      <c r="I770" s="14"/>
      <c r="J770" s="3"/>
      <c r="K770" s="3"/>
      <c r="L770" s="3"/>
      <c r="M770" s="3"/>
      <c r="N770" s="3"/>
      <c r="O770" s="3"/>
      <c r="P770" s="3"/>
      <c r="Q770" s="3"/>
      <c r="R770" s="3"/>
      <c r="S770" s="3"/>
      <c r="T770" s="3"/>
    </row>
    <row r="771" spans="1:20" ht="16" x14ac:dyDescent="0.4">
      <c r="A771" s="3"/>
      <c r="B771" s="6"/>
      <c r="C771" s="3"/>
      <c r="D771" s="3"/>
      <c r="E771" s="3"/>
      <c r="F771" s="3"/>
      <c r="G771" s="3"/>
      <c r="H771" s="14"/>
      <c r="I771" s="14"/>
      <c r="J771" s="3"/>
      <c r="K771" s="3"/>
      <c r="L771" s="3"/>
      <c r="M771" s="3"/>
      <c r="N771" s="3"/>
      <c r="O771" s="3"/>
      <c r="P771" s="3"/>
      <c r="Q771" s="3"/>
      <c r="R771" s="3"/>
      <c r="S771" s="3"/>
      <c r="T771" s="3"/>
    </row>
    <row r="772" spans="1:20" ht="16" x14ac:dyDescent="0.4">
      <c r="A772" s="3"/>
      <c r="B772" s="6"/>
      <c r="C772" s="3"/>
      <c r="D772" s="3"/>
      <c r="E772" s="3"/>
      <c r="F772" s="3"/>
      <c r="G772" s="3"/>
      <c r="H772" s="14"/>
      <c r="I772" s="14"/>
      <c r="J772" s="3"/>
      <c r="K772" s="3"/>
      <c r="L772" s="3"/>
      <c r="M772" s="3"/>
      <c r="N772" s="3"/>
      <c r="O772" s="3"/>
      <c r="P772" s="3"/>
      <c r="Q772" s="3"/>
      <c r="R772" s="3"/>
      <c r="S772" s="3"/>
      <c r="T772" s="3"/>
    </row>
    <row r="773" spans="1:20" ht="16" x14ac:dyDescent="0.4">
      <c r="A773" s="3"/>
      <c r="B773" s="6"/>
      <c r="C773" s="3"/>
      <c r="D773" s="3"/>
      <c r="E773" s="3"/>
      <c r="F773" s="3"/>
      <c r="G773" s="3"/>
      <c r="H773" s="14"/>
      <c r="I773" s="14"/>
      <c r="J773" s="3"/>
      <c r="K773" s="3"/>
      <c r="L773" s="3"/>
      <c r="M773" s="3"/>
      <c r="N773" s="3"/>
      <c r="O773" s="3"/>
      <c r="P773" s="3"/>
      <c r="Q773" s="3"/>
      <c r="R773" s="3"/>
      <c r="S773" s="3"/>
      <c r="T773" s="3"/>
    </row>
    <row r="774" spans="1:20" ht="16" x14ac:dyDescent="0.4">
      <c r="A774" s="3"/>
      <c r="B774" s="6"/>
      <c r="C774" s="3"/>
      <c r="D774" s="3"/>
      <c r="E774" s="3"/>
      <c r="F774" s="3"/>
      <c r="G774" s="3"/>
      <c r="H774" s="14"/>
      <c r="I774" s="14"/>
      <c r="J774" s="3"/>
      <c r="K774" s="3"/>
      <c r="L774" s="3"/>
      <c r="M774" s="3"/>
      <c r="N774" s="3"/>
      <c r="O774" s="3"/>
      <c r="P774" s="3"/>
      <c r="Q774" s="3"/>
      <c r="R774" s="3"/>
      <c r="S774" s="3"/>
      <c r="T774" s="3"/>
    </row>
    <row r="775" spans="1:20" ht="16" x14ac:dyDescent="0.4">
      <c r="A775" s="3"/>
      <c r="B775" s="6"/>
      <c r="C775" s="3"/>
      <c r="D775" s="3"/>
      <c r="E775" s="3"/>
      <c r="F775" s="3"/>
      <c r="G775" s="3"/>
      <c r="H775" s="14"/>
      <c r="I775" s="14"/>
      <c r="J775" s="3"/>
      <c r="K775" s="3"/>
      <c r="L775" s="3"/>
      <c r="M775" s="3"/>
      <c r="N775" s="3"/>
      <c r="O775" s="3"/>
      <c r="P775" s="3"/>
      <c r="Q775" s="3"/>
      <c r="R775" s="3"/>
      <c r="S775" s="3"/>
      <c r="T775" s="3"/>
    </row>
    <row r="776" spans="1:20" ht="16" x14ac:dyDescent="0.4">
      <c r="A776" s="3"/>
      <c r="B776" s="6"/>
      <c r="C776" s="3"/>
      <c r="D776" s="3"/>
      <c r="E776" s="3"/>
      <c r="F776" s="3"/>
      <c r="G776" s="3"/>
      <c r="H776" s="14"/>
      <c r="I776" s="14"/>
      <c r="J776" s="3"/>
      <c r="K776" s="3"/>
      <c r="L776" s="3"/>
      <c r="M776" s="3"/>
      <c r="N776" s="3"/>
      <c r="O776" s="3"/>
      <c r="P776" s="3"/>
      <c r="Q776" s="3"/>
      <c r="R776" s="3"/>
      <c r="S776" s="3"/>
      <c r="T776" s="3"/>
    </row>
    <row r="777" spans="1:20" ht="16" x14ac:dyDescent="0.4">
      <c r="A777" s="3"/>
      <c r="B777" s="6"/>
      <c r="C777" s="3"/>
      <c r="D777" s="3"/>
      <c r="E777" s="3"/>
      <c r="F777" s="3"/>
      <c r="G777" s="3"/>
      <c r="H777" s="14"/>
      <c r="I777" s="14"/>
      <c r="J777" s="3"/>
      <c r="K777" s="3"/>
      <c r="L777" s="3"/>
      <c r="M777" s="3"/>
      <c r="N777" s="3"/>
      <c r="O777" s="3"/>
      <c r="P777" s="3"/>
      <c r="Q777" s="3"/>
      <c r="R777" s="3"/>
      <c r="S777" s="3"/>
      <c r="T777" s="3"/>
    </row>
    <row r="778" spans="1:20" ht="16" x14ac:dyDescent="0.4">
      <c r="A778" s="3"/>
      <c r="B778" s="6"/>
      <c r="C778" s="3"/>
      <c r="D778" s="3"/>
      <c r="E778" s="3"/>
      <c r="F778" s="3"/>
      <c r="G778" s="3"/>
      <c r="H778" s="14"/>
      <c r="I778" s="14"/>
      <c r="J778" s="3"/>
      <c r="K778" s="3"/>
      <c r="L778" s="3"/>
      <c r="M778" s="3"/>
      <c r="N778" s="3"/>
      <c r="O778" s="3"/>
      <c r="P778" s="3"/>
      <c r="Q778" s="3"/>
      <c r="R778" s="3"/>
      <c r="S778" s="3"/>
      <c r="T778" s="3"/>
    </row>
    <row r="779" spans="1:20" ht="16" x14ac:dyDescent="0.4">
      <c r="A779" s="3"/>
      <c r="B779" s="6"/>
      <c r="C779" s="3"/>
      <c r="D779" s="3"/>
      <c r="E779" s="3"/>
      <c r="F779" s="3"/>
      <c r="G779" s="3"/>
      <c r="H779" s="14"/>
      <c r="I779" s="14"/>
      <c r="J779" s="3"/>
      <c r="K779" s="3"/>
      <c r="L779" s="3"/>
      <c r="M779" s="3"/>
      <c r="N779" s="3"/>
      <c r="O779" s="3"/>
      <c r="P779" s="3"/>
      <c r="Q779" s="3"/>
      <c r="R779" s="3"/>
      <c r="S779" s="3"/>
      <c r="T779" s="3"/>
    </row>
    <row r="780" spans="1:20" ht="16" x14ac:dyDescent="0.4">
      <c r="A780" s="3"/>
      <c r="B780" s="6"/>
      <c r="C780" s="3"/>
      <c r="D780" s="3"/>
      <c r="E780" s="3"/>
      <c r="F780" s="3"/>
      <c r="G780" s="3"/>
      <c r="H780" s="14"/>
      <c r="I780" s="14"/>
      <c r="J780" s="3"/>
      <c r="K780" s="3"/>
      <c r="L780" s="3"/>
      <c r="M780" s="3"/>
      <c r="N780" s="3"/>
      <c r="O780" s="3"/>
      <c r="P780" s="3"/>
      <c r="Q780" s="3"/>
      <c r="R780" s="3"/>
      <c r="S780" s="3"/>
      <c r="T780" s="3"/>
    </row>
    <row r="781" spans="1:20" ht="16" x14ac:dyDescent="0.4">
      <c r="A781" s="3"/>
      <c r="B781" s="6"/>
      <c r="C781" s="3"/>
      <c r="D781" s="3"/>
      <c r="E781" s="3"/>
      <c r="F781" s="3"/>
      <c r="G781" s="3"/>
      <c r="H781" s="14"/>
      <c r="I781" s="14"/>
      <c r="J781" s="3"/>
      <c r="K781" s="3"/>
      <c r="L781" s="3"/>
      <c r="M781" s="3"/>
      <c r="N781" s="3"/>
      <c r="O781" s="3"/>
      <c r="P781" s="3"/>
      <c r="Q781" s="3"/>
      <c r="R781" s="3"/>
      <c r="S781" s="3"/>
      <c r="T781" s="3"/>
    </row>
    <row r="782" spans="1:20" ht="16" x14ac:dyDescent="0.4">
      <c r="A782" s="3"/>
      <c r="B782" s="6"/>
      <c r="C782" s="3"/>
      <c r="D782" s="3"/>
      <c r="E782" s="3"/>
      <c r="F782" s="3"/>
      <c r="G782" s="3"/>
      <c r="H782" s="14"/>
      <c r="I782" s="14"/>
      <c r="J782" s="3"/>
      <c r="K782" s="3"/>
      <c r="L782" s="3"/>
      <c r="M782" s="3"/>
      <c r="N782" s="3"/>
      <c r="O782" s="3"/>
      <c r="P782" s="3"/>
      <c r="Q782" s="3"/>
      <c r="R782" s="3"/>
      <c r="S782" s="3"/>
      <c r="T782" s="3"/>
    </row>
    <row r="783" spans="1:20" ht="16" x14ac:dyDescent="0.4">
      <c r="A783" s="3"/>
      <c r="B783" s="6"/>
      <c r="C783" s="3"/>
      <c r="D783" s="3"/>
      <c r="E783" s="3"/>
      <c r="F783" s="3"/>
      <c r="G783" s="3"/>
      <c r="H783" s="14"/>
      <c r="I783" s="14"/>
      <c r="J783" s="3"/>
      <c r="K783" s="3"/>
      <c r="L783" s="3"/>
      <c r="M783" s="3"/>
      <c r="N783" s="3"/>
      <c r="O783" s="3"/>
      <c r="P783" s="3"/>
      <c r="Q783" s="3"/>
      <c r="R783" s="3"/>
      <c r="S783" s="3"/>
      <c r="T783" s="3"/>
    </row>
    <row r="784" spans="1:20" ht="16" x14ac:dyDescent="0.4">
      <c r="A784" s="3"/>
      <c r="B784" s="6"/>
      <c r="C784" s="3"/>
      <c r="D784" s="3"/>
      <c r="E784" s="3"/>
      <c r="F784" s="3"/>
      <c r="G784" s="3"/>
      <c r="H784" s="14"/>
      <c r="I784" s="14"/>
      <c r="J784" s="3"/>
      <c r="K784" s="3"/>
      <c r="L784" s="3"/>
      <c r="M784" s="3"/>
      <c r="N784" s="3"/>
      <c r="O784" s="3"/>
      <c r="P784" s="3"/>
      <c r="Q784" s="3"/>
      <c r="R784" s="3"/>
      <c r="S784" s="3"/>
      <c r="T784" s="3"/>
    </row>
    <row r="785" spans="1:20" ht="16" x14ac:dyDescent="0.4">
      <c r="A785" s="3"/>
      <c r="B785" s="6"/>
      <c r="C785" s="3"/>
      <c r="D785" s="3"/>
      <c r="E785" s="3"/>
      <c r="F785" s="3"/>
      <c r="G785" s="3"/>
      <c r="H785" s="14"/>
      <c r="I785" s="14"/>
      <c r="J785" s="3"/>
      <c r="K785" s="3"/>
      <c r="L785" s="3"/>
      <c r="M785" s="3"/>
      <c r="N785" s="3"/>
      <c r="O785" s="3"/>
      <c r="P785" s="3"/>
      <c r="Q785" s="3"/>
      <c r="R785" s="3"/>
      <c r="S785" s="3"/>
      <c r="T785" s="3"/>
    </row>
    <row r="786" spans="1:20" ht="16" x14ac:dyDescent="0.4">
      <c r="A786" s="3"/>
      <c r="B786" s="6"/>
      <c r="C786" s="3"/>
      <c r="D786" s="3"/>
      <c r="E786" s="3"/>
      <c r="F786" s="3"/>
      <c r="G786" s="3"/>
      <c r="H786" s="14"/>
      <c r="I786" s="14"/>
      <c r="J786" s="3"/>
      <c r="K786" s="3"/>
      <c r="L786" s="3"/>
      <c r="M786" s="3"/>
      <c r="N786" s="3"/>
      <c r="O786" s="3"/>
      <c r="P786" s="3"/>
      <c r="Q786" s="3"/>
      <c r="R786" s="3"/>
      <c r="S786" s="3"/>
      <c r="T786" s="3"/>
    </row>
    <row r="787" spans="1:20" ht="16" x14ac:dyDescent="0.4">
      <c r="A787" s="3"/>
      <c r="B787" s="6"/>
      <c r="C787" s="3"/>
      <c r="D787" s="3"/>
      <c r="E787" s="3"/>
      <c r="F787" s="3"/>
      <c r="G787" s="3"/>
      <c r="H787" s="14"/>
      <c r="I787" s="14"/>
      <c r="J787" s="3"/>
      <c r="K787" s="3"/>
      <c r="L787" s="3"/>
      <c r="M787" s="3"/>
      <c r="N787" s="3"/>
      <c r="O787" s="3"/>
      <c r="P787" s="3"/>
      <c r="Q787" s="3"/>
      <c r="R787" s="3"/>
      <c r="S787" s="3"/>
      <c r="T787" s="3"/>
    </row>
    <row r="788" spans="1:20" ht="16" x14ac:dyDescent="0.4">
      <c r="A788" s="3"/>
      <c r="B788" s="6"/>
      <c r="C788" s="3"/>
      <c r="D788" s="3"/>
      <c r="E788" s="3"/>
      <c r="F788" s="3"/>
      <c r="G788" s="3"/>
      <c r="H788" s="14"/>
      <c r="I788" s="14"/>
      <c r="J788" s="3"/>
      <c r="K788" s="3"/>
      <c r="L788" s="3"/>
      <c r="M788" s="3"/>
      <c r="N788" s="3"/>
      <c r="O788" s="3"/>
      <c r="P788" s="3"/>
      <c r="Q788" s="3"/>
      <c r="R788" s="3"/>
      <c r="S788" s="3"/>
      <c r="T788" s="3"/>
    </row>
    <row r="789" spans="1:20" ht="16" x14ac:dyDescent="0.4">
      <c r="A789" s="3"/>
      <c r="B789" s="6"/>
      <c r="C789" s="3"/>
      <c r="D789" s="3"/>
      <c r="E789" s="3"/>
      <c r="F789" s="3"/>
      <c r="G789" s="3"/>
      <c r="H789" s="14"/>
      <c r="I789" s="14"/>
      <c r="J789" s="3"/>
      <c r="K789" s="3"/>
      <c r="L789" s="3"/>
      <c r="M789" s="3"/>
      <c r="N789" s="3"/>
      <c r="O789" s="3"/>
      <c r="P789" s="3"/>
      <c r="Q789" s="3"/>
      <c r="R789" s="3"/>
      <c r="S789" s="3"/>
      <c r="T789" s="3"/>
    </row>
    <row r="790" spans="1:20" ht="16" x14ac:dyDescent="0.4">
      <c r="A790" s="3"/>
      <c r="B790" s="6"/>
      <c r="C790" s="3"/>
      <c r="D790" s="3"/>
      <c r="E790" s="3"/>
      <c r="F790" s="3"/>
      <c r="G790" s="3"/>
      <c r="H790" s="14"/>
      <c r="I790" s="14"/>
      <c r="J790" s="3"/>
      <c r="K790" s="3"/>
      <c r="L790" s="3"/>
      <c r="M790" s="3"/>
      <c r="N790" s="3"/>
      <c r="O790" s="3"/>
      <c r="P790" s="3"/>
      <c r="Q790" s="3"/>
      <c r="R790" s="3"/>
      <c r="S790" s="3"/>
      <c r="T790" s="3"/>
    </row>
    <row r="791" spans="1:20" ht="16" x14ac:dyDescent="0.4">
      <c r="A791" s="3"/>
      <c r="B791" s="6"/>
      <c r="C791" s="3"/>
      <c r="D791" s="3"/>
      <c r="E791" s="3"/>
      <c r="F791" s="3"/>
      <c r="G791" s="3"/>
      <c r="H791" s="14"/>
      <c r="I791" s="14"/>
      <c r="J791" s="3"/>
      <c r="K791" s="3"/>
      <c r="L791" s="3"/>
      <c r="M791" s="3"/>
      <c r="N791" s="3"/>
      <c r="O791" s="3"/>
      <c r="P791" s="3"/>
      <c r="Q791" s="3"/>
      <c r="R791" s="3"/>
      <c r="S791" s="3"/>
      <c r="T791" s="3"/>
    </row>
    <row r="792" spans="1:20" ht="16" x14ac:dyDescent="0.4">
      <c r="A792" s="3"/>
      <c r="B792" s="6"/>
      <c r="C792" s="3"/>
      <c r="D792" s="3"/>
      <c r="E792" s="3"/>
      <c r="F792" s="3"/>
      <c r="G792" s="3"/>
      <c r="H792" s="14"/>
      <c r="I792" s="14"/>
      <c r="J792" s="3"/>
      <c r="K792" s="3"/>
      <c r="L792" s="3"/>
      <c r="M792" s="3"/>
      <c r="N792" s="3"/>
      <c r="O792" s="3"/>
      <c r="P792" s="3"/>
      <c r="Q792" s="3"/>
      <c r="R792" s="3"/>
      <c r="S792" s="3"/>
      <c r="T792" s="3"/>
    </row>
    <row r="793" spans="1:20" ht="16" x14ac:dyDescent="0.4">
      <c r="A793" s="3"/>
      <c r="B793" s="6"/>
      <c r="C793" s="3"/>
      <c r="D793" s="3"/>
      <c r="E793" s="3"/>
      <c r="F793" s="3"/>
      <c r="G793" s="3"/>
      <c r="H793" s="14"/>
      <c r="I793" s="14"/>
      <c r="J793" s="3"/>
      <c r="K793" s="3"/>
      <c r="L793" s="3"/>
      <c r="M793" s="3"/>
      <c r="N793" s="3"/>
      <c r="O793" s="3"/>
      <c r="P793" s="3"/>
      <c r="Q793" s="3"/>
      <c r="R793" s="3"/>
      <c r="S793" s="3"/>
      <c r="T793" s="3"/>
    </row>
    <row r="794" spans="1:20" ht="16" x14ac:dyDescent="0.4">
      <c r="A794" s="3"/>
      <c r="B794" s="6"/>
      <c r="C794" s="3"/>
      <c r="D794" s="3"/>
      <c r="E794" s="3"/>
      <c r="F794" s="3"/>
      <c r="G794" s="3"/>
      <c r="H794" s="14"/>
      <c r="I794" s="14"/>
      <c r="J794" s="3"/>
      <c r="K794" s="3"/>
      <c r="L794" s="3"/>
      <c r="M794" s="3"/>
      <c r="N794" s="3"/>
      <c r="O794" s="3"/>
      <c r="P794" s="3"/>
      <c r="Q794" s="3"/>
      <c r="R794" s="3"/>
      <c r="S794" s="3"/>
      <c r="T794" s="3"/>
    </row>
    <row r="795" spans="1:20" ht="16" x14ac:dyDescent="0.4">
      <c r="A795" s="3"/>
      <c r="B795" s="6"/>
      <c r="C795" s="3"/>
      <c r="D795" s="3"/>
      <c r="E795" s="3"/>
      <c r="F795" s="3"/>
      <c r="G795" s="3"/>
      <c r="H795" s="14"/>
      <c r="I795" s="14"/>
      <c r="J795" s="3"/>
      <c r="K795" s="3"/>
      <c r="L795" s="3"/>
      <c r="M795" s="3"/>
      <c r="N795" s="3"/>
      <c r="O795" s="3"/>
      <c r="P795" s="3"/>
      <c r="Q795" s="3"/>
      <c r="R795" s="3"/>
      <c r="S795" s="3"/>
      <c r="T795" s="3"/>
    </row>
    <row r="796" spans="1:20" ht="16" x14ac:dyDescent="0.4">
      <c r="A796" s="3"/>
      <c r="B796" s="6"/>
      <c r="C796" s="3"/>
      <c r="D796" s="3"/>
      <c r="E796" s="3"/>
      <c r="F796" s="3"/>
      <c r="G796" s="3"/>
      <c r="H796" s="14"/>
      <c r="I796" s="14"/>
      <c r="J796" s="3"/>
      <c r="K796" s="3"/>
      <c r="L796" s="3"/>
      <c r="M796" s="3"/>
      <c r="N796" s="3"/>
      <c r="O796" s="3"/>
      <c r="P796" s="3"/>
      <c r="Q796" s="3"/>
      <c r="R796" s="3"/>
      <c r="S796" s="3"/>
      <c r="T796" s="3"/>
    </row>
    <row r="797" spans="1:20" ht="16" x14ac:dyDescent="0.4">
      <c r="A797" s="3"/>
      <c r="B797" s="6"/>
      <c r="C797" s="3"/>
      <c r="D797" s="3"/>
      <c r="E797" s="3"/>
      <c r="F797" s="3"/>
      <c r="G797" s="3"/>
      <c r="H797" s="14"/>
      <c r="I797" s="14"/>
      <c r="J797" s="3"/>
      <c r="K797" s="3"/>
      <c r="L797" s="3"/>
      <c r="M797" s="3"/>
      <c r="N797" s="3"/>
      <c r="O797" s="3"/>
      <c r="P797" s="3"/>
      <c r="Q797" s="3"/>
      <c r="R797" s="3"/>
      <c r="S797" s="3"/>
      <c r="T797" s="3"/>
    </row>
    <row r="798" spans="1:20" ht="16" x14ac:dyDescent="0.4">
      <c r="A798" s="3"/>
      <c r="B798" s="6"/>
      <c r="C798" s="3"/>
      <c r="D798" s="3"/>
      <c r="E798" s="3"/>
      <c r="F798" s="3"/>
      <c r="G798" s="3"/>
      <c r="H798" s="14"/>
      <c r="I798" s="14"/>
      <c r="J798" s="3"/>
      <c r="K798" s="3"/>
      <c r="L798" s="3"/>
      <c r="M798" s="3"/>
      <c r="N798" s="3"/>
      <c r="O798" s="3"/>
      <c r="P798" s="3"/>
      <c r="Q798" s="3"/>
      <c r="R798" s="3"/>
      <c r="S798" s="3"/>
      <c r="T798" s="3"/>
    </row>
    <row r="799" spans="1:20" ht="16" x14ac:dyDescent="0.4">
      <c r="A799" s="3"/>
      <c r="B799" s="6"/>
      <c r="C799" s="3"/>
      <c r="D799" s="3"/>
      <c r="E799" s="3"/>
      <c r="F799" s="3"/>
      <c r="G799" s="3"/>
      <c r="H799" s="14"/>
      <c r="I799" s="14"/>
      <c r="J799" s="3"/>
      <c r="K799" s="3"/>
      <c r="L799" s="3"/>
      <c r="M799" s="3"/>
      <c r="N799" s="3"/>
      <c r="O799" s="3"/>
      <c r="P799" s="3"/>
      <c r="Q799" s="3"/>
      <c r="R799" s="3"/>
      <c r="S799" s="3"/>
      <c r="T799" s="3"/>
    </row>
    <row r="800" spans="1:20" ht="16" x14ac:dyDescent="0.4">
      <c r="A800" s="3"/>
      <c r="B800" s="6"/>
      <c r="C800" s="3"/>
      <c r="D800" s="3"/>
      <c r="E800" s="3"/>
      <c r="F800" s="3"/>
      <c r="G800" s="3"/>
      <c r="H800" s="14"/>
      <c r="I800" s="14"/>
      <c r="J800" s="3"/>
      <c r="K800" s="3"/>
      <c r="L800" s="3"/>
      <c r="M800" s="3"/>
      <c r="N800" s="3"/>
      <c r="O800" s="3"/>
      <c r="P800" s="3"/>
      <c r="Q800" s="3"/>
      <c r="R800" s="3"/>
      <c r="S800" s="3"/>
      <c r="T800" s="3"/>
    </row>
    <row r="801" spans="1:20" ht="16" x14ac:dyDescent="0.4">
      <c r="A801" s="3"/>
      <c r="B801" s="6"/>
      <c r="C801" s="3"/>
      <c r="D801" s="3"/>
      <c r="E801" s="3"/>
      <c r="F801" s="3"/>
      <c r="G801" s="3"/>
      <c r="H801" s="14"/>
      <c r="I801" s="14"/>
      <c r="J801" s="3"/>
      <c r="K801" s="3"/>
      <c r="L801" s="3"/>
      <c r="M801" s="3"/>
      <c r="N801" s="3"/>
      <c r="O801" s="3"/>
      <c r="P801" s="3"/>
      <c r="Q801" s="3"/>
      <c r="R801" s="3"/>
      <c r="S801" s="3"/>
      <c r="T801" s="3"/>
    </row>
    <row r="802" spans="1:20" ht="16" x14ac:dyDescent="0.4">
      <c r="A802" s="3"/>
      <c r="B802" s="6"/>
      <c r="C802" s="3"/>
      <c r="D802" s="3"/>
      <c r="E802" s="3"/>
      <c r="F802" s="3"/>
      <c r="G802" s="3"/>
      <c r="H802" s="14"/>
      <c r="I802" s="14"/>
      <c r="J802" s="3"/>
      <c r="K802" s="3"/>
      <c r="L802" s="3"/>
      <c r="M802" s="3"/>
      <c r="N802" s="3"/>
      <c r="O802" s="3"/>
      <c r="P802" s="3"/>
      <c r="Q802" s="3"/>
      <c r="R802" s="3"/>
      <c r="S802" s="3"/>
      <c r="T802" s="3"/>
    </row>
    <row r="803" spans="1:20" ht="16" x14ac:dyDescent="0.4">
      <c r="A803" s="3"/>
      <c r="B803" s="6"/>
      <c r="C803" s="3"/>
      <c r="D803" s="3"/>
      <c r="E803" s="3"/>
      <c r="F803" s="3"/>
      <c r="G803" s="3"/>
      <c r="H803" s="14"/>
      <c r="I803" s="14"/>
      <c r="J803" s="3"/>
      <c r="K803" s="3"/>
      <c r="L803" s="3"/>
      <c r="M803" s="3"/>
      <c r="N803" s="3"/>
      <c r="O803" s="3"/>
      <c r="P803" s="3"/>
      <c r="Q803" s="3"/>
      <c r="R803" s="3"/>
      <c r="S803" s="3"/>
      <c r="T803" s="3"/>
    </row>
    <row r="804" spans="1:20" ht="16" x14ac:dyDescent="0.4">
      <c r="A804" s="3"/>
      <c r="B804" s="6"/>
      <c r="C804" s="3"/>
      <c r="D804" s="3"/>
      <c r="E804" s="3"/>
      <c r="F804" s="3"/>
      <c r="G804" s="3"/>
      <c r="H804" s="14"/>
      <c r="I804" s="14"/>
      <c r="J804" s="3"/>
      <c r="K804" s="3"/>
      <c r="L804" s="3"/>
      <c r="M804" s="3"/>
      <c r="N804" s="3"/>
      <c r="O804" s="3"/>
      <c r="P804" s="3"/>
      <c r="Q804" s="3"/>
      <c r="R804" s="3"/>
      <c r="S804" s="3"/>
      <c r="T804" s="3"/>
    </row>
    <row r="805" spans="1:20" ht="16" x14ac:dyDescent="0.4">
      <c r="A805" s="3"/>
      <c r="B805" s="6"/>
      <c r="C805" s="3"/>
      <c r="D805" s="3"/>
      <c r="E805" s="3"/>
      <c r="F805" s="3"/>
      <c r="G805" s="3"/>
      <c r="H805" s="14"/>
      <c r="I805" s="14"/>
      <c r="J805" s="3"/>
      <c r="K805" s="3"/>
      <c r="L805" s="3"/>
      <c r="M805" s="3"/>
      <c r="N805" s="3"/>
      <c r="O805" s="3"/>
      <c r="P805" s="3"/>
      <c r="Q805" s="3"/>
      <c r="R805" s="3"/>
      <c r="S805" s="3"/>
      <c r="T805" s="3"/>
    </row>
    <row r="806" spans="1:20" ht="16" x14ac:dyDescent="0.4">
      <c r="A806" s="3"/>
      <c r="B806" s="6"/>
      <c r="C806" s="3"/>
      <c r="D806" s="3"/>
      <c r="E806" s="3"/>
      <c r="F806" s="3"/>
      <c r="G806" s="3"/>
      <c r="H806" s="14"/>
      <c r="I806" s="14"/>
      <c r="J806" s="3"/>
      <c r="K806" s="3"/>
      <c r="L806" s="3"/>
      <c r="M806" s="3"/>
      <c r="N806" s="3"/>
      <c r="O806" s="3"/>
      <c r="P806" s="3"/>
      <c r="Q806" s="3"/>
      <c r="R806" s="3"/>
      <c r="S806" s="3"/>
      <c r="T806" s="3"/>
    </row>
    <row r="807" spans="1:20" ht="16" x14ac:dyDescent="0.4">
      <c r="A807" s="3"/>
      <c r="B807" s="6"/>
      <c r="C807" s="3"/>
      <c r="D807" s="3"/>
      <c r="E807" s="3"/>
      <c r="F807" s="3"/>
      <c r="G807" s="3"/>
      <c r="H807" s="14"/>
      <c r="I807" s="14"/>
      <c r="J807" s="3"/>
      <c r="K807" s="3"/>
      <c r="L807" s="3"/>
      <c r="M807" s="3"/>
      <c r="N807" s="3"/>
      <c r="O807" s="3"/>
      <c r="P807" s="3"/>
      <c r="Q807" s="3"/>
      <c r="R807" s="3"/>
      <c r="S807" s="3"/>
      <c r="T807" s="3"/>
    </row>
    <row r="808" spans="1:20" ht="16" x14ac:dyDescent="0.4">
      <c r="A808" s="3"/>
      <c r="B808" s="6"/>
      <c r="C808" s="3"/>
      <c r="D808" s="3"/>
      <c r="E808" s="3"/>
      <c r="F808" s="3"/>
      <c r="G808" s="3"/>
      <c r="H808" s="14"/>
      <c r="I808" s="14"/>
      <c r="J808" s="3"/>
      <c r="K808" s="3"/>
      <c r="L808" s="3"/>
      <c r="M808" s="3"/>
      <c r="N808" s="3"/>
      <c r="O808" s="3"/>
      <c r="P808" s="3"/>
      <c r="Q808" s="3"/>
      <c r="R808" s="3"/>
      <c r="S808" s="3"/>
      <c r="T808" s="3"/>
    </row>
    <row r="809" spans="1:20" ht="16" x14ac:dyDescent="0.4">
      <c r="A809" s="3"/>
      <c r="B809" s="6"/>
      <c r="C809" s="3"/>
      <c r="D809" s="3"/>
      <c r="E809" s="3"/>
      <c r="F809" s="3"/>
      <c r="G809" s="3"/>
      <c r="H809" s="14"/>
      <c r="I809" s="14"/>
      <c r="J809" s="3"/>
      <c r="K809" s="3"/>
      <c r="L809" s="3"/>
      <c r="M809" s="3"/>
      <c r="N809" s="3"/>
      <c r="O809" s="3"/>
      <c r="P809" s="3"/>
      <c r="Q809" s="3"/>
      <c r="R809" s="3"/>
      <c r="S809" s="3"/>
      <c r="T809" s="3"/>
    </row>
    <row r="810" spans="1:20" ht="16" x14ac:dyDescent="0.4">
      <c r="A810" s="3"/>
      <c r="B810" s="6"/>
      <c r="C810" s="3"/>
      <c r="D810" s="3"/>
      <c r="E810" s="3"/>
      <c r="F810" s="3"/>
      <c r="G810" s="3"/>
      <c r="H810" s="14"/>
      <c r="I810" s="14"/>
      <c r="J810" s="3"/>
      <c r="K810" s="3"/>
      <c r="L810" s="3"/>
      <c r="M810" s="3"/>
      <c r="N810" s="3"/>
      <c r="O810" s="3"/>
      <c r="P810" s="3"/>
      <c r="Q810" s="3"/>
      <c r="R810" s="3"/>
      <c r="S810" s="3"/>
      <c r="T810" s="3"/>
    </row>
    <row r="811" spans="1:20" ht="16" x14ac:dyDescent="0.4">
      <c r="A811" s="3"/>
      <c r="B811" s="6"/>
      <c r="C811" s="3"/>
      <c r="D811" s="3"/>
      <c r="E811" s="3"/>
      <c r="F811" s="3"/>
      <c r="G811" s="3"/>
      <c r="H811" s="14"/>
      <c r="I811" s="14"/>
      <c r="J811" s="3"/>
      <c r="K811" s="3"/>
      <c r="L811" s="3"/>
      <c r="M811" s="3"/>
      <c r="N811" s="3"/>
      <c r="O811" s="3"/>
      <c r="P811" s="3"/>
      <c r="Q811" s="3"/>
      <c r="R811" s="3"/>
      <c r="S811" s="3"/>
      <c r="T811" s="3"/>
    </row>
    <row r="812" spans="1:20" ht="16" x14ac:dyDescent="0.4">
      <c r="A812" s="3"/>
      <c r="B812" s="6"/>
      <c r="C812" s="3"/>
      <c r="D812" s="3"/>
      <c r="E812" s="3"/>
      <c r="F812" s="3"/>
      <c r="G812" s="3"/>
      <c r="H812" s="14"/>
      <c r="I812" s="14"/>
      <c r="J812" s="3"/>
      <c r="K812" s="3"/>
      <c r="L812" s="3"/>
      <c r="M812" s="3"/>
      <c r="N812" s="3"/>
      <c r="O812" s="3"/>
      <c r="P812" s="3"/>
      <c r="Q812" s="3"/>
      <c r="R812" s="3"/>
      <c r="S812" s="3"/>
      <c r="T812" s="3"/>
    </row>
    <row r="813" spans="1:20" ht="16" x14ac:dyDescent="0.4">
      <c r="A813" s="3"/>
      <c r="B813" s="6"/>
      <c r="C813" s="3"/>
      <c r="D813" s="3"/>
      <c r="E813" s="3"/>
      <c r="F813" s="3"/>
      <c r="G813" s="3"/>
      <c r="H813" s="14"/>
      <c r="I813" s="14"/>
      <c r="J813" s="3"/>
      <c r="K813" s="3"/>
      <c r="L813" s="3"/>
      <c r="M813" s="3"/>
      <c r="N813" s="3"/>
      <c r="O813" s="3"/>
      <c r="P813" s="3"/>
      <c r="Q813" s="3"/>
      <c r="R813" s="3"/>
      <c r="S813" s="3"/>
      <c r="T813" s="3"/>
    </row>
    <row r="814" spans="1:20" ht="16" x14ac:dyDescent="0.4">
      <c r="A814" s="3"/>
      <c r="B814" s="6"/>
      <c r="C814" s="3"/>
      <c r="D814" s="3"/>
      <c r="E814" s="3"/>
      <c r="F814" s="3"/>
      <c r="G814" s="3"/>
      <c r="H814" s="14"/>
      <c r="I814" s="14"/>
      <c r="J814" s="3"/>
      <c r="K814" s="3"/>
      <c r="L814" s="3"/>
      <c r="M814" s="3"/>
      <c r="N814" s="3"/>
      <c r="O814" s="3"/>
      <c r="P814" s="3"/>
      <c r="Q814" s="3"/>
      <c r="R814" s="3"/>
      <c r="S814" s="3"/>
      <c r="T814" s="3"/>
    </row>
    <row r="815" spans="1:20" ht="16" x14ac:dyDescent="0.4">
      <c r="A815" s="3"/>
      <c r="B815" s="6"/>
      <c r="C815" s="3"/>
      <c r="D815" s="3"/>
      <c r="E815" s="3"/>
      <c r="F815" s="3"/>
      <c r="G815" s="3"/>
      <c r="H815" s="14"/>
      <c r="I815" s="14"/>
      <c r="J815" s="3"/>
      <c r="K815" s="3"/>
      <c r="L815" s="3"/>
      <c r="M815" s="3"/>
      <c r="N815" s="3"/>
      <c r="O815" s="3"/>
      <c r="P815" s="3"/>
      <c r="Q815" s="3"/>
      <c r="R815" s="3"/>
      <c r="S815" s="3"/>
      <c r="T815" s="3"/>
    </row>
    <row r="816" spans="1:20" ht="16" x14ac:dyDescent="0.4">
      <c r="A816" s="3"/>
      <c r="B816" s="6"/>
      <c r="C816" s="3"/>
      <c r="D816" s="3"/>
      <c r="E816" s="3"/>
      <c r="F816" s="3"/>
      <c r="G816" s="3"/>
      <c r="H816" s="14"/>
      <c r="I816" s="14"/>
      <c r="J816" s="3"/>
      <c r="K816" s="3"/>
      <c r="L816" s="3"/>
      <c r="M816" s="3"/>
      <c r="N816" s="3"/>
      <c r="O816" s="3"/>
      <c r="P816" s="3"/>
      <c r="Q816" s="3"/>
      <c r="R816" s="3"/>
      <c r="S816" s="3"/>
      <c r="T816" s="3"/>
    </row>
    <row r="817" spans="1:20" ht="16" x14ac:dyDescent="0.4">
      <c r="A817" s="3"/>
      <c r="B817" s="6"/>
      <c r="C817" s="3"/>
      <c r="D817" s="3"/>
      <c r="E817" s="3"/>
      <c r="F817" s="3"/>
      <c r="G817" s="3"/>
      <c r="H817" s="14"/>
      <c r="I817" s="14"/>
      <c r="J817" s="3"/>
      <c r="K817" s="3"/>
      <c r="L817" s="3"/>
      <c r="M817" s="3"/>
      <c r="N817" s="3"/>
      <c r="O817" s="3"/>
      <c r="P817" s="3"/>
      <c r="Q817" s="3"/>
      <c r="R817" s="3"/>
      <c r="S817" s="3"/>
      <c r="T817" s="3"/>
    </row>
    <row r="818" spans="1:20" ht="16" x14ac:dyDescent="0.4">
      <c r="A818" s="3"/>
      <c r="B818" s="6"/>
      <c r="C818" s="3"/>
      <c r="D818" s="3"/>
      <c r="E818" s="3"/>
      <c r="F818" s="3"/>
      <c r="G818" s="3"/>
      <c r="H818" s="14"/>
      <c r="I818" s="14"/>
      <c r="J818" s="3"/>
      <c r="K818" s="3"/>
      <c r="L818" s="3"/>
      <c r="M818" s="3"/>
      <c r="N818" s="3"/>
      <c r="O818" s="3"/>
      <c r="P818" s="3"/>
      <c r="Q818" s="3"/>
      <c r="R818" s="3"/>
      <c r="S818" s="3"/>
      <c r="T818" s="3"/>
    </row>
    <row r="819" spans="1:20" ht="16" x14ac:dyDescent="0.4">
      <c r="A819" s="3"/>
      <c r="B819" s="6"/>
      <c r="C819" s="3"/>
      <c r="D819" s="3"/>
      <c r="E819" s="3"/>
      <c r="F819" s="3"/>
      <c r="G819" s="3"/>
      <c r="H819" s="14"/>
      <c r="I819" s="14"/>
      <c r="J819" s="3"/>
      <c r="K819" s="3"/>
      <c r="L819" s="3"/>
      <c r="M819" s="3"/>
      <c r="N819" s="3"/>
      <c r="O819" s="3"/>
      <c r="P819" s="3"/>
      <c r="Q819" s="3"/>
      <c r="R819" s="3"/>
      <c r="S819" s="3"/>
      <c r="T819" s="3"/>
    </row>
    <row r="820" spans="1:20" ht="16" x14ac:dyDescent="0.4">
      <c r="A820" s="3"/>
      <c r="B820" s="6"/>
      <c r="C820" s="3"/>
      <c r="D820" s="3"/>
      <c r="E820" s="3"/>
      <c r="F820" s="3"/>
      <c r="G820" s="3"/>
      <c r="H820" s="14"/>
      <c r="I820" s="14"/>
      <c r="J820" s="3"/>
      <c r="K820" s="3"/>
      <c r="L820" s="3"/>
      <c r="M820" s="3"/>
      <c r="N820" s="3"/>
      <c r="O820" s="3"/>
      <c r="P820" s="3"/>
      <c r="Q820" s="3"/>
      <c r="R820" s="3"/>
      <c r="S820" s="3"/>
      <c r="T820" s="3"/>
    </row>
    <row r="821" spans="1:20" ht="16" x14ac:dyDescent="0.4">
      <c r="A821" s="3"/>
      <c r="B821" s="6"/>
      <c r="C821" s="3"/>
      <c r="D821" s="3"/>
      <c r="E821" s="3"/>
      <c r="F821" s="3"/>
      <c r="G821" s="3"/>
      <c r="H821" s="14"/>
      <c r="I821" s="14"/>
      <c r="J821" s="3"/>
      <c r="K821" s="3"/>
      <c r="L821" s="3"/>
      <c r="M821" s="3"/>
      <c r="N821" s="3"/>
      <c r="O821" s="3"/>
      <c r="P821" s="3"/>
      <c r="Q821" s="3"/>
      <c r="R821" s="3"/>
      <c r="S821" s="3"/>
      <c r="T821" s="3"/>
    </row>
    <row r="822" spans="1:20" ht="16" x14ac:dyDescent="0.4">
      <c r="A822" s="3"/>
      <c r="B822" s="6"/>
      <c r="C822" s="3"/>
      <c r="D822" s="3"/>
      <c r="E822" s="3"/>
      <c r="F822" s="3"/>
      <c r="G822" s="3"/>
      <c r="H822" s="14"/>
      <c r="I822" s="14"/>
      <c r="J822" s="3"/>
      <c r="K822" s="3"/>
      <c r="L822" s="3"/>
      <c r="M822" s="3"/>
      <c r="N822" s="3"/>
      <c r="O822" s="3"/>
      <c r="P822" s="3"/>
      <c r="Q822" s="3"/>
      <c r="R822" s="3"/>
      <c r="S822" s="3"/>
      <c r="T822" s="3"/>
    </row>
    <row r="823" spans="1:20" ht="16" x14ac:dyDescent="0.4">
      <c r="A823" s="3"/>
      <c r="B823" s="6"/>
      <c r="C823" s="3"/>
      <c r="D823" s="3"/>
      <c r="E823" s="3"/>
      <c r="F823" s="3"/>
      <c r="G823" s="3"/>
      <c r="H823" s="14"/>
      <c r="I823" s="14"/>
      <c r="J823" s="3"/>
      <c r="K823" s="3"/>
      <c r="L823" s="3"/>
      <c r="M823" s="3"/>
      <c r="N823" s="3"/>
      <c r="O823" s="3"/>
      <c r="P823" s="3"/>
      <c r="Q823" s="3"/>
      <c r="R823" s="3"/>
      <c r="S823" s="3"/>
      <c r="T823" s="3"/>
    </row>
    <row r="824" spans="1:20" ht="16" x14ac:dyDescent="0.4">
      <c r="A824" s="3"/>
      <c r="B824" s="6"/>
      <c r="C824" s="3"/>
      <c r="D824" s="3"/>
      <c r="E824" s="3"/>
      <c r="F824" s="3"/>
      <c r="G824" s="3"/>
      <c r="H824" s="14"/>
      <c r="I824" s="14"/>
      <c r="J824" s="3"/>
      <c r="K824" s="3"/>
      <c r="L824" s="3"/>
      <c r="M824" s="3"/>
      <c r="N824" s="3"/>
      <c r="O824" s="3"/>
      <c r="P824" s="3"/>
      <c r="Q824" s="3"/>
      <c r="R824" s="3"/>
      <c r="S824" s="3"/>
      <c r="T824" s="3"/>
    </row>
    <row r="825" spans="1:20" ht="16" x14ac:dyDescent="0.4">
      <c r="A825" s="3"/>
      <c r="B825" s="6"/>
      <c r="C825" s="3"/>
      <c r="D825" s="3"/>
      <c r="E825" s="3"/>
      <c r="F825" s="3"/>
      <c r="G825" s="3"/>
      <c r="H825" s="14"/>
      <c r="I825" s="14"/>
      <c r="J825" s="3"/>
      <c r="K825" s="3"/>
      <c r="L825" s="3"/>
      <c r="M825" s="3"/>
      <c r="N825" s="3"/>
      <c r="O825" s="3"/>
      <c r="P825" s="3"/>
      <c r="Q825" s="3"/>
      <c r="R825" s="3"/>
      <c r="S825" s="3"/>
      <c r="T825" s="3"/>
    </row>
    <row r="826" spans="1:20" ht="16" x14ac:dyDescent="0.4">
      <c r="A826" s="3"/>
      <c r="B826" s="6"/>
      <c r="C826" s="3"/>
      <c r="D826" s="3"/>
      <c r="E826" s="3"/>
      <c r="F826" s="3"/>
      <c r="G826" s="3"/>
      <c r="H826" s="14"/>
      <c r="I826" s="14"/>
      <c r="J826" s="3"/>
      <c r="K826" s="3"/>
      <c r="L826" s="3"/>
      <c r="M826" s="3"/>
      <c r="N826" s="3"/>
      <c r="O826" s="3"/>
      <c r="P826" s="3"/>
      <c r="Q826" s="3"/>
      <c r="R826" s="3"/>
      <c r="S826" s="3"/>
      <c r="T826" s="3"/>
    </row>
    <row r="827" spans="1:20" ht="16" x14ac:dyDescent="0.4">
      <c r="A827" s="3"/>
      <c r="B827" s="6"/>
      <c r="C827" s="3"/>
      <c r="D827" s="3"/>
      <c r="E827" s="3"/>
      <c r="F827" s="3"/>
      <c r="G827" s="3"/>
      <c r="H827" s="14"/>
      <c r="I827" s="14"/>
      <c r="J827" s="3"/>
      <c r="K827" s="3"/>
      <c r="L827" s="3"/>
      <c r="M827" s="3"/>
      <c r="N827" s="3"/>
      <c r="O827" s="3"/>
      <c r="P827" s="3"/>
      <c r="Q827" s="3"/>
      <c r="R827" s="3"/>
      <c r="S827" s="3"/>
      <c r="T827" s="3"/>
    </row>
    <row r="828" spans="1:20" ht="16" x14ac:dyDescent="0.4">
      <c r="A828" s="3"/>
      <c r="B828" s="6"/>
      <c r="C828" s="3"/>
      <c r="D828" s="3"/>
      <c r="E828" s="3"/>
      <c r="F828" s="3"/>
      <c r="G828" s="3"/>
      <c r="H828" s="14"/>
      <c r="I828" s="14"/>
      <c r="J828" s="3"/>
      <c r="K828" s="3"/>
      <c r="L828" s="3"/>
      <c r="M828" s="3"/>
      <c r="N828" s="3"/>
      <c r="O828" s="3"/>
      <c r="P828" s="3"/>
      <c r="Q828" s="3"/>
      <c r="R828" s="3"/>
      <c r="S828" s="3"/>
      <c r="T828" s="3"/>
    </row>
    <row r="829" spans="1:20" ht="16" x14ac:dyDescent="0.4">
      <c r="A829" s="3"/>
      <c r="B829" s="6"/>
      <c r="C829" s="3"/>
      <c r="D829" s="3"/>
      <c r="E829" s="3"/>
      <c r="F829" s="3"/>
      <c r="G829" s="3"/>
      <c r="H829" s="14"/>
      <c r="I829" s="14"/>
      <c r="J829" s="3"/>
      <c r="K829" s="3"/>
      <c r="L829" s="3"/>
      <c r="M829" s="3"/>
      <c r="N829" s="3"/>
      <c r="O829" s="3"/>
      <c r="P829" s="3"/>
      <c r="Q829" s="3"/>
      <c r="R829" s="3"/>
      <c r="S829" s="3"/>
      <c r="T829" s="3"/>
    </row>
    <row r="830" spans="1:20" ht="16" x14ac:dyDescent="0.4">
      <c r="A830" s="3"/>
      <c r="B830" s="6"/>
      <c r="C830" s="3"/>
      <c r="D830" s="3"/>
      <c r="E830" s="3"/>
      <c r="F830" s="3"/>
      <c r="G830" s="3"/>
      <c r="H830" s="14"/>
      <c r="I830" s="14"/>
      <c r="J830" s="3"/>
      <c r="K830" s="3"/>
      <c r="L830" s="3"/>
      <c r="M830" s="3"/>
      <c r="N830" s="3"/>
      <c r="O830" s="3"/>
      <c r="P830" s="3"/>
      <c r="Q830" s="3"/>
      <c r="R830" s="3"/>
      <c r="S830" s="3"/>
      <c r="T830" s="3"/>
    </row>
    <row r="831" spans="1:20" ht="16" x14ac:dyDescent="0.4">
      <c r="A831" s="3"/>
      <c r="B831" s="6"/>
      <c r="C831" s="3"/>
      <c r="D831" s="3"/>
      <c r="E831" s="3"/>
      <c r="F831" s="3"/>
      <c r="G831" s="3"/>
      <c r="H831" s="14"/>
      <c r="I831" s="14"/>
      <c r="J831" s="3"/>
      <c r="K831" s="3"/>
      <c r="L831" s="3"/>
      <c r="M831" s="3"/>
      <c r="N831" s="3"/>
      <c r="O831" s="3"/>
      <c r="P831" s="3"/>
      <c r="Q831" s="3"/>
      <c r="R831" s="3"/>
      <c r="S831" s="3"/>
      <c r="T831" s="3"/>
    </row>
    <row r="832" spans="1:20" ht="16" x14ac:dyDescent="0.4">
      <c r="A832" s="3"/>
      <c r="B832" s="6"/>
      <c r="C832" s="3"/>
      <c r="D832" s="3"/>
      <c r="E832" s="3"/>
      <c r="F832" s="3"/>
      <c r="G832" s="3"/>
      <c r="H832" s="14"/>
      <c r="I832" s="14"/>
      <c r="J832" s="3"/>
      <c r="K832" s="3"/>
      <c r="L832" s="3"/>
      <c r="M832" s="3"/>
      <c r="N832" s="3"/>
      <c r="O832" s="3"/>
      <c r="P832" s="3"/>
      <c r="Q832" s="3"/>
      <c r="R832" s="3"/>
      <c r="S832" s="3"/>
      <c r="T832" s="3"/>
    </row>
    <row r="833" spans="1:20" ht="16" x14ac:dyDescent="0.4">
      <c r="A833" s="3"/>
      <c r="B833" s="6"/>
      <c r="C833" s="3"/>
      <c r="D833" s="3"/>
      <c r="E833" s="3"/>
      <c r="F833" s="3"/>
      <c r="G833" s="3"/>
      <c r="H833" s="14"/>
      <c r="I833" s="14"/>
      <c r="J833" s="3"/>
      <c r="K833" s="3"/>
      <c r="L833" s="3"/>
      <c r="M833" s="3"/>
      <c r="N833" s="3"/>
      <c r="O833" s="3"/>
      <c r="P833" s="3"/>
      <c r="Q833" s="3"/>
      <c r="R833" s="3"/>
      <c r="S833" s="3"/>
      <c r="T833" s="3"/>
    </row>
    <row r="834" spans="1:20" ht="16" x14ac:dyDescent="0.4">
      <c r="A834" s="3"/>
      <c r="B834" s="6"/>
      <c r="C834" s="3"/>
      <c r="D834" s="3"/>
      <c r="E834" s="3"/>
      <c r="F834" s="3"/>
      <c r="G834" s="3"/>
      <c r="H834" s="14"/>
      <c r="I834" s="14"/>
      <c r="J834" s="3"/>
      <c r="K834" s="3"/>
      <c r="L834" s="3"/>
      <c r="M834" s="3"/>
      <c r="N834" s="3"/>
      <c r="O834" s="3"/>
      <c r="P834" s="3"/>
      <c r="Q834" s="3"/>
      <c r="R834" s="3"/>
      <c r="S834" s="3"/>
      <c r="T834" s="3"/>
    </row>
    <row r="835" spans="1:20" ht="16" x14ac:dyDescent="0.4">
      <c r="A835" s="3"/>
      <c r="B835" s="6"/>
      <c r="C835" s="3"/>
      <c r="D835" s="3"/>
      <c r="E835" s="3"/>
      <c r="F835" s="3"/>
      <c r="G835" s="3"/>
      <c r="H835" s="14"/>
      <c r="I835" s="14"/>
      <c r="J835" s="3"/>
      <c r="K835" s="3"/>
      <c r="L835" s="3"/>
      <c r="M835" s="3"/>
      <c r="N835" s="3"/>
      <c r="O835" s="3"/>
      <c r="P835" s="3"/>
      <c r="Q835" s="3"/>
      <c r="R835" s="3"/>
      <c r="S835" s="3"/>
      <c r="T835" s="3"/>
    </row>
    <row r="836" spans="1:20" ht="16" x14ac:dyDescent="0.4">
      <c r="A836" s="3"/>
      <c r="B836" s="6"/>
      <c r="C836" s="3"/>
      <c r="D836" s="3"/>
      <c r="E836" s="3"/>
      <c r="F836" s="3"/>
      <c r="G836" s="3"/>
      <c r="H836" s="14"/>
      <c r="I836" s="14"/>
      <c r="J836" s="3"/>
      <c r="K836" s="3"/>
      <c r="L836" s="3"/>
      <c r="M836" s="3"/>
      <c r="N836" s="3"/>
      <c r="O836" s="3"/>
      <c r="P836" s="3"/>
      <c r="Q836" s="3"/>
      <c r="R836" s="3"/>
      <c r="S836" s="3"/>
      <c r="T836" s="3"/>
    </row>
    <row r="837" spans="1:20" ht="16" x14ac:dyDescent="0.4">
      <c r="A837" s="3"/>
      <c r="B837" s="6"/>
      <c r="C837" s="3"/>
      <c r="D837" s="3"/>
      <c r="E837" s="3"/>
      <c r="F837" s="3"/>
      <c r="G837" s="3"/>
      <c r="H837" s="14"/>
      <c r="I837" s="14"/>
      <c r="J837" s="3"/>
      <c r="K837" s="3"/>
      <c r="L837" s="3"/>
      <c r="M837" s="3"/>
      <c r="N837" s="3"/>
      <c r="O837" s="3"/>
      <c r="P837" s="3"/>
      <c r="Q837" s="3"/>
      <c r="R837" s="3"/>
      <c r="S837" s="3"/>
      <c r="T837" s="3"/>
    </row>
    <row r="838" spans="1:20" ht="16" x14ac:dyDescent="0.4">
      <c r="A838" s="3"/>
      <c r="B838" s="6"/>
      <c r="C838" s="3"/>
      <c r="D838" s="3"/>
      <c r="E838" s="3"/>
      <c r="F838" s="3"/>
      <c r="G838" s="3"/>
      <c r="H838" s="14"/>
      <c r="I838" s="14"/>
      <c r="J838" s="3"/>
      <c r="K838" s="3"/>
      <c r="L838" s="3"/>
      <c r="M838" s="3"/>
      <c r="N838" s="3"/>
      <c r="O838" s="3"/>
      <c r="P838" s="3"/>
      <c r="Q838" s="3"/>
      <c r="R838" s="3"/>
      <c r="S838" s="3"/>
      <c r="T838" s="3"/>
    </row>
    <row r="839" spans="1:20" ht="16" x14ac:dyDescent="0.4">
      <c r="A839" s="3"/>
      <c r="B839" s="6"/>
      <c r="C839" s="3"/>
      <c r="D839" s="3"/>
      <c r="E839" s="3"/>
      <c r="F839" s="3"/>
      <c r="G839" s="3"/>
      <c r="H839" s="14"/>
      <c r="I839" s="14"/>
      <c r="J839" s="3"/>
      <c r="K839" s="3"/>
      <c r="L839" s="3"/>
      <c r="M839" s="3"/>
      <c r="N839" s="3"/>
      <c r="O839" s="3"/>
      <c r="P839" s="3"/>
      <c r="Q839" s="3"/>
      <c r="R839" s="3"/>
      <c r="S839" s="3"/>
      <c r="T839" s="3"/>
    </row>
    <row r="840" spans="1:20" ht="16" x14ac:dyDescent="0.4">
      <c r="A840" s="3"/>
      <c r="B840" s="6"/>
      <c r="C840" s="3"/>
      <c r="D840" s="3"/>
      <c r="E840" s="3"/>
      <c r="F840" s="3"/>
      <c r="G840" s="3"/>
      <c r="H840" s="14"/>
      <c r="I840" s="14"/>
      <c r="J840" s="3"/>
      <c r="K840" s="3"/>
      <c r="L840" s="3"/>
      <c r="M840" s="3"/>
      <c r="N840" s="3"/>
      <c r="O840" s="3"/>
      <c r="P840" s="3"/>
      <c r="Q840" s="3"/>
      <c r="R840" s="3"/>
      <c r="S840" s="3"/>
      <c r="T840" s="3"/>
    </row>
    <row r="841" spans="1:20" ht="16" x14ac:dyDescent="0.4">
      <c r="A841" s="3"/>
      <c r="B841" s="6"/>
      <c r="C841" s="3"/>
      <c r="D841" s="3"/>
      <c r="E841" s="3"/>
      <c r="F841" s="3"/>
      <c r="G841" s="3"/>
      <c r="H841" s="14"/>
      <c r="I841" s="14"/>
      <c r="J841" s="3"/>
      <c r="K841" s="3"/>
      <c r="L841" s="3"/>
      <c r="M841" s="3"/>
      <c r="N841" s="3"/>
      <c r="O841" s="3"/>
      <c r="P841" s="3"/>
      <c r="Q841" s="3"/>
      <c r="R841" s="3"/>
      <c r="S841" s="3"/>
      <c r="T841" s="3"/>
    </row>
    <row r="842" spans="1:20" ht="16" x14ac:dyDescent="0.4">
      <c r="A842" s="3"/>
      <c r="B842" s="6"/>
      <c r="C842" s="3"/>
      <c r="D842" s="3"/>
      <c r="E842" s="3"/>
      <c r="F842" s="3"/>
      <c r="G842" s="3"/>
      <c r="H842" s="14"/>
      <c r="I842" s="14"/>
      <c r="J842" s="3"/>
      <c r="K842" s="3"/>
      <c r="L842" s="3"/>
      <c r="M842" s="3"/>
      <c r="N842" s="3"/>
      <c r="O842" s="3"/>
      <c r="P842" s="3"/>
      <c r="Q842" s="3"/>
      <c r="R842" s="3"/>
      <c r="S842" s="3"/>
      <c r="T842" s="3"/>
    </row>
    <row r="843" spans="1:20" ht="16" x14ac:dyDescent="0.4">
      <c r="A843" s="3"/>
      <c r="B843" s="6"/>
      <c r="C843" s="3"/>
      <c r="D843" s="3"/>
      <c r="E843" s="3"/>
      <c r="F843" s="3"/>
      <c r="G843" s="3"/>
      <c r="H843" s="14"/>
      <c r="I843" s="14"/>
      <c r="J843" s="3"/>
      <c r="K843" s="3"/>
      <c r="L843" s="3"/>
      <c r="M843" s="3"/>
      <c r="N843" s="3"/>
      <c r="O843" s="3"/>
      <c r="P843" s="3"/>
      <c r="Q843" s="3"/>
      <c r="R843" s="3"/>
      <c r="S843" s="3"/>
      <c r="T843" s="3"/>
    </row>
    <row r="844" spans="1:20" ht="16" x14ac:dyDescent="0.4">
      <c r="A844" s="3"/>
      <c r="B844" s="6"/>
      <c r="C844" s="3"/>
      <c r="D844" s="3"/>
      <c r="E844" s="3"/>
      <c r="F844" s="3"/>
      <c r="G844" s="3"/>
      <c r="H844" s="14"/>
      <c r="I844" s="14"/>
      <c r="J844" s="3"/>
      <c r="K844" s="3"/>
      <c r="L844" s="3"/>
      <c r="M844" s="3"/>
      <c r="N844" s="3"/>
      <c r="O844" s="3"/>
      <c r="P844" s="3"/>
      <c r="Q844" s="3"/>
      <c r="R844" s="3"/>
      <c r="S844" s="3"/>
      <c r="T844" s="3"/>
    </row>
    <row r="845" spans="1:20" ht="16" x14ac:dyDescent="0.4">
      <c r="A845" s="3"/>
      <c r="B845" s="6"/>
      <c r="C845" s="3"/>
      <c r="D845" s="3"/>
      <c r="E845" s="3"/>
      <c r="F845" s="3"/>
      <c r="G845" s="3"/>
      <c r="H845" s="14"/>
      <c r="I845" s="14"/>
      <c r="J845" s="3"/>
      <c r="K845" s="3"/>
      <c r="L845" s="3"/>
      <c r="M845" s="3"/>
      <c r="N845" s="3"/>
      <c r="O845" s="3"/>
      <c r="P845" s="3"/>
      <c r="Q845" s="3"/>
      <c r="R845" s="3"/>
      <c r="S845" s="3"/>
      <c r="T845" s="3"/>
    </row>
    <row r="846" spans="1:20" ht="16" x14ac:dyDescent="0.4">
      <c r="A846" s="3"/>
      <c r="B846" s="6"/>
      <c r="C846" s="3"/>
      <c r="D846" s="3"/>
      <c r="E846" s="3"/>
      <c r="F846" s="3"/>
      <c r="G846" s="3"/>
      <c r="H846" s="14"/>
      <c r="I846" s="14"/>
      <c r="J846" s="3"/>
      <c r="K846" s="3"/>
      <c r="L846" s="3"/>
      <c r="M846" s="3"/>
      <c r="N846" s="3"/>
      <c r="O846" s="3"/>
      <c r="P846" s="3"/>
      <c r="Q846" s="3"/>
      <c r="R846" s="3"/>
      <c r="S846" s="3"/>
      <c r="T846" s="3"/>
    </row>
    <row r="847" spans="1:20" ht="16" x14ac:dyDescent="0.4">
      <c r="A847" s="3"/>
      <c r="B847" s="6"/>
      <c r="C847" s="3"/>
      <c r="D847" s="3"/>
      <c r="E847" s="3"/>
      <c r="F847" s="3"/>
      <c r="G847" s="3"/>
      <c r="H847" s="14"/>
      <c r="I847" s="14"/>
      <c r="J847" s="3"/>
      <c r="K847" s="3"/>
      <c r="L847" s="3"/>
      <c r="M847" s="3"/>
      <c r="N847" s="3"/>
      <c r="O847" s="3"/>
      <c r="P847" s="3"/>
      <c r="Q847" s="3"/>
      <c r="R847" s="3"/>
      <c r="S847" s="3"/>
      <c r="T847" s="3"/>
    </row>
    <row r="848" spans="1:20" ht="16" x14ac:dyDescent="0.4">
      <c r="A848" s="3"/>
      <c r="B848" s="6"/>
      <c r="C848" s="3"/>
      <c r="D848" s="3"/>
      <c r="E848" s="3"/>
      <c r="F848" s="3"/>
      <c r="G848" s="3"/>
      <c r="H848" s="14"/>
      <c r="I848" s="14"/>
      <c r="J848" s="3"/>
      <c r="K848" s="3"/>
      <c r="L848" s="3"/>
      <c r="M848" s="3"/>
      <c r="N848" s="3"/>
      <c r="O848" s="3"/>
      <c r="P848" s="3"/>
      <c r="Q848" s="3"/>
      <c r="R848" s="3"/>
      <c r="S848" s="3"/>
      <c r="T848" s="3"/>
    </row>
    <row r="849" spans="1:20" ht="16" x14ac:dyDescent="0.4">
      <c r="A849" s="3"/>
      <c r="B849" s="6"/>
      <c r="C849" s="3"/>
      <c r="D849" s="3"/>
      <c r="E849" s="3"/>
      <c r="F849" s="3"/>
      <c r="G849" s="3"/>
      <c r="H849" s="14"/>
      <c r="I849" s="14"/>
      <c r="J849" s="3"/>
      <c r="K849" s="3"/>
      <c r="L849" s="3"/>
      <c r="M849" s="3"/>
      <c r="N849" s="3"/>
      <c r="O849" s="3"/>
      <c r="P849" s="3"/>
      <c r="Q849" s="3"/>
      <c r="R849" s="3"/>
      <c r="S849" s="3"/>
      <c r="T849" s="3"/>
    </row>
    <row r="850" spans="1:20" ht="16" x14ac:dyDescent="0.4">
      <c r="A850" s="3"/>
      <c r="B850" s="6"/>
      <c r="C850" s="3"/>
      <c r="D850" s="3"/>
      <c r="E850" s="3"/>
      <c r="F850" s="3"/>
      <c r="G850" s="3"/>
      <c r="H850" s="14"/>
      <c r="I850" s="14"/>
      <c r="J850" s="3"/>
      <c r="K850" s="3"/>
      <c r="L850" s="3"/>
      <c r="M850" s="3"/>
      <c r="N850" s="3"/>
      <c r="O850" s="3"/>
      <c r="P850" s="3"/>
      <c r="Q850" s="3"/>
      <c r="R850" s="3"/>
      <c r="S850" s="3"/>
      <c r="T850" s="3"/>
    </row>
    <row r="851" spans="1:20" ht="16" x14ac:dyDescent="0.4">
      <c r="A851" s="3"/>
      <c r="B851" s="6"/>
      <c r="C851" s="3"/>
      <c r="D851" s="3"/>
      <c r="E851" s="3"/>
      <c r="F851" s="3"/>
      <c r="G851" s="3"/>
      <c r="H851" s="14"/>
      <c r="I851" s="14"/>
      <c r="J851" s="3"/>
      <c r="K851" s="3"/>
      <c r="L851" s="3"/>
      <c r="M851" s="3"/>
      <c r="N851" s="3"/>
      <c r="O851" s="3"/>
      <c r="P851" s="3"/>
      <c r="Q851" s="3"/>
      <c r="R851" s="3"/>
      <c r="S851" s="3"/>
      <c r="T851" s="3"/>
    </row>
    <row r="852" spans="1:20" ht="16" x14ac:dyDescent="0.4">
      <c r="A852" s="3"/>
      <c r="B852" s="6"/>
      <c r="C852" s="3"/>
      <c r="D852" s="3"/>
      <c r="E852" s="3"/>
      <c r="F852" s="3"/>
      <c r="G852" s="3"/>
      <c r="H852" s="14"/>
      <c r="I852" s="14"/>
      <c r="J852" s="3"/>
      <c r="K852" s="3"/>
      <c r="L852" s="3"/>
      <c r="M852" s="3"/>
      <c r="N852" s="3"/>
      <c r="O852" s="3"/>
      <c r="P852" s="3"/>
      <c r="Q852" s="3"/>
      <c r="R852" s="3"/>
      <c r="S852" s="3"/>
      <c r="T852" s="3"/>
    </row>
    <row r="853" spans="1:20" ht="16" x14ac:dyDescent="0.4">
      <c r="A853" s="3"/>
      <c r="B853" s="6"/>
      <c r="C853" s="3"/>
      <c r="D853" s="3"/>
      <c r="E853" s="3"/>
      <c r="F853" s="3"/>
      <c r="G853" s="3"/>
      <c r="H853" s="14"/>
      <c r="I853" s="14"/>
      <c r="J853" s="3"/>
      <c r="K853" s="3"/>
      <c r="L853" s="3"/>
      <c r="M853" s="3"/>
      <c r="N853" s="3"/>
      <c r="O853" s="3"/>
      <c r="P853" s="3"/>
      <c r="Q853" s="3"/>
      <c r="R853" s="3"/>
      <c r="S853" s="3"/>
      <c r="T853" s="3"/>
    </row>
    <row r="854" spans="1:20" ht="16" x14ac:dyDescent="0.4">
      <c r="A854" s="3"/>
      <c r="B854" s="6"/>
      <c r="C854" s="3"/>
      <c r="D854" s="3"/>
      <c r="E854" s="3"/>
      <c r="F854" s="3"/>
      <c r="G854" s="3"/>
      <c r="H854" s="14"/>
      <c r="I854" s="14"/>
      <c r="J854" s="3"/>
      <c r="K854" s="3"/>
      <c r="L854" s="3"/>
      <c r="M854" s="3"/>
      <c r="N854" s="3"/>
      <c r="O854" s="3"/>
      <c r="P854" s="3"/>
      <c r="Q854" s="3"/>
      <c r="R854" s="3"/>
      <c r="S854" s="3"/>
      <c r="T854" s="3"/>
    </row>
    <row r="855" spans="1:20" ht="16" x14ac:dyDescent="0.4">
      <c r="A855" s="3"/>
      <c r="B855" s="6"/>
      <c r="C855" s="3"/>
      <c r="D855" s="3"/>
      <c r="E855" s="3"/>
      <c r="F855" s="3"/>
      <c r="G855" s="3"/>
      <c r="H855" s="14"/>
      <c r="I855" s="14"/>
      <c r="J855" s="3"/>
      <c r="K855" s="3"/>
      <c r="L855" s="3"/>
      <c r="M855" s="3"/>
      <c r="N855" s="3"/>
      <c r="O855" s="3"/>
      <c r="P855" s="3"/>
      <c r="Q855" s="3"/>
      <c r="R855" s="3"/>
      <c r="S855" s="3"/>
      <c r="T855" s="3"/>
    </row>
    <row r="856" spans="1:20" ht="16" x14ac:dyDescent="0.4">
      <c r="A856" s="3"/>
      <c r="B856" s="6"/>
      <c r="C856" s="3"/>
      <c r="D856" s="3"/>
      <c r="E856" s="3"/>
      <c r="F856" s="3"/>
      <c r="G856" s="3"/>
      <c r="H856" s="14"/>
      <c r="I856" s="14"/>
      <c r="J856" s="3"/>
      <c r="K856" s="3"/>
      <c r="L856" s="3"/>
      <c r="M856" s="3"/>
      <c r="N856" s="3"/>
      <c r="O856" s="3"/>
      <c r="P856" s="3"/>
      <c r="Q856" s="3"/>
      <c r="R856" s="3"/>
      <c r="S856" s="3"/>
      <c r="T856" s="3"/>
    </row>
    <row r="857" spans="1:20" ht="16" x14ac:dyDescent="0.4">
      <c r="A857" s="3"/>
      <c r="B857" s="6"/>
      <c r="C857" s="3"/>
      <c r="D857" s="3"/>
      <c r="E857" s="3"/>
      <c r="F857" s="3"/>
      <c r="G857" s="3"/>
      <c r="H857" s="14"/>
      <c r="I857" s="14"/>
      <c r="J857" s="3"/>
      <c r="K857" s="3"/>
      <c r="L857" s="3"/>
      <c r="M857" s="3"/>
      <c r="N857" s="3"/>
      <c r="O857" s="3"/>
      <c r="P857" s="3"/>
      <c r="Q857" s="3"/>
      <c r="R857" s="3"/>
      <c r="S857" s="3"/>
      <c r="T857" s="3"/>
    </row>
    <row r="858" spans="1:20" ht="16" x14ac:dyDescent="0.4">
      <c r="A858" s="3"/>
      <c r="B858" s="6"/>
      <c r="C858" s="3"/>
      <c r="D858" s="3"/>
      <c r="E858" s="3"/>
      <c r="F858" s="3"/>
      <c r="G858" s="3"/>
      <c r="H858" s="14"/>
      <c r="I858" s="14"/>
      <c r="J858" s="3"/>
      <c r="K858" s="3"/>
      <c r="L858" s="3"/>
      <c r="M858" s="3"/>
      <c r="N858" s="3"/>
      <c r="O858" s="3"/>
      <c r="P858" s="3"/>
      <c r="Q858" s="3"/>
      <c r="R858" s="3"/>
      <c r="S858" s="3"/>
      <c r="T858" s="3"/>
    </row>
    <row r="859" spans="1:20" ht="16" x14ac:dyDescent="0.4">
      <c r="A859" s="3"/>
      <c r="B859" s="6"/>
      <c r="C859" s="3"/>
      <c r="D859" s="3"/>
      <c r="E859" s="3"/>
      <c r="F859" s="3"/>
      <c r="G859" s="3"/>
      <c r="H859" s="14"/>
      <c r="I859" s="14"/>
      <c r="J859" s="3"/>
      <c r="K859" s="3"/>
      <c r="L859" s="3"/>
      <c r="M859" s="3"/>
      <c r="N859" s="3"/>
      <c r="O859" s="3"/>
      <c r="P859" s="3"/>
      <c r="Q859" s="3"/>
      <c r="R859" s="3"/>
      <c r="S859" s="3"/>
      <c r="T859" s="3"/>
    </row>
    <row r="860" spans="1:20" ht="16" x14ac:dyDescent="0.4">
      <c r="A860" s="3"/>
      <c r="B860" s="6"/>
      <c r="C860" s="3"/>
      <c r="D860" s="3"/>
      <c r="E860" s="3"/>
      <c r="F860" s="3"/>
      <c r="G860" s="3"/>
      <c r="H860" s="14"/>
      <c r="I860" s="14"/>
      <c r="J860" s="3"/>
      <c r="K860" s="3"/>
      <c r="L860" s="3"/>
      <c r="M860" s="3"/>
      <c r="N860" s="3"/>
      <c r="O860" s="3"/>
      <c r="P860" s="3"/>
      <c r="Q860" s="3"/>
      <c r="R860" s="3"/>
      <c r="S860" s="3"/>
      <c r="T860" s="3"/>
    </row>
    <row r="861" spans="1:20" ht="16" x14ac:dyDescent="0.4">
      <c r="A861" s="3"/>
      <c r="B861" s="6"/>
      <c r="C861" s="3"/>
      <c r="D861" s="3"/>
      <c r="E861" s="3"/>
      <c r="F861" s="3"/>
      <c r="G861" s="3"/>
      <c r="H861" s="14"/>
      <c r="I861" s="14"/>
      <c r="J861" s="3"/>
      <c r="K861" s="3"/>
      <c r="L861" s="3"/>
      <c r="M861" s="3"/>
      <c r="N861" s="3"/>
      <c r="O861" s="3"/>
      <c r="P861" s="3"/>
      <c r="Q861" s="3"/>
      <c r="R861" s="3"/>
      <c r="S861" s="3"/>
      <c r="T861" s="3"/>
    </row>
    <row r="862" spans="1:20" ht="16" x14ac:dyDescent="0.4">
      <c r="A862" s="3"/>
      <c r="B862" s="6"/>
      <c r="C862" s="3"/>
      <c r="D862" s="3"/>
      <c r="E862" s="3"/>
      <c r="F862" s="3"/>
      <c r="G862" s="3"/>
      <c r="H862" s="14"/>
      <c r="I862" s="14"/>
      <c r="J862" s="3"/>
      <c r="K862" s="3"/>
      <c r="L862" s="3"/>
      <c r="M862" s="3"/>
      <c r="N862" s="3"/>
      <c r="O862" s="3"/>
      <c r="P862" s="3"/>
      <c r="Q862" s="3"/>
      <c r="R862" s="3"/>
      <c r="S862" s="3"/>
      <c r="T862" s="3"/>
    </row>
    <row r="863" spans="1:20" ht="16" x14ac:dyDescent="0.4">
      <c r="A863" s="3"/>
      <c r="B863" s="6"/>
      <c r="C863" s="3"/>
      <c r="D863" s="3"/>
      <c r="E863" s="3"/>
      <c r="F863" s="3"/>
      <c r="G863" s="3"/>
      <c r="H863" s="14"/>
      <c r="I863" s="14"/>
      <c r="J863" s="3"/>
      <c r="K863" s="3"/>
      <c r="L863" s="3"/>
      <c r="M863" s="3"/>
      <c r="N863" s="3"/>
      <c r="O863" s="3"/>
      <c r="P863" s="3"/>
      <c r="Q863" s="3"/>
      <c r="R863" s="3"/>
      <c r="S863" s="3"/>
      <c r="T863" s="3"/>
    </row>
    <row r="864" spans="1:20" ht="16" x14ac:dyDescent="0.4">
      <c r="A864" s="3"/>
      <c r="B864" s="6"/>
      <c r="C864" s="3"/>
      <c r="D864" s="3"/>
      <c r="E864" s="3"/>
      <c r="F864" s="3"/>
      <c r="G864" s="3"/>
      <c r="H864" s="14"/>
      <c r="I864" s="14"/>
      <c r="J864" s="3"/>
      <c r="K864" s="3"/>
      <c r="L864" s="3"/>
      <c r="M864" s="3"/>
      <c r="N864" s="3"/>
      <c r="O864" s="3"/>
      <c r="P864" s="3"/>
      <c r="Q864" s="3"/>
      <c r="R864" s="3"/>
      <c r="S864" s="3"/>
      <c r="T864" s="3"/>
    </row>
    <row r="865" spans="1:20" ht="16" x14ac:dyDescent="0.4">
      <c r="A865" s="3"/>
      <c r="B865" s="6"/>
      <c r="C865" s="3"/>
      <c r="D865" s="3"/>
      <c r="E865" s="3"/>
      <c r="F865" s="3"/>
      <c r="G865" s="3"/>
      <c r="H865" s="14"/>
      <c r="I865" s="14"/>
      <c r="J865" s="3"/>
      <c r="K865" s="3"/>
      <c r="L865" s="3"/>
      <c r="M865" s="3"/>
      <c r="N865" s="3"/>
      <c r="O865" s="3"/>
      <c r="P865" s="3"/>
      <c r="Q865" s="3"/>
      <c r="R865" s="3"/>
      <c r="S865" s="3"/>
      <c r="T865" s="3"/>
    </row>
    <row r="866" spans="1:20" ht="16" x14ac:dyDescent="0.4">
      <c r="A866" s="3"/>
      <c r="B866" s="6"/>
      <c r="C866" s="3"/>
      <c r="D866" s="3"/>
      <c r="E866" s="3"/>
      <c r="F866" s="3"/>
      <c r="G866" s="3"/>
      <c r="H866" s="14"/>
      <c r="I866" s="14"/>
      <c r="J866" s="3"/>
      <c r="K866" s="3"/>
      <c r="L866" s="3"/>
      <c r="M866" s="3"/>
      <c r="N866" s="3"/>
      <c r="O866" s="3"/>
      <c r="P866" s="3"/>
      <c r="Q866" s="3"/>
      <c r="R866" s="3"/>
      <c r="S866" s="3"/>
      <c r="T866" s="3"/>
    </row>
    <row r="867" spans="1:20" ht="16" x14ac:dyDescent="0.4">
      <c r="A867" s="3"/>
      <c r="B867" s="6"/>
      <c r="C867" s="3"/>
      <c r="D867" s="3"/>
      <c r="E867" s="3"/>
      <c r="F867" s="3"/>
      <c r="G867" s="3"/>
      <c r="H867" s="14"/>
      <c r="I867" s="14"/>
      <c r="J867" s="3"/>
      <c r="K867" s="3"/>
      <c r="L867" s="3"/>
      <c r="M867" s="3"/>
      <c r="N867" s="3"/>
      <c r="O867" s="3"/>
      <c r="P867" s="3"/>
      <c r="Q867" s="3"/>
      <c r="R867" s="3"/>
      <c r="S867" s="3"/>
      <c r="T867" s="3"/>
    </row>
    <row r="868" spans="1:20" ht="16" x14ac:dyDescent="0.4">
      <c r="A868" s="3"/>
      <c r="B868" s="6"/>
      <c r="C868" s="3"/>
      <c r="D868" s="3"/>
      <c r="E868" s="3"/>
      <c r="F868" s="3"/>
      <c r="G868" s="3"/>
      <c r="H868" s="14"/>
      <c r="I868" s="14"/>
      <c r="J868" s="3"/>
      <c r="K868" s="3"/>
      <c r="L868" s="3"/>
      <c r="M868" s="3"/>
      <c r="N868" s="3"/>
      <c r="O868" s="3"/>
      <c r="P868" s="3"/>
      <c r="Q868" s="3"/>
      <c r="R868" s="3"/>
      <c r="S868" s="3"/>
      <c r="T868" s="3"/>
    </row>
    <row r="869" spans="1:20" ht="16" x14ac:dyDescent="0.4">
      <c r="A869" s="3"/>
      <c r="B869" s="6"/>
      <c r="C869" s="3"/>
      <c r="D869" s="3"/>
      <c r="E869" s="3"/>
      <c r="F869" s="3"/>
      <c r="G869" s="3"/>
      <c r="H869" s="14"/>
      <c r="I869" s="14"/>
      <c r="J869" s="3"/>
      <c r="K869" s="3"/>
      <c r="L869" s="3"/>
      <c r="M869" s="3"/>
      <c r="N869" s="3"/>
      <c r="O869" s="3"/>
      <c r="P869" s="3"/>
      <c r="Q869" s="3"/>
      <c r="R869" s="3"/>
      <c r="S869" s="3"/>
      <c r="T869" s="3"/>
    </row>
    <row r="870" spans="1:20" ht="16" x14ac:dyDescent="0.4">
      <c r="A870" s="3"/>
      <c r="B870" s="6"/>
      <c r="C870" s="3"/>
      <c r="D870" s="3"/>
      <c r="E870" s="3"/>
      <c r="F870" s="3"/>
      <c r="G870" s="3"/>
      <c r="H870" s="14"/>
      <c r="I870" s="14"/>
      <c r="J870" s="3"/>
      <c r="K870" s="3"/>
      <c r="L870" s="3"/>
      <c r="M870" s="3"/>
      <c r="N870" s="3"/>
      <c r="O870" s="3"/>
      <c r="P870" s="3"/>
      <c r="Q870" s="3"/>
      <c r="R870" s="3"/>
      <c r="S870" s="3"/>
      <c r="T870" s="3"/>
    </row>
    <row r="871" spans="1:20" ht="16" x14ac:dyDescent="0.4">
      <c r="A871" s="3"/>
      <c r="B871" s="6"/>
      <c r="C871" s="3"/>
      <c r="D871" s="3"/>
      <c r="E871" s="3"/>
      <c r="F871" s="3"/>
      <c r="G871" s="3"/>
      <c r="H871" s="14"/>
      <c r="I871" s="14"/>
      <c r="J871" s="3"/>
      <c r="K871" s="3"/>
      <c r="L871" s="3"/>
      <c r="M871" s="3"/>
      <c r="N871" s="3"/>
      <c r="O871" s="3"/>
      <c r="P871" s="3"/>
      <c r="Q871" s="3"/>
      <c r="R871" s="3"/>
      <c r="S871" s="3"/>
      <c r="T871" s="3"/>
    </row>
    <row r="872" spans="1:20" ht="16" x14ac:dyDescent="0.4">
      <c r="A872" s="3"/>
      <c r="B872" s="6"/>
      <c r="C872" s="3"/>
      <c r="D872" s="3"/>
      <c r="E872" s="3"/>
      <c r="F872" s="3"/>
      <c r="G872" s="3"/>
      <c r="H872" s="14"/>
      <c r="I872" s="14"/>
      <c r="J872" s="3"/>
      <c r="K872" s="3"/>
      <c r="L872" s="3"/>
      <c r="M872" s="3"/>
      <c r="N872" s="3"/>
      <c r="O872" s="3"/>
      <c r="P872" s="3"/>
      <c r="Q872" s="3"/>
      <c r="R872" s="3"/>
      <c r="S872" s="3"/>
      <c r="T872" s="3"/>
    </row>
    <row r="873" spans="1:20" ht="16" x14ac:dyDescent="0.4">
      <c r="A873" s="3"/>
      <c r="B873" s="6"/>
      <c r="C873" s="3"/>
      <c r="D873" s="3"/>
      <c r="E873" s="3"/>
      <c r="F873" s="3"/>
      <c r="G873" s="3"/>
      <c r="H873" s="14"/>
      <c r="I873" s="14"/>
      <c r="J873" s="3"/>
      <c r="K873" s="3"/>
      <c r="L873" s="3"/>
      <c r="M873" s="3"/>
      <c r="N873" s="3"/>
      <c r="O873" s="3"/>
      <c r="P873" s="3"/>
      <c r="Q873" s="3"/>
      <c r="R873" s="3"/>
      <c r="S873" s="3"/>
      <c r="T873" s="3"/>
    </row>
    <row r="874" spans="1:20" ht="16" x14ac:dyDescent="0.4">
      <c r="A874" s="3"/>
      <c r="B874" s="6"/>
      <c r="C874" s="3"/>
      <c r="D874" s="3"/>
      <c r="E874" s="3"/>
      <c r="F874" s="3"/>
      <c r="G874" s="3"/>
      <c r="H874" s="14"/>
      <c r="I874" s="14"/>
      <c r="J874" s="3"/>
      <c r="K874" s="3"/>
      <c r="L874" s="3"/>
      <c r="M874" s="3"/>
      <c r="N874" s="3"/>
      <c r="O874" s="3"/>
      <c r="P874" s="3"/>
      <c r="Q874" s="3"/>
      <c r="R874" s="3"/>
      <c r="S874" s="3"/>
      <c r="T874" s="3"/>
    </row>
    <row r="875" spans="1:20" ht="16" x14ac:dyDescent="0.4">
      <c r="A875" s="3"/>
      <c r="B875" s="6"/>
      <c r="C875" s="3"/>
      <c r="D875" s="3"/>
      <c r="E875" s="3"/>
      <c r="F875" s="3"/>
      <c r="G875" s="3"/>
      <c r="H875" s="14"/>
      <c r="I875" s="14"/>
      <c r="J875" s="3"/>
      <c r="K875" s="3"/>
      <c r="L875" s="3"/>
      <c r="M875" s="3"/>
      <c r="N875" s="3"/>
      <c r="O875" s="3"/>
      <c r="P875" s="3"/>
      <c r="Q875" s="3"/>
      <c r="R875" s="3"/>
      <c r="S875" s="3"/>
      <c r="T875" s="3"/>
    </row>
    <row r="876" spans="1:20" ht="16" x14ac:dyDescent="0.4">
      <c r="A876" s="3"/>
      <c r="B876" s="6"/>
      <c r="C876" s="3"/>
      <c r="D876" s="3"/>
      <c r="E876" s="3"/>
      <c r="F876" s="3"/>
      <c r="G876" s="3"/>
      <c r="H876" s="14"/>
      <c r="I876" s="14"/>
      <c r="J876" s="3"/>
      <c r="K876" s="3"/>
      <c r="L876" s="3"/>
      <c r="M876" s="3"/>
      <c r="N876" s="3"/>
      <c r="O876" s="3"/>
      <c r="P876" s="3"/>
      <c r="Q876" s="3"/>
      <c r="R876" s="3"/>
      <c r="S876" s="3"/>
      <c r="T876" s="3"/>
    </row>
    <row r="877" spans="1:20" ht="16" x14ac:dyDescent="0.4">
      <c r="A877" s="3"/>
      <c r="B877" s="6"/>
      <c r="C877" s="3"/>
      <c r="D877" s="3"/>
      <c r="E877" s="3"/>
      <c r="F877" s="3"/>
      <c r="G877" s="3"/>
      <c r="H877" s="14"/>
      <c r="I877" s="14"/>
      <c r="J877" s="3"/>
      <c r="K877" s="3"/>
      <c r="L877" s="3"/>
      <c r="M877" s="3"/>
      <c r="N877" s="3"/>
      <c r="O877" s="3"/>
      <c r="P877" s="3"/>
      <c r="Q877" s="3"/>
      <c r="R877" s="3"/>
      <c r="S877" s="3"/>
      <c r="T877" s="3"/>
    </row>
    <row r="878" spans="1:20" ht="16" x14ac:dyDescent="0.4">
      <c r="A878" s="3"/>
      <c r="B878" s="6"/>
      <c r="C878" s="3"/>
      <c r="D878" s="3"/>
      <c r="E878" s="3"/>
      <c r="F878" s="3"/>
      <c r="G878" s="3"/>
      <c r="H878" s="14"/>
      <c r="I878" s="14"/>
      <c r="J878" s="3"/>
      <c r="K878" s="3"/>
      <c r="L878" s="3"/>
      <c r="M878" s="3"/>
      <c r="N878" s="3"/>
      <c r="O878" s="3"/>
      <c r="P878" s="3"/>
      <c r="Q878" s="3"/>
      <c r="R878" s="3"/>
      <c r="S878" s="3"/>
      <c r="T878" s="3"/>
    </row>
    <row r="879" spans="1:20" ht="16" x14ac:dyDescent="0.4">
      <c r="A879" s="3"/>
      <c r="B879" s="6"/>
      <c r="C879" s="3"/>
      <c r="D879" s="3"/>
      <c r="E879" s="3"/>
      <c r="F879" s="3"/>
      <c r="G879" s="3"/>
      <c r="H879" s="14"/>
      <c r="I879" s="14"/>
      <c r="J879" s="3"/>
      <c r="K879" s="3"/>
      <c r="L879" s="3"/>
      <c r="M879" s="3"/>
      <c r="N879" s="3"/>
      <c r="O879" s="3"/>
      <c r="P879" s="3"/>
      <c r="Q879" s="3"/>
      <c r="R879" s="3"/>
      <c r="S879" s="3"/>
      <c r="T879" s="3"/>
    </row>
    <row r="880" spans="1:20" ht="16" x14ac:dyDescent="0.4">
      <c r="A880" s="3"/>
      <c r="B880" s="6"/>
      <c r="C880" s="3"/>
      <c r="D880" s="3"/>
      <c r="E880" s="3"/>
      <c r="F880" s="3"/>
      <c r="G880" s="3"/>
      <c r="H880" s="14"/>
      <c r="I880" s="14"/>
      <c r="J880" s="3"/>
      <c r="K880" s="3"/>
      <c r="L880" s="3"/>
      <c r="M880" s="3"/>
      <c r="N880" s="3"/>
      <c r="O880" s="3"/>
      <c r="P880" s="3"/>
      <c r="Q880" s="3"/>
      <c r="R880" s="3"/>
      <c r="S880" s="3"/>
      <c r="T880" s="3"/>
    </row>
    <row r="881" spans="1:20" ht="16" x14ac:dyDescent="0.4">
      <c r="A881" s="3"/>
      <c r="B881" s="6"/>
      <c r="C881" s="3"/>
      <c r="D881" s="3"/>
      <c r="E881" s="3"/>
      <c r="F881" s="3"/>
      <c r="G881" s="3"/>
      <c r="H881" s="14"/>
      <c r="I881" s="14"/>
      <c r="J881" s="3"/>
      <c r="K881" s="3"/>
      <c r="L881" s="3"/>
      <c r="M881" s="3"/>
      <c r="N881" s="3"/>
      <c r="O881" s="3"/>
      <c r="P881" s="3"/>
      <c r="Q881" s="3"/>
      <c r="R881" s="3"/>
      <c r="S881" s="3"/>
      <c r="T881" s="3"/>
    </row>
    <row r="882" spans="1:20" ht="16" x14ac:dyDescent="0.4">
      <c r="A882" s="3"/>
      <c r="B882" s="6"/>
      <c r="C882" s="3"/>
      <c r="D882" s="3"/>
      <c r="E882" s="3"/>
      <c r="F882" s="3"/>
      <c r="G882" s="3"/>
      <c r="H882" s="14"/>
      <c r="I882" s="14"/>
      <c r="J882" s="3"/>
      <c r="K882" s="3"/>
      <c r="L882" s="3"/>
      <c r="M882" s="3"/>
      <c r="N882" s="3"/>
      <c r="O882" s="3"/>
      <c r="P882" s="3"/>
      <c r="Q882" s="3"/>
      <c r="R882" s="3"/>
      <c r="S882" s="3"/>
      <c r="T882" s="3"/>
    </row>
    <row r="883" spans="1:20" ht="16" x14ac:dyDescent="0.4">
      <c r="A883" s="3"/>
      <c r="B883" s="6"/>
      <c r="C883" s="3"/>
      <c r="D883" s="3"/>
      <c r="E883" s="3"/>
      <c r="F883" s="3"/>
      <c r="G883" s="3"/>
      <c r="H883" s="14"/>
      <c r="I883" s="14"/>
      <c r="J883" s="3"/>
      <c r="K883" s="3"/>
      <c r="L883" s="3"/>
      <c r="M883" s="3"/>
      <c r="N883" s="3"/>
      <c r="O883" s="3"/>
      <c r="P883" s="3"/>
      <c r="Q883" s="3"/>
      <c r="R883" s="3"/>
      <c r="S883" s="3"/>
      <c r="T883" s="3"/>
    </row>
    <row r="884" spans="1:20" ht="16" x14ac:dyDescent="0.4">
      <c r="A884" s="3"/>
      <c r="B884" s="6"/>
      <c r="C884" s="3"/>
      <c r="D884" s="3"/>
      <c r="E884" s="3"/>
      <c r="F884" s="3"/>
      <c r="G884" s="3"/>
      <c r="H884" s="14"/>
      <c r="I884" s="14"/>
      <c r="J884" s="3"/>
      <c r="K884" s="3"/>
      <c r="L884" s="3"/>
      <c r="M884" s="3"/>
      <c r="N884" s="3"/>
      <c r="O884" s="3"/>
      <c r="P884" s="3"/>
      <c r="Q884" s="3"/>
      <c r="R884" s="3"/>
      <c r="S884" s="3"/>
      <c r="T884" s="3"/>
    </row>
    <row r="885" spans="1:20" ht="16" x14ac:dyDescent="0.4">
      <c r="A885" s="3"/>
      <c r="B885" s="6"/>
      <c r="C885" s="3"/>
      <c r="D885" s="3"/>
      <c r="E885" s="3"/>
      <c r="F885" s="3"/>
      <c r="G885" s="3"/>
      <c r="H885" s="14"/>
      <c r="I885" s="14"/>
      <c r="J885" s="3"/>
      <c r="K885" s="3"/>
      <c r="L885" s="3"/>
      <c r="M885" s="3"/>
      <c r="N885" s="3"/>
      <c r="O885" s="3"/>
      <c r="P885" s="3"/>
      <c r="Q885" s="3"/>
      <c r="R885" s="3"/>
      <c r="S885" s="3"/>
      <c r="T885" s="3"/>
    </row>
    <row r="886" spans="1:20" ht="16" x14ac:dyDescent="0.4">
      <c r="A886" s="3"/>
      <c r="B886" s="6"/>
      <c r="C886" s="3"/>
      <c r="D886" s="3"/>
      <c r="E886" s="3"/>
      <c r="F886" s="3"/>
      <c r="G886" s="3"/>
      <c r="H886" s="14"/>
      <c r="I886" s="14"/>
      <c r="J886" s="3"/>
      <c r="K886" s="3"/>
      <c r="L886" s="3"/>
      <c r="M886" s="3"/>
      <c r="N886" s="3"/>
      <c r="O886" s="3"/>
      <c r="P886" s="3"/>
      <c r="Q886" s="3"/>
      <c r="R886" s="3"/>
      <c r="S886" s="3"/>
      <c r="T886" s="3"/>
    </row>
    <row r="887" spans="1:20" ht="16" x14ac:dyDescent="0.4">
      <c r="A887" s="3"/>
      <c r="B887" s="6"/>
      <c r="C887" s="3"/>
      <c r="D887" s="3"/>
      <c r="E887" s="3"/>
      <c r="F887" s="3"/>
      <c r="G887" s="3"/>
      <c r="H887" s="14"/>
      <c r="I887" s="14"/>
      <c r="J887" s="3"/>
      <c r="K887" s="3"/>
      <c r="L887" s="3"/>
      <c r="M887" s="3"/>
      <c r="N887" s="3"/>
      <c r="O887" s="3"/>
      <c r="P887" s="3"/>
      <c r="Q887" s="3"/>
      <c r="R887" s="3"/>
      <c r="S887" s="3"/>
      <c r="T887" s="3"/>
    </row>
    <row r="888" spans="1:20" ht="16" x14ac:dyDescent="0.4">
      <c r="A888" s="3"/>
      <c r="B888" s="6"/>
      <c r="C888" s="3"/>
      <c r="D888" s="3"/>
      <c r="E888" s="3"/>
      <c r="F888" s="3"/>
      <c r="G888" s="3"/>
      <c r="H888" s="14"/>
      <c r="I888" s="14"/>
      <c r="J888" s="3"/>
      <c r="K888" s="3"/>
      <c r="L888" s="3"/>
      <c r="M888" s="3"/>
      <c r="N888" s="3"/>
      <c r="O888" s="3"/>
      <c r="P888" s="3"/>
      <c r="Q888" s="3"/>
      <c r="R888" s="3"/>
      <c r="S888" s="3"/>
      <c r="T888" s="3"/>
    </row>
    <row r="889" spans="1:20" ht="16" x14ac:dyDescent="0.4">
      <c r="A889" s="3"/>
      <c r="B889" s="6"/>
      <c r="C889" s="3"/>
      <c r="D889" s="3"/>
      <c r="E889" s="3"/>
      <c r="F889" s="3"/>
      <c r="G889" s="3"/>
      <c r="H889" s="14"/>
      <c r="I889" s="14"/>
      <c r="J889" s="3"/>
      <c r="K889" s="3"/>
      <c r="L889" s="3"/>
      <c r="M889" s="3"/>
      <c r="N889" s="3"/>
      <c r="O889" s="3"/>
      <c r="P889" s="3"/>
      <c r="Q889" s="3"/>
      <c r="R889" s="3"/>
      <c r="S889" s="3"/>
      <c r="T889" s="3"/>
    </row>
    <row r="890" spans="1:20" ht="16" x14ac:dyDescent="0.4">
      <c r="A890" s="3"/>
      <c r="B890" s="6"/>
      <c r="C890" s="3"/>
      <c r="D890" s="3"/>
      <c r="E890" s="3"/>
      <c r="F890" s="3"/>
      <c r="G890" s="3"/>
      <c r="H890" s="14"/>
      <c r="I890" s="14"/>
      <c r="J890" s="3"/>
      <c r="K890" s="3"/>
      <c r="L890" s="3"/>
      <c r="M890" s="3"/>
      <c r="N890" s="3"/>
      <c r="O890" s="3"/>
      <c r="P890" s="3"/>
      <c r="Q890" s="3"/>
      <c r="R890" s="3"/>
      <c r="S890" s="3"/>
      <c r="T890" s="3"/>
    </row>
    <row r="891" spans="1:20" ht="16" x14ac:dyDescent="0.4">
      <c r="A891" s="3"/>
      <c r="B891" s="6"/>
      <c r="C891" s="3"/>
      <c r="D891" s="3"/>
      <c r="E891" s="3"/>
      <c r="F891" s="3"/>
      <c r="G891" s="3"/>
      <c r="H891" s="14"/>
      <c r="I891" s="14"/>
      <c r="J891" s="3"/>
      <c r="K891" s="3"/>
      <c r="L891" s="3"/>
      <c r="M891" s="3"/>
      <c r="N891" s="3"/>
      <c r="O891" s="3"/>
      <c r="P891" s="3"/>
      <c r="Q891" s="3"/>
      <c r="R891" s="3"/>
      <c r="S891" s="3"/>
      <c r="T891" s="3"/>
    </row>
    <row r="892" spans="1:20" ht="16" x14ac:dyDescent="0.4">
      <c r="A892" s="3"/>
      <c r="B892" s="6"/>
      <c r="C892" s="3"/>
      <c r="D892" s="3"/>
      <c r="E892" s="3"/>
      <c r="F892" s="3"/>
      <c r="G892" s="3"/>
      <c r="H892" s="14"/>
      <c r="I892" s="14"/>
      <c r="J892" s="3"/>
      <c r="K892" s="3"/>
      <c r="L892" s="3"/>
      <c r="M892" s="3"/>
      <c r="N892" s="3"/>
      <c r="O892" s="3"/>
      <c r="P892" s="3"/>
      <c r="Q892" s="3"/>
      <c r="R892" s="3"/>
      <c r="S892" s="3"/>
      <c r="T892" s="3"/>
    </row>
    <row r="893" spans="1:20" ht="16" x14ac:dyDescent="0.4">
      <c r="A893" s="3"/>
      <c r="B893" s="6"/>
      <c r="C893" s="3"/>
      <c r="D893" s="3"/>
      <c r="E893" s="3"/>
      <c r="F893" s="3"/>
      <c r="G893" s="3"/>
      <c r="H893" s="14"/>
      <c r="I893" s="14"/>
      <c r="J893" s="3"/>
      <c r="K893" s="3"/>
      <c r="L893" s="3"/>
      <c r="M893" s="3"/>
      <c r="N893" s="3"/>
      <c r="O893" s="3"/>
      <c r="P893" s="3"/>
      <c r="Q893" s="3"/>
      <c r="R893" s="3"/>
      <c r="S893" s="3"/>
      <c r="T893" s="3"/>
    </row>
    <row r="894" spans="1:20" ht="16" x14ac:dyDescent="0.4">
      <c r="A894" s="3"/>
      <c r="B894" s="6"/>
      <c r="C894" s="3"/>
      <c r="D894" s="3"/>
      <c r="E894" s="3"/>
      <c r="F894" s="3"/>
      <c r="G894" s="3"/>
      <c r="H894" s="14"/>
      <c r="I894" s="14"/>
      <c r="J894" s="3"/>
      <c r="K894" s="3"/>
      <c r="L894" s="3"/>
      <c r="M894" s="3"/>
      <c r="N894" s="3"/>
      <c r="O894" s="3"/>
      <c r="P894" s="3"/>
      <c r="Q894" s="3"/>
      <c r="R894" s="3"/>
      <c r="S894" s="3"/>
      <c r="T894" s="3"/>
    </row>
    <row r="895" spans="1:20" ht="16" x14ac:dyDescent="0.4">
      <c r="A895" s="3"/>
      <c r="B895" s="6"/>
      <c r="C895" s="3"/>
      <c r="D895" s="3"/>
      <c r="E895" s="3"/>
      <c r="F895" s="3"/>
      <c r="G895" s="3"/>
      <c r="H895" s="14"/>
      <c r="I895" s="14"/>
      <c r="J895" s="3"/>
      <c r="K895" s="3"/>
      <c r="L895" s="3"/>
      <c r="M895" s="3"/>
      <c r="N895" s="3"/>
      <c r="O895" s="3"/>
      <c r="P895" s="3"/>
      <c r="Q895" s="3"/>
      <c r="R895" s="3"/>
      <c r="S895" s="3"/>
      <c r="T895" s="3"/>
    </row>
    <row r="896" spans="1:20" ht="16" x14ac:dyDescent="0.4">
      <c r="A896" s="3"/>
      <c r="B896" s="6"/>
      <c r="C896" s="3"/>
      <c r="D896" s="3"/>
      <c r="E896" s="3"/>
      <c r="F896" s="3"/>
      <c r="G896" s="3"/>
      <c r="H896" s="14"/>
      <c r="I896" s="14"/>
      <c r="J896" s="3"/>
      <c r="K896" s="3"/>
      <c r="L896" s="3"/>
      <c r="M896" s="3"/>
      <c r="N896" s="3"/>
      <c r="O896" s="3"/>
      <c r="P896" s="3"/>
      <c r="Q896" s="3"/>
      <c r="R896" s="3"/>
      <c r="S896" s="3"/>
      <c r="T896" s="3"/>
    </row>
    <row r="897" spans="1:20" ht="16" x14ac:dyDescent="0.4">
      <c r="A897" s="3"/>
      <c r="B897" s="6"/>
      <c r="C897" s="3"/>
      <c r="D897" s="3"/>
      <c r="E897" s="3"/>
      <c r="F897" s="3"/>
      <c r="G897" s="3"/>
      <c r="H897" s="14"/>
      <c r="I897" s="14"/>
      <c r="J897" s="3"/>
      <c r="K897" s="3"/>
      <c r="L897" s="3"/>
      <c r="M897" s="3"/>
      <c r="N897" s="3"/>
      <c r="O897" s="3"/>
      <c r="P897" s="3"/>
      <c r="Q897" s="3"/>
      <c r="R897" s="3"/>
      <c r="S897" s="3"/>
      <c r="T897" s="3"/>
    </row>
    <row r="898" spans="1:20" ht="16" x14ac:dyDescent="0.4">
      <c r="A898" s="3"/>
      <c r="B898" s="6"/>
      <c r="C898" s="3"/>
      <c r="D898" s="3"/>
      <c r="E898" s="3"/>
      <c r="F898" s="3"/>
      <c r="G898" s="3"/>
      <c r="H898" s="14"/>
      <c r="I898" s="14"/>
      <c r="J898" s="3"/>
      <c r="K898" s="3"/>
      <c r="L898" s="3"/>
      <c r="M898" s="3"/>
      <c r="N898" s="3"/>
      <c r="O898" s="3"/>
      <c r="P898" s="3"/>
      <c r="Q898" s="3"/>
      <c r="R898" s="3"/>
      <c r="S898" s="3"/>
      <c r="T898" s="3"/>
    </row>
    <row r="899" spans="1:20" ht="16" x14ac:dyDescent="0.4">
      <c r="A899" s="3"/>
      <c r="B899" s="6"/>
      <c r="C899" s="3"/>
      <c r="D899" s="3"/>
      <c r="E899" s="3"/>
      <c r="F899" s="3"/>
      <c r="G899" s="3"/>
      <c r="H899" s="14"/>
      <c r="I899" s="14"/>
      <c r="J899" s="3"/>
      <c r="K899" s="3"/>
      <c r="L899" s="3"/>
      <c r="M899" s="3"/>
      <c r="N899" s="3"/>
      <c r="O899" s="3"/>
      <c r="P899" s="3"/>
      <c r="Q899" s="3"/>
      <c r="R899" s="3"/>
      <c r="S899" s="3"/>
      <c r="T899" s="3"/>
    </row>
    <row r="900" spans="1:20" ht="16" x14ac:dyDescent="0.4">
      <c r="A900" s="3"/>
      <c r="B900" s="6"/>
      <c r="C900" s="3"/>
      <c r="D900" s="3"/>
      <c r="E900" s="3"/>
      <c r="F900" s="3"/>
      <c r="G900" s="3"/>
      <c r="H900" s="14"/>
      <c r="I900" s="14"/>
      <c r="J900" s="3"/>
      <c r="K900" s="3"/>
      <c r="L900" s="3"/>
      <c r="M900" s="3"/>
      <c r="N900" s="3"/>
      <c r="O900" s="3"/>
      <c r="P900" s="3"/>
      <c r="Q900" s="3"/>
      <c r="R900" s="3"/>
      <c r="S900" s="3"/>
      <c r="T900" s="3"/>
    </row>
    <row r="901" spans="1:20" ht="16" x14ac:dyDescent="0.4">
      <c r="A901" s="3"/>
      <c r="B901" s="6"/>
      <c r="C901" s="3"/>
      <c r="D901" s="3"/>
      <c r="E901" s="3"/>
      <c r="F901" s="3"/>
      <c r="G901" s="3"/>
      <c r="H901" s="14"/>
      <c r="I901" s="14"/>
      <c r="J901" s="3"/>
      <c r="K901" s="3"/>
      <c r="L901" s="3"/>
      <c r="M901" s="3"/>
      <c r="N901" s="3"/>
      <c r="O901" s="3"/>
      <c r="P901" s="3"/>
      <c r="Q901" s="3"/>
      <c r="R901" s="3"/>
      <c r="S901" s="3"/>
      <c r="T901" s="3"/>
    </row>
    <row r="902" spans="1:20" ht="16" x14ac:dyDescent="0.4">
      <c r="A902" s="3"/>
      <c r="B902" s="6"/>
      <c r="C902" s="3"/>
      <c r="D902" s="3"/>
      <c r="E902" s="3"/>
      <c r="F902" s="3"/>
      <c r="G902" s="3"/>
      <c r="H902" s="14"/>
      <c r="I902" s="14"/>
      <c r="J902" s="3"/>
      <c r="K902" s="3"/>
      <c r="L902" s="3"/>
      <c r="M902" s="3"/>
      <c r="N902" s="3"/>
      <c r="O902" s="3"/>
      <c r="P902" s="3"/>
      <c r="Q902" s="3"/>
      <c r="R902" s="3"/>
      <c r="S902" s="3"/>
      <c r="T902" s="3"/>
    </row>
    <row r="903" spans="1:20" ht="16" x14ac:dyDescent="0.4">
      <c r="A903" s="3"/>
      <c r="B903" s="6"/>
      <c r="C903" s="3"/>
      <c r="D903" s="3"/>
      <c r="E903" s="3"/>
      <c r="F903" s="3"/>
      <c r="G903" s="3"/>
      <c r="H903" s="14"/>
      <c r="I903" s="14"/>
      <c r="J903" s="3"/>
      <c r="K903" s="3"/>
      <c r="L903" s="3"/>
      <c r="M903" s="3"/>
      <c r="N903" s="3"/>
      <c r="O903" s="3"/>
      <c r="P903" s="3"/>
      <c r="Q903" s="3"/>
      <c r="R903" s="3"/>
      <c r="S903" s="3"/>
      <c r="T903" s="3"/>
    </row>
    <row r="904" spans="1:20" ht="16" x14ac:dyDescent="0.4">
      <c r="A904" s="3"/>
      <c r="B904" s="6"/>
      <c r="C904" s="3"/>
      <c r="D904" s="3"/>
      <c r="E904" s="3"/>
      <c r="F904" s="3"/>
      <c r="G904" s="3"/>
      <c r="H904" s="14"/>
      <c r="I904" s="14"/>
      <c r="J904" s="3"/>
      <c r="K904" s="3"/>
      <c r="L904" s="3"/>
      <c r="M904" s="3"/>
      <c r="N904" s="3"/>
      <c r="O904" s="3"/>
      <c r="P904" s="3"/>
      <c r="Q904" s="3"/>
      <c r="R904" s="3"/>
      <c r="S904" s="3"/>
      <c r="T904" s="3"/>
    </row>
    <row r="905" spans="1:20" ht="16" x14ac:dyDescent="0.4">
      <c r="A905" s="3"/>
      <c r="B905" s="6"/>
      <c r="C905" s="3"/>
      <c r="D905" s="3"/>
      <c r="E905" s="3"/>
      <c r="F905" s="3"/>
      <c r="G905" s="3"/>
      <c r="H905" s="14"/>
      <c r="I905" s="14"/>
      <c r="J905" s="3"/>
      <c r="K905" s="3"/>
      <c r="L905" s="3"/>
      <c r="M905" s="3"/>
      <c r="N905" s="3"/>
      <c r="O905" s="3"/>
      <c r="P905" s="3"/>
      <c r="Q905" s="3"/>
      <c r="R905" s="3"/>
      <c r="S905" s="3"/>
      <c r="T905" s="3"/>
    </row>
    <row r="906" spans="1:20" ht="16" x14ac:dyDescent="0.4">
      <c r="A906" s="3"/>
      <c r="B906" s="6"/>
      <c r="C906" s="3"/>
      <c r="D906" s="3"/>
      <c r="E906" s="3"/>
      <c r="F906" s="3"/>
      <c r="G906" s="3"/>
      <c r="H906" s="14"/>
      <c r="I906" s="14"/>
      <c r="J906" s="3"/>
      <c r="K906" s="3"/>
      <c r="L906" s="3"/>
      <c r="M906" s="3"/>
      <c r="N906" s="3"/>
      <c r="O906" s="3"/>
      <c r="P906" s="3"/>
      <c r="Q906" s="3"/>
      <c r="R906" s="3"/>
      <c r="S906" s="3"/>
      <c r="T906" s="3"/>
    </row>
    <row r="907" spans="1:20" ht="16" x14ac:dyDescent="0.4">
      <c r="A907" s="3"/>
      <c r="B907" s="6"/>
      <c r="C907" s="3"/>
      <c r="D907" s="3"/>
      <c r="E907" s="3"/>
      <c r="F907" s="3"/>
      <c r="G907" s="3"/>
      <c r="H907" s="14"/>
      <c r="I907" s="14"/>
      <c r="J907" s="3"/>
      <c r="K907" s="3"/>
      <c r="L907" s="3"/>
      <c r="M907" s="3"/>
      <c r="N907" s="3"/>
      <c r="O907" s="3"/>
      <c r="P907" s="3"/>
      <c r="Q907" s="3"/>
      <c r="R907" s="3"/>
      <c r="S907" s="3"/>
      <c r="T907" s="3"/>
    </row>
    <row r="908" spans="1:20" ht="16" x14ac:dyDescent="0.4">
      <c r="A908" s="3"/>
      <c r="B908" s="6"/>
      <c r="C908" s="3"/>
      <c r="D908" s="3"/>
      <c r="E908" s="3"/>
      <c r="F908" s="3"/>
      <c r="G908" s="3"/>
      <c r="H908" s="14"/>
      <c r="I908" s="14"/>
      <c r="J908" s="3"/>
      <c r="K908" s="3"/>
      <c r="L908" s="3"/>
      <c r="M908" s="3"/>
      <c r="N908" s="3"/>
      <c r="O908" s="3"/>
      <c r="P908" s="3"/>
      <c r="Q908" s="3"/>
      <c r="R908" s="3"/>
      <c r="S908" s="3"/>
      <c r="T908" s="3"/>
    </row>
    <row r="909" spans="1:20" ht="16" x14ac:dyDescent="0.4">
      <c r="A909" s="3"/>
      <c r="B909" s="6"/>
      <c r="C909" s="3"/>
      <c r="D909" s="3"/>
      <c r="E909" s="3"/>
      <c r="F909" s="3"/>
      <c r="G909" s="3"/>
      <c r="H909" s="14"/>
      <c r="I909" s="14"/>
      <c r="J909" s="3"/>
      <c r="K909" s="3"/>
      <c r="L909" s="3"/>
      <c r="M909" s="3"/>
      <c r="N909" s="3"/>
      <c r="O909" s="3"/>
      <c r="P909" s="3"/>
      <c r="Q909" s="3"/>
      <c r="R909" s="3"/>
      <c r="S909" s="3"/>
      <c r="T909" s="3"/>
    </row>
    <row r="910" spans="1:20" ht="16" x14ac:dyDescent="0.4">
      <c r="A910" s="3"/>
      <c r="B910" s="6"/>
      <c r="C910" s="3"/>
      <c r="D910" s="3"/>
      <c r="E910" s="3"/>
      <c r="F910" s="3"/>
      <c r="G910" s="3"/>
      <c r="H910" s="14"/>
      <c r="I910" s="14"/>
      <c r="J910" s="3"/>
      <c r="K910" s="3"/>
      <c r="L910" s="3"/>
      <c r="M910" s="3"/>
      <c r="N910" s="3"/>
      <c r="O910" s="3"/>
      <c r="P910" s="3"/>
      <c r="Q910" s="3"/>
      <c r="R910" s="3"/>
      <c r="S910" s="3"/>
      <c r="T910" s="3"/>
    </row>
    <row r="911" spans="1:20" ht="16" x14ac:dyDescent="0.4">
      <c r="A911" s="3"/>
      <c r="B911" s="6"/>
      <c r="C911" s="3"/>
      <c r="D911" s="3"/>
      <c r="E911" s="3"/>
      <c r="F911" s="3"/>
      <c r="G911" s="3"/>
      <c r="H911" s="14"/>
      <c r="I911" s="14"/>
      <c r="J911" s="3"/>
      <c r="K911" s="3"/>
      <c r="L911" s="3"/>
      <c r="M911" s="3"/>
      <c r="N911" s="3"/>
      <c r="O911" s="3"/>
      <c r="P911" s="3"/>
      <c r="Q911" s="3"/>
      <c r="R911" s="3"/>
      <c r="S911" s="3"/>
      <c r="T911" s="3"/>
    </row>
    <row r="912" spans="1:20" ht="16" x14ac:dyDescent="0.4">
      <c r="A912" s="3"/>
      <c r="B912" s="6"/>
      <c r="C912" s="3"/>
      <c r="D912" s="3"/>
      <c r="E912" s="3"/>
      <c r="F912" s="3"/>
      <c r="G912" s="3"/>
      <c r="H912" s="14"/>
      <c r="I912" s="14"/>
      <c r="J912" s="3"/>
      <c r="K912" s="3"/>
      <c r="L912" s="3"/>
      <c r="M912" s="3"/>
      <c r="N912" s="3"/>
      <c r="O912" s="3"/>
      <c r="P912" s="3"/>
      <c r="Q912" s="3"/>
      <c r="R912" s="3"/>
      <c r="S912" s="3"/>
      <c r="T912" s="3"/>
    </row>
    <row r="913" spans="1:20" ht="16" x14ac:dyDescent="0.4">
      <c r="A913" s="3"/>
      <c r="B913" s="6"/>
      <c r="C913" s="3"/>
      <c r="D913" s="3"/>
      <c r="E913" s="3"/>
      <c r="F913" s="3"/>
      <c r="G913" s="3"/>
      <c r="H913" s="14"/>
      <c r="I913" s="14"/>
      <c r="J913" s="3"/>
      <c r="K913" s="3"/>
      <c r="L913" s="3"/>
      <c r="M913" s="3"/>
      <c r="N913" s="3"/>
      <c r="O913" s="3"/>
      <c r="P913" s="3"/>
      <c r="Q913" s="3"/>
      <c r="R913" s="3"/>
      <c r="S913" s="3"/>
      <c r="T913" s="3"/>
    </row>
    <row r="914" spans="1:20" ht="16" x14ac:dyDescent="0.4">
      <c r="A914" s="3"/>
      <c r="B914" s="6"/>
      <c r="C914" s="3"/>
      <c r="D914" s="3"/>
      <c r="E914" s="3"/>
      <c r="F914" s="3"/>
      <c r="G914" s="3"/>
      <c r="H914" s="14"/>
      <c r="I914" s="14"/>
      <c r="J914" s="3"/>
      <c r="K914" s="3"/>
      <c r="L914" s="3"/>
      <c r="M914" s="3"/>
      <c r="N914" s="3"/>
      <c r="O914" s="3"/>
      <c r="P914" s="3"/>
      <c r="Q914" s="3"/>
      <c r="R914" s="3"/>
      <c r="S914" s="3"/>
      <c r="T914" s="3"/>
    </row>
    <row r="915" spans="1:20" ht="16" x14ac:dyDescent="0.4">
      <c r="A915" s="3"/>
      <c r="B915" s="6"/>
      <c r="C915" s="3"/>
      <c r="D915" s="3"/>
      <c r="E915" s="3"/>
      <c r="F915" s="3"/>
      <c r="G915" s="3"/>
      <c r="H915" s="14"/>
      <c r="I915" s="14"/>
      <c r="J915" s="3"/>
      <c r="K915" s="3"/>
      <c r="L915" s="3"/>
      <c r="M915" s="3"/>
      <c r="N915" s="3"/>
      <c r="O915" s="3"/>
      <c r="P915" s="3"/>
      <c r="Q915" s="3"/>
      <c r="R915" s="3"/>
      <c r="S915" s="3"/>
      <c r="T915" s="3"/>
    </row>
    <row r="916" spans="1:20" ht="16" x14ac:dyDescent="0.4">
      <c r="A916" s="3"/>
      <c r="B916" s="6"/>
      <c r="C916" s="3"/>
      <c r="D916" s="3"/>
      <c r="E916" s="3"/>
      <c r="F916" s="3"/>
      <c r="G916" s="3"/>
      <c r="H916" s="14"/>
      <c r="I916" s="14"/>
      <c r="J916" s="3"/>
      <c r="K916" s="3"/>
      <c r="L916" s="3"/>
      <c r="M916" s="3"/>
      <c r="N916" s="3"/>
      <c r="O916" s="3"/>
      <c r="P916" s="3"/>
      <c r="Q916" s="3"/>
      <c r="R916" s="3"/>
      <c r="S916" s="3"/>
      <c r="T916" s="3"/>
    </row>
    <row r="917" spans="1:20" ht="16" x14ac:dyDescent="0.4">
      <c r="A917" s="3"/>
      <c r="B917" s="6"/>
      <c r="C917" s="3"/>
      <c r="D917" s="3"/>
      <c r="E917" s="3"/>
      <c r="F917" s="3"/>
      <c r="G917" s="3"/>
      <c r="H917" s="14"/>
      <c r="I917" s="14"/>
      <c r="J917" s="3"/>
      <c r="K917" s="3"/>
      <c r="L917" s="3"/>
      <c r="M917" s="3"/>
      <c r="N917" s="3"/>
      <c r="O917" s="3"/>
      <c r="P917" s="3"/>
      <c r="Q917" s="3"/>
      <c r="R917" s="3"/>
      <c r="S917" s="3"/>
      <c r="T917" s="3"/>
    </row>
    <row r="918" spans="1:20" ht="16" x14ac:dyDescent="0.4">
      <c r="A918" s="3"/>
      <c r="B918" s="6"/>
      <c r="C918" s="3"/>
      <c r="D918" s="3"/>
      <c r="E918" s="3"/>
      <c r="F918" s="3"/>
      <c r="G918" s="3"/>
      <c r="H918" s="14"/>
      <c r="I918" s="14"/>
      <c r="J918" s="3"/>
      <c r="K918" s="3"/>
      <c r="L918" s="3"/>
      <c r="M918" s="3"/>
      <c r="N918" s="3"/>
      <c r="O918" s="3"/>
      <c r="P918" s="3"/>
      <c r="Q918" s="3"/>
      <c r="R918" s="3"/>
      <c r="S918" s="3"/>
      <c r="T918" s="3"/>
    </row>
    <row r="919" spans="1:20" ht="16" x14ac:dyDescent="0.4">
      <c r="A919" s="3"/>
      <c r="B919" s="6"/>
      <c r="C919" s="3"/>
      <c r="D919" s="3"/>
      <c r="E919" s="3"/>
      <c r="F919" s="3"/>
      <c r="G919" s="3"/>
      <c r="H919" s="14"/>
      <c r="I919" s="14"/>
      <c r="J919" s="3"/>
      <c r="K919" s="3"/>
      <c r="L919" s="3"/>
      <c r="M919" s="3"/>
      <c r="N919" s="3"/>
      <c r="O919" s="3"/>
      <c r="P919" s="3"/>
      <c r="Q919" s="3"/>
      <c r="R919" s="3"/>
      <c r="S919" s="3"/>
      <c r="T919" s="3"/>
    </row>
    <row r="920" spans="1:20" ht="16" x14ac:dyDescent="0.4">
      <c r="A920" s="3"/>
      <c r="B920" s="6"/>
      <c r="C920" s="3"/>
      <c r="D920" s="3"/>
      <c r="E920" s="3"/>
      <c r="F920" s="3"/>
      <c r="G920" s="3"/>
      <c r="H920" s="14"/>
      <c r="I920" s="14"/>
      <c r="J920" s="3"/>
      <c r="K920" s="3"/>
      <c r="L920" s="3"/>
      <c r="M920" s="3"/>
      <c r="N920" s="3"/>
      <c r="O920" s="3"/>
      <c r="P920" s="3"/>
      <c r="Q920" s="3"/>
      <c r="R920" s="3"/>
      <c r="S920" s="3"/>
      <c r="T920" s="3"/>
    </row>
    <row r="921" spans="1:20" ht="16" x14ac:dyDescent="0.4">
      <c r="A921" s="3"/>
      <c r="B921" s="6"/>
      <c r="C921" s="3"/>
      <c r="D921" s="3"/>
      <c r="E921" s="3"/>
      <c r="F921" s="3"/>
      <c r="G921" s="3"/>
      <c r="H921" s="14"/>
      <c r="I921" s="14"/>
      <c r="J921" s="3"/>
      <c r="K921" s="3"/>
      <c r="L921" s="3"/>
      <c r="M921" s="3"/>
      <c r="N921" s="3"/>
      <c r="O921" s="3"/>
      <c r="P921" s="3"/>
      <c r="Q921" s="3"/>
      <c r="R921" s="3"/>
      <c r="S921" s="3"/>
      <c r="T921" s="3"/>
    </row>
    <row r="922" spans="1:20" ht="16" x14ac:dyDescent="0.4">
      <c r="A922" s="3"/>
      <c r="B922" s="6"/>
      <c r="C922" s="3"/>
      <c r="D922" s="3"/>
      <c r="E922" s="3"/>
      <c r="F922" s="3"/>
      <c r="G922" s="3"/>
      <c r="H922" s="14"/>
      <c r="I922" s="14"/>
      <c r="J922" s="3"/>
      <c r="K922" s="3"/>
      <c r="L922" s="3"/>
      <c r="M922" s="3"/>
      <c r="N922" s="3"/>
      <c r="O922" s="3"/>
      <c r="P922" s="3"/>
      <c r="Q922" s="3"/>
      <c r="R922" s="3"/>
      <c r="S922" s="3"/>
      <c r="T922" s="3"/>
    </row>
    <row r="923" spans="1:20" ht="16" x14ac:dyDescent="0.4">
      <c r="A923" s="3"/>
      <c r="B923" s="6"/>
      <c r="C923" s="3"/>
      <c r="D923" s="3"/>
      <c r="E923" s="3"/>
      <c r="F923" s="3"/>
      <c r="G923" s="3"/>
      <c r="H923" s="14"/>
      <c r="I923" s="14"/>
      <c r="J923" s="3"/>
      <c r="K923" s="3"/>
      <c r="L923" s="3"/>
      <c r="M923" s="3"/>
      <c r="N923" s="3"/>
      <c r="O923" s="3"/>
      <c r="P923" s="3"/>
      <c r="Q923" s="3"/>
      <c r="R923" s="3"/>
      <c r="S923" s="3"/>
      <c r="T923" s="3"/>
    </row>
    <row r="924" spans="1:20" ht="16" x14ac:dyDescent="0.4">
      <c r="A924" s="3"/>
      <c r="B924" s="6"/>
      <c r="C924" s="3"/>
      <c r="D924" s="3"/>
      <c r="E924" s="3"/>
      <c r="F924" s="3"/>
      <c r="G924" s="3"/>
      <c r="H924" s="14"/>
      <c r="I924" s="14"/>
      <c r="J924" s="3"/>
      <c r="K924" s="3"/>
      <c r="L924" s="3"/>
      <c r="M924" s="3"/>
      <c r="N924" s="3"/>
      <c r="O924" s="3"/>
      <c r="P924" s="3"/>
      <c r="Q924" s="3"/>
      <c r="R924" s="3"/>
      <c r="S924" s="3"/>
      <c r="T924" s="3"/>
    </row>
    <row r="925" spans="1:20" ht="16" x14ac:dyDescent="0.4">
      <c r="A925" s="3"/>
      <c r="B925" s="6"/>
      <c r="C925" s="3"/>
      <c r="D925" s="3"/>
      <c r="E925" s="3"/>
      <c r="F925" s="3"/>
      <c r="G925" s="3"/>
      <c r="H925" s="14"/>
      <c r="I925" s="14"/>
      <c r="J925" s="3"/>
      <c r="K925" s="3"/>
      <c r="L925" s="3"/>
      <c r="M925" s="3"/>
      <c r="N925" s="3"/>
      <c r="O925" s="3"/>
      <c r="P925" s="3"/>
      <c r="Q925" s="3"/>
      <c r="R925" s="3"/>
      <c r="S925" s="3"/>
      <c r="T925" s="3"/>
    </row>
    <row r="926" spans="1:20" ht="16" x14ac:dyDescent="0.4">
      <c r="A926" s="3"/>
      <c r="B926" s="6"/>
      <c r="C926" s="3"/>
      <c r="D926" s="3"/>
      <c r="E926" s="3"/>
      <c r="F926" s="3"/>
      <c r="G926" s="3"/>
      <c r="H926" s="14"/>
      <c r="I926" s="14"/>
      <c r="J926" s="3"/>
      <c r="K926" s="3"/>
      <c r="L926" s="3"/>
      <c r="M926" s="3"/>
      <c r="N926" s="3"/>
      <c r="O926" s="3"/>
      <c r="P926" s="3"/>
      <c r="Q926" s="3"/>
      <c r="R926" s="3"/>
      <c r="S926" s="3"/>
      <c r="T926" s="3"/>
    </row>
    <row r="927" spans="1:20" ht="16" x14ac:dyDescent="0.4">
      <c r="A927" s="3"/>
      <c r="B927" s="6"/>
      <c r="C927" s="3"/>
      <c r="D927" s="3"/>
      <c r="E927" s="3"/>
      <c r="F927" s="3"/>
      <c r="G927" s="3"/>
      <c r="H927" s="14"/>
      <c r="I927" s="14"/>
      <c r="J927" s="3"/>
      <c r="K927" s="3"/>
      <c r="L927" s="3"/>
      <c r="M927" s="3"/>
      <c r="N927" s="3"/>
      <c r="O927" s="3"/>
      <c r="P927" s="3"/>
      <c r="Q927" s="3"/>
      <c r="R927" s="3"/>
      <c r="S927" s="3"/>
      <c r="T927" s="3"/>
    </row>
    <row r="928" spans="1:20" ht="16" x14ac:dyDescent="0.4">
      <c r="A928" s="3"/>
      <c r="B928" s="6"/>
      <c r="C928" s="3"/>
      <c r="D928" s="3"/>
      <c r="E928" s="3"/>
      <c r="F928" s="3"/>
      <c r="G928" s="3"/>
      <c r="H928" s="14"/>
      <c r="I928" s="14"/>
      <c r="J928" s="3"/>
      <c r="K928" s="3"/>
      <c r="L928" s="3"/>
      <c r="M928" s="3"/>
      <c r="N928" s="3"/>
      <c r="O928" s="3"/>
      <c r="P928" s="3"/>
      <c r="Q928" s="3"/>
      <c r="R928" s="3"/>
      <c r="S928" s="3"/>
      <c r="T928" s="3"/>
    </row>
    <row r="929" spans="1:20" ht="16" x14ac:dyDescent="0.4">
      <c r="A929" s="3"/>
      <c r="B929" s="6"/>
      <c r="C929" s="3"/>
      <c r="D929" s="3"/>
      <c r="E929" s="3"/>
      <c r="F929" s="3"/>
      <c r="G929" s="3"/>
      <c r="H929" s="14"/>
      <c r="I929" s="14"/>
      <c r="J929" s="3"/>
      <c r="K929" s="3"/>
      <c r="L929" s="3"/>
      <c r="M929" s="3"/>
      <c r="N929" s="3"/>
      <c r="O929" s="3"/>
      <c r="P929" s="3"/>
      <c r="Q929" s="3"/>
      <c r="R929" s="3"/>
      <c r="S929" s="3"/>
      <c r="T929" s="3"/>
    </row>
    <row r="930" spans="1:20" ht="16" x14ac:dyDescent="0.4">
      <c r="A930" s="3"/>
      <c r="B930" s="6"/>
      <c r="C930" s="3"/>
      <c r="D930" s="3"/>
      <c r="E930" s="3"/>
      <c r="F930" s="3"/>
      <c r="G930" s="3"/>
      <c r="H930" s="14"/>
      <c r="I930" s="14"/>
      <c r="J930" s="3"/>
      <c r="K930" s="3"/>
      <c r="L930" s="3"/>
      <c r="M930" s="3"/>
      <c r="N930" s="3"/>
      <c r="O930" s="3"/>
      <c r="P930" s="3"/>
      <c r="Q930" s="3"/>
      <c r="R930" s="3"/>
      <c r="S930" s="3"/>
      <c r="T930" s="3"/>
    </row>
    <row r="931" spans="1:20" ht="16" x14ac:dyDescent="0.4">
      <c r="A931" s="3"/>
      <c r="B931" s="6"/>
      <c r="C931" s="3"/>
      <c r="D931" s="3"/>
      <c r="E931" s="3"/>
      <c r="F931" s="3"/>
      <c r="G931" s="3"/>
      <c r="H931" s="14"/>
      <c r="I931" s="14"/>
      <c r="J931" s="3"/>
      <c r="K931" s="3"/>
      <c r="L931" s="3"/>
      <c r="M931" s="3"/>
      <c r="N931" s="3"/>
      <c r="O931" s="3"/>
      <c r="P931" s="3"/>
      <c r="Q931" s="3"/>
      <c r="R931" s="3"/>
      <c r="S931" s="3"/>
      <c r="T931" s="3"/>
    </row>
    <row r="932" spans="1:20" ht="16" x14ac:dyDescent="0.4">
      <c r="A932" s="3"/>
      <c r="B932" s="6"/>
      <c r="C932" s="3"/>
      <c r="D932" s="3"/>
      <c r="E932" s="3"/>
      <c r="F932" s="3"/>
      <c r="G932" s="3"/>
      <c r="H932" s="14"/>
      <c r="I932" s="14"/>
      <c r="J932" s="3"/>
      <c r="K932" s="3"/>
      <c r="L932" s="3"/>
      <c r="M932" s="3"/>
      <c r="N932" s="3"/>
      <c r="O932" s="3"/>
      <c r="P932" s="3"/>
      <c r="Q932" s="3"/>
      <c r="R932" s="3"/>
      <c r="S932" s="3"/>
      <c r="T932" s="3"/>
    </row>
    <row r="933" spans="1:20" ht="16" x14ac:dyDescent="0.4">
      <c r="A933" s="3"/>
      <c r="B933" s="6"/>
      <c r="C933" s="3"/>
      <c r="D933" s="3"/>
      <c r="E933" s="3"/>
      <c r="F933" s="3"/>
      <c r="G933" s="3"/>
      <c r="H933" s="14"/>
      <c r="I933" s="14"/>
      <c r="J933" s="3"/>
      <c r="K933" s="3"/>
      <c r="L933" s="3"/>
      <c r="M933" s="3"/>
      <c r="N933" s="3"/>
      <c r="O933" s="3"/>
      <c r="P933" s="3"/>
      <c r="Q933" s="3"/>
      <c r="R933" s="3"/>
      <c r="S933" s="3"/>
      <c r="T933" s="3"/>
    </row>
    <row r="934" spans="1:20" ht="16" x14ac:dyDescent="0.4">
      <c r="A934" s="3"/>
      <c r="B934" s="6"/>
      <c r="C934" s="3"/>
      <c r="D934" s="3"/>
      <c r="E934" s="3"/>
      <c r="F934" s="3"/>
      <c r="G934" s="3"/>
      <c r="H934" s="14"/>
      <c r="I934" s="14"/>
      <c r="J934" s="3"/>
      <c r="K934" s="3"/>
      <c r="L934" s="3"/>
      <c r="M934" s="3"/>
      <c r="N934" s="3"/>
      <c r="O934" s="3"/>
      <c r="P934" s="3"/>
      <c r="Q934" s="3"/>
      <c r="R934" s="3"/>
      <c r="S934" s="3"/>
      <c r="T934" s="3"/>
    </row>
    <row r="935" spans="1:20" ht="16" x14ac:dyDescent="0.4">
      <c r="A935" s="3"/>
      <c r="B935" s="6"/>
      <c r="C935" s="3"/>
      <c r="D935" s="3"/>
      <c r="E935" s="3"/>
      <c r="F935" s="3"/>
      <c r="G935" s="3"/>
      <c r="H935" s="14"/>
      <c r="I935" s="14"/>
      <c r="J935" s="3"/>
      <c r="K935" s="3"/>
      <c r="L935" s="3"/>
      <c r="M935" s="3"/>
      <c r="N935" s="3"/>
      <c r="O935" s="3"/>
      <c r="P935" s="3"/>
      <c r="Q935" s="3"/>
      <c r="R935" s="3"/>
      <c r="S935" s="3"/>
      <c r="T935" s="3"/>
    </row>
    <row r="936" spans="1:20" ht="16" x14ac:dyDescent="0.4">
      <c r="A936" s="3"/>
      <c r="B936" s="6"/>
      <c r="C936" s="3"/>
      <c r="D936" s="3"/>
      <c r="E936" s="3"/>
      <c r="F936" s="3"/>
      <c r="G936" s="3"/>
      <c r="H936" s="14"/>
      <c r="I936" s="14"/>
      <c r="J936" s="3"/>
      <c r="K936" s="3"/>
      <c r="L936" s="3"/>
      <c r="M936" s="3"/>
      <c r="N936" s="3"/>
      <c r="O936" s="3"/>
      <c r="P936" s="3"/>
      <c r="Q936" s="3"/>
      <c r="R936" s="3"/>
      <c r="S936" s="3"/>
      <c r="T936" s="3"/>
    </row>
    <row r="937" spans="1:20" ht="16" x14ac:dyDescent="0.4">
      <c r="A937" s="3"/>
      <c r="B937" s="6"/>
      <c r="C937" s="3"/>
      <c r="D937" s="3"/>
      <c r="E937" s="3"/>
      <c r="F937" s="3"/>
      <c r="G937" s="3"/>
      <c r="H937" s="14"/>
      <c r="I937" s="14"/>
      <c r="J937" s="3"/>
      <c r="K937" s="3"/>
      <c r="L937" s="3"/>
      <c r="M937" s="3"/>
      <c r="N937" s="3"/>
      <c r="O937" s="3"/>
      <c r="P937" s="3"/>
      <c r="Q937" s="3"/>
      <c r="R937" s="3"/>
      <c r="S937" s="3"/>
      <c r="T937" s="3"/>
    </row>
    <row r="938" spans="1:20" ht="16" x14ac:dyDescent="0.4">
      <c r="A938" s="3"/>
      <c r="B938" s="6"/>
      <c r="C938" s="3"/>
      <c r="D938" s="3"/>
      <c r="E938" s="3"/>
      <c r="F938" s="3"/>
      <c r="G938" s="3"/>
      <c r="H938" s="14"/>
      <c r="I938" s="14"/>
      <c r="J938" s="3"/>
      <c r="K938" s="3"/>
      <c r="L938" s="3"/>
      <c r="M938" s="3"/>
      <c r="N938" s="3"/>
      <c r="O938" s="3"/>
      <c r="P938" s="3"/>
      <c r="Q938" s="3"/>
      <c r="R938" s="3"/>
      <c r="S938" s="3"/>
      <c r="T938" s="3"/>
    </row>
    <row r="939" spans="1:20" ht="16" x14ac:dyDescent="0.4">
      <c r="A939" s="3"/>
      <c r="B939" s="6"/>
      <c r="C939" s="3"/>
      <c r="D939" s="3"/>
      <c r="E939" s="3"/>
      <c r="F939" s="3"/>
      <c r="G939" s="3"/>
      <c r="H939" s="14"/>
      <c r="I939" s="14"/>
      <c r="J939" s="3"/>
      <c r="K939" s="3"/>
      <c r="L939" s="3"/>
      <c r="M939" s="3"/>
      <c r="N939" s="3"/>
      <c r="O939" s="3"/>
      <c r="P939" s="3"/>
      <c r="Q939" s="3"/>
      <c r="R939" s="3"/>
      <c r="S939" s="3"/>
      <c r="T939" s="3"/>
    </row>
    <row r="940" spans="1:20" ht="16" x14ac:dyDescent="0.4">
      <c r="A940" s="3"/>
      <c r="B940" s="6"/>
      <c r="C940" s="3"/>
      <c r="D940" s="3"/>
      <c r="E940" s="3"/>
      <c r="F940" s="3"/>
      <c r="G940" s="3"/>
      <c r="H940" s="14"/>
      <c r="I940" s="14"/>
      <c r="J940" s="3"/>
      <c r="K940" s="3"/>
      <c r="L940" s="3"/>
      <c r="M940" s="3"/>
      <c r="N940" s="3"/>
      <c r="O940" s="3"/>
      <c r="P940" s="3"/>
      <c r="Q940" s="3"/>
      <c r="R940" s="3"/>
      <c r="S940" s="3"/>
      <c r="T940" s="3"/>
    </row>
    <row r="941" spans="1:20" ht="16" x14ac:dyDescent="0.4">
      <c r="A941" s="3"/>
      <c r="B941" s="6"/>
      <c r="C941" s="3"/>
      <c r="D941" s="3"/>
      <c r="E941" s="3"/>
      <c r="F941" s="3"/>
      <c r="G941" s="3"/>
      <c r="H941" s="14"/>
      <c r="I941" s="14"/>
      <c r="J941" s="3"/>
      <c r="K941" s="3"/>
      <c r="L941" s="3"/>
      <c r="M941" s="3"/>
      <c r="N941" s="3"/>
      <c r="O941" s="3"/>
      <c r="P941" s="3"/>
      <c r="Q941" s="3"/>
      <c r="R941" s="3"/>
      <c r="S941" s="3"/>
      <c r="T941" s="3"/>
    </row>
    <row r="942" spans="1:20" ht="16" x14ac:dyDescent="0.4">
      <c r="A942" s="3"/>
      <c r="B942" s="6"/>
      <c r="C942" s="3"/>
      <c r="D942" s="3"/>
      <c r="E942" s="3"/>
      <c r="F942" s="3"/>
      <c r="G942" s="3"/>
      <c r="H942" s="14"/>
      <c r="I942" s="14"/>
      <c r="J942" s="3"/>
      <c r="K942" s="3"/>
      <c r="L942" s="3"/>
      <c r="M942" s="3"/>
      <c r="N942" s="3"/>
      <c r="O942" s="3"/>
      <c r="P942" s="3"/>
      <c r="Q942" s="3"/>
      <c r="R942" s="3"/>
      <c r="S942" s="3"/>
      <c r="T942" s="3"/>
    </row>
    <row r="943" spans="1:20" ht="16" x14ac:dyDescent="0.4">
      <c r="A943" s="3"/>
      <c r="B943" s="6"/>
      <c r="C943" s="3"/>
      <c r="D943" s="3"/>
      <c r="E943" s="3"/>
      <c r="F943" s="3"/>
      <c r="G943" s="3"/>
      <c r="H943" s="14"/>
      <c r="I943" s="14"/>
      <c r="J943" s="3"/>
      <c r="K943" s="3"/>
      <c r="L943" s="3"/>
      <c r="M943" s="3"/>
      <c r="N943" s="3"/>
      <c r="O943" s="3"/>
      <c r="P943" s="3"/>
      <c r="Q943" s="3"/>
      <c r="R943" s="3"/>
      <c r="S943" s="3"/>
      <c r="T943" s="3"/>
    </row>
    <row r="944" spans="1:20" ht="16" x14ac:dyDescent="0.4">
      <c r="A944" s="3"/>
      <c r="B944" s="6"/>
      <c r="C944" s="3"/>
      <c r="D944" s="3"/>
      <c r="E944" s="3"/>
      <c r="F944" s="3"/>
      <c r="G944" s="3"/>
      <c r="H944" s="14"/>
      <c r="I944" s="14"/>
      <c r="J944" s="3"/>
      <c r="K944" s="3"/>
      <c r="L944" s="3"/>
      <c r="M944" s="3"/>
      <c r="N944" s="3"/>
      <c r="O944" s="3"/>
      <c r="P944" s="3"/>
      <c r="Q944" s="3"/>
      <c r="R944" s="3"/>
      <c r="S944" s="3"/>
      <c r="T944" s="3"/>
    </row>
    <row r="945" spans="1:20" ht="16" x14ac:dyDescent="0.4">
      <c r="A945" s="3"/>
      <c r="B945" s="6"/>
      <c r="C945" s="3"/>
      <c r="D945" s="3"/>
      <c r="E945" s="3"/>
      <c r="F945" s="3"/>
      <c r="G945" s="3"/>
      <c r="H945" s="14"/>
      <c r="I945" s="14"/>
      <c r="J945" s="3"/>
      <c r="K945" s="3"/>
      <c r="L945" s="3"/>
      <c r="M945" s="3"/>
      <c r="N945" s="3"/>
      <c r="O945" s="3"/>
      <c r="P945" s="3"/>
      <c r="Q945" s="3"/>
      <c r="R945" s="3"/>
      <c r="S945" s="3"/>
      <c r="T945" s="3"/>
    </row>
    <row r="946" spans="1:20" ht="16" x14ac:dyDescent="0.4">
      <c r="A946" s="3"/>
      <c r="B946" s="6"/>
      <c r="C946" s="3"/>
      <c r="D946" s="3"/>
      <c r="E946" s="3"/>
      <c r="F946" s="3"/>
      <c r="G946" s="3"/>
      <c r="H946" s="14"/>
      <c r="I946" s="14"/>
      <c r="J946" s="3"/>
      <c r="K946" s="3"/>
      <c r="L946" s="3"/>
      <c r="M946" s="3"/>
      <c r="N946" s="3"/>
      <c r="O946" s="3"/>
      <c r="P946" s="3"/>
      <c r="Q946" s="3"/>
      <c r="R946" s="3"/>
      <c r="S946" s="3"/>
      <c r="T946" s="3"/>
    </row>
    <row r="947" spans="1:20" ht="16" x14ac:dyDescent="0.4">
      <c r="A947" s="3"/>
      <c r="B947" s="6"/>
      <c r="C947" s="3"/>
      <c r="D947" s="3"/>
      <c r="E947" s="3"/>
      <c r="F947" s="3"/>
      <c r="G947" s="3"/>
      <c r="H947" s="14"/>
      <c r="I947" s="14"/>
      <c r="J947" s="3"/>
      <c r="K947" s="3"/>
      <c r="L947" s="3"/>
      <c r="M947" s="3"/>
      <c r="N947" s="3"/>
      <c r="O947" s="3"/>
      <c r="P947" s="3"/>
      <c r="Q947" s="3"/>
      <c r="R947" s="3"/>
      <c r="S947" s="3"/>
      <c r="T947" s="3"/>
    </row>
    <row r="948" spans="1:20" ht="16" x14ac:dyDescent="0.4">
      <c r="A948" s="3"/>
      <c r="B948" s="6"/>
      <c r="C948" s="3"/>
      <c r="D948" s="3"/>
      <c r="E948" s="3"/>
      <c r="F948" s="3"/>
      <c r="G948" s="3"/>
      <c r="H948" s="14"/>
      <c r="I948" s="14"/>
      <c r="J948" s="3"/>
      <c r="K948" s="3"/>
      <c r="L948" s="3"/>
      <c r="M948" s="3"/>
      <c r="N948" s="3"/>
      <c r="O948" s="3"/>
      <c r="P948" s="3"/>
      <c r="Q948" s="3"/>
      <c r="R948" s="3"/>
      <c r="S948" s="3"/>
      <c r="T948" s="3"/>
    </row>
    <row r="949" spans="1:20" ht="16" x14ac:dyDescent="0.4">
      <c r="A949" s="3"/>
      <c r="B949" s="6"/>
      <c r="C949" s="3"/>
      <c r="D949" s="3"/>
      <c r="E949" s="3"/>
      <c r="F949" s="3"/>
      <c r="G949" s="3"/>
      <c r="H949" s="14"/>
      <c r="I949" s="14"/>
      <c r="J949" s="3"/>
      <c r="K949" s="3"/>
      <c r="L949" s="3"/>
      <c r="M949" s="3"/>
      <c r="N949" s="3"/>
      <c r="O949" s="3"/>
      <c r="P949" s="3"/>
      <c r="Q949" s="3"/>
      <c r="R949" s="3"/>
      <c r="S949" s="3"/>
      <c r="T949" s="3"/>
    </row>
    <row r="950" spans="1:20" ht="16" x14ac:dyDescent="0.4">
      <c r="A950" s="3"/>
      <c r="B950" s="6"/>
      <c r="C950" s="3"/>
      <c r="D950" s="3"/>
      <c r="E950" s="3"/>
      <c r="F950" s="3"/>
      <c r="G950" s="3"/>
      <c r="H950" s="14"/>
      <c r="I950" s="14"/>
      <c r="J950" s="3"/>
      <c r="K950" s="3"/>
      <c r="L950" s="3"/>
      <c r="M950" s="3"/>
      <c r="N950" s="3"/>
      <c r="O950" s="3"/>
      <c r="P950" s="3"/>
      <c r="Q950" s="3"/>
      <c r="R950" s="3"/>
      <c r="S950" s="3"/>
      <c r="T950" s="3"/>
    </row>
    <row r="951" spans="1:20" ht="16" x14ac:dyDescent="0.4">
      <c r="A951" s="3"/>
      <c r="B951" s="6"/>
      <c r="C951" s="3"/>
      <c r="D951" s="3"/>
      <c r="E951" s="3"/>
      <c r="F951" s="3"/>
      <c r="G951" s="3"/>
      <c r="H951" s="14"/>
      <c r="I951" s="14"/>
      <c r="J951" s="3"/>
      <c r="K951" s="3"/>
      <c r="L951" s="3"/>
      <c r="M951" s="3"/>
      <c r="N951" s="3"/>
      <c r="O951" s="3"/>
      <c r="P951" s="3"/>
      <c r="Q951" s="3"/>
      <c r="R951" s="3"/>
      <c r="S951" s="3"/>
      <c r="T951" s="3"/>
    </row>
    <row r="952" spans="1:20" ht="16" x14ac:dyDescent="0.4">
      <c r="A952" s="3"/>
      <c r="B952" s="6"/>
      <c r="C952" s="3"/>
      <c r="D952" s="3"/>
      <c r="E952" s="3"/>
      <c r="F952" s="3"/>
      <c r="G952" s="3"/>
      <c r="H952" s="14"/>
      <c r="I952" s="14"/>
      <c r="J952" s="3"/>
      <c r="K952" s="3"/>
      <c r="L952" s="3"/>
      <c r="M952" s="3"/>
      <c r="N952" s="3"/>
      <c r="O952" s="3"/>
      <c r="P952" s="3"/>
      <c r="Q952" s="3"/>
      <c r="R952" s="3"/>
      <c r="S952" s="3"/>
      <c r="T952" s="3"/>
    </row>
    <row r="953" spans="1:20" ht="16" x14ac:dyDescent="0.4">
      <c r="A953" s="3"/>
      <c r="B953" s="6"/>
      <c r="C953" s="3"/>
      <c r="D953" s="3"/>
      <c r="E953" s="3"/>
      <c r="F953" s="3"/>
      <c r="G953" s="3"/>
      <c r="H953" s="14"/>
      <c r="I953" s="14"/>
      <c r="J953" s="3"/>
      <c r="K953" s="3"/>
      <c r="L953" s="3"/>
      <c r="M953" s="3"/>
      <c r="N953" s="3"/>
      <c r="O953" s="3"/>
      <c r="P953" s="3"/>
      <c r="Q953" s="3"/>
      <c r="R953" s="3"/>
      <c r="S953" s="3"/>
      <c r="T953" s="3"/>
    </row>
    <row r="954" spans="1:20" ht="16" x14ac:dyDescent="0.4">
      <c r="A954" s="3"/>
      <c r="B954" s="6"/>
      <c r="C954" s="3"/>
      <c r="D954" s="3"/>
      <c r="E954" s="3"/>
      <c r="F954" s="3"/>
      <c r="G954" s="3"/>
      <c r="H954" s="14"/>
      <c r="I954" s="14"/>
      <c r="J954" s="3"/>
      <c r="K954" s="3"/>
      <c r="L954" s="3"/>
      <c r="M954" s="3"/>
      <c r="N954" s="3"/>
      <c r="O954" s="3"/>
      <c r="P954" s="3"/>
      <c r="Q954" s="3"/>
      <c r="R954" s="3"/>
      <c r="S954" s="3"/>
      <c r="T954" s="3"/>
    </row>
    <row r="955" spans="1:20" ht="16" x14ac:dyDescent="0.4">
      <c r="A955" s="3"/>
      <c r="B955" s="6"/>
      <c r="C955" s="3"/>
      <c r="D955" s="3"/>
      <c r="E955" s="3"/>
      <c r="F955" s="3"/>
      <c r="G955" s="3"/>
      <c r="H955" s="14"/>
      <c r="I955" s="14"/>
      <c r="J955" s="3"/>
      <c r="K955" s="3"/>
      <c r="L955" s="3"/>
      <c r="M955" s="3"/>
      <c r="N955" s="3"/>
      <c r="O955" s="3"/>
      <c r="P955" s="3"/>
      <c r="Q955" s="3"/>
      <c r="R955" s="3"/>
      <c r="S955" s="3"/>
      <c r="T955" s="3"/>
    </row>
    <row r="956" spans="1:20" ht="16" x14ac:dyDescent="0.4">
      <c r="A956" s="3"/>
      <c r="B956" s="6"/>
      <c r="C956" s="3"/>
      <c r="D956" s="3"/>
      <c r="E956" s="3"/>
      <c r="F956" s="3"/>
      <c r="G956" s="3"/>
      <c r="H956" s="14"/>
      <c r="I956" s="14"/>
      <c r="J956" s="3"/>
      <c r="K956" s="3"/>
      <c r="L956" s="3"/>
      <c r="M956" s="3"/>
      <c r="N956" s="3"/>
      <c r="O956" s="3"/>
      <c r="P956" s="3"/>
      <c r="Q956" s="3"/>
      <c r="R956" s="3"/>
      <c r="S956" s="3"/>
      <c r="T956" s="3"/>
    </row>
    <row r="957" spans="1:20" ht="16" x14ac:dyDescent="0.4">
      <c r="A957" s="3"/>
      <c r="B957" s="6"/>
      <c r="C957" s="3"/>
      <c r="D957" s="3"/>
      <c r="E957" s="3"/>
      <c r="F957" s="3"/>
      <c r="G957" s="3"/>
      <c r="H957" s="14"/>
      <c r="I957" s="14"/>
      <c r="J957" s="3"/>
      <c r="K957" s="3"/>
      <c r="L957" s="3"/>
      <c r="M957" s="3"/>
      <c r="N957" s="3"/>
      <c r="O957" s="3"/>
      <c r="P957" s="3"/>
      <c r="Q957" s="3"/>
      <c r="R957" s="3"/>
      <c r="S957" s="3"/>
      <c r="T957" s="3"/>
    </row>
    <row r="958" spans="1:20" ht="16" x14ac:dyDescent="0.4">
      <c r="A958" s="3"/>
      <c r="B958" s="6"/>
      <c r="C958" s="3"/>
      <c r="D958" s="3"/>
      <c r="E958" s="3"/>
      <c r="F958" s="3"/>
      <c r="G958" s="3"/>
      <c r="H958" s="14"/>
      <c r="I958" s="14"/>
      <c r="J958" s="3"/>
      <c r="K958" s="3"/>
      <c r="L958" s="3"/>
      <c r="M958" s="3"/>
      <c r="N958" s="3"/>
      <c r="O958" s="3"/>
      <c r="P958" s="3"/>
      <c r="Q958" s="3"/>
      <c r="R958" s="3"/>
      <c r="S958" s="3"/>
      <c r="T958" s="3"/>
    </row>
    <row r="959" spans="1:20" ht="16" x14ac:dyDescent="0.4">
      <c r="A959" s="3"/>
      <c r="B959" s="6"/>
      <c r="C959" s="3"/>
      <c r="D959" s="3"/>
      <c r="E959" s="3"/>
      <c r="F959" s="3"/>
      <c r="G959" s="3"/>
      <c r="H959" s="14"/>
      <c r="I959" s="14"/>
      <c r="J959" s="3"/>
      <c r="K959" s="3"/>
      <c r="L959" s="3"/>
      <c r="M959" s="3"/>
      <c r="N959" s="3"/>
      <c r="O959" s="3"/>
      <c r="P959" s="3"/>
      <c r="Q959" s="3"/>
      <c r="R959" s="3"/>
      <c r="S959" s="3"/>
      <c r="T959" s="3"/>
    </row>
    <row r="960" spans="1:20" ht="16" x14ac:dyDescent="0.4">
      <c r="A960" s="3"/>
      <c r="B960" s="6"/>
      <c r="C960" s="3"/>
      <c r="D960" s="3"/>
      <c r="E960" s="3"/>
      <c r="F960" s="3"/>
      <c r="G960" s="3"/>
      <c r="H960" s="14"/>
      <c r="I960" s="14"/>
      <c r="J960" s="3"/>
      <c r="K960" s="3"/>
      <c r="L960" s="3"/>
      <c r="M960" s="3"/>
      <c r="N960" s="3"/>
      <c r="O960" s="3"/>
      <c r="P960" s="3"/>
      <c r="Q960" s="3"/>
      <c r="R960" s="3"/>
      <c r="S960" s="3"/>
      <c r="T960" s="3"/>
    </row>
    <row r="961" spans="1:20" ht="16" x14ac:dyDescent="0.4">
      <c r="A961" s="3"/>
      <c r="B961" s="6"/>
      <c r="C961" s="3"/>
      <c r="D961" s="3"/>
      <c r="E961" s="3"/>
      <c r="F961" s="3"/>
      <c r="G961" s="3"/>
      <c r="H961" s="14"/>
      <c r="I961" s="14"/>
      <c r="J961" s="3"/>
      <c r="K961" s="3"/>
      <c r="L961" s="3"/>
      <c r="M961" s="3"/>
      <c r="N961" s="3"/>
      <c r="O961" s="3"/>
      <c r="P961" s="3"/>
      <c r="Q961" s="3"/>
      <c r="R961" s="3"/>
      <c r="S961" s="3"/>
      <c r="T961" s="3"/>
    </row>
    <row r="962" spans="1:20" ht="16" x14ac:dyDescent="0.4">
      <c r="A962" s="3"/>
      <c r="B962" s="6"/>
      <c r="C962" s="3"/>
      <c r="D962" s="3"/>
      <c r="E962" s="3"/>
      <c r="F962" s="3"/>
      <c r="G962" s="3"/>
      <c r="H962" s="14"/>
      <c r="I962" s="14"/>
      <c r="J962" s="3"/>
      <c r="K962" s="3"/>
      <c r="L962" s="3"/>
      <c r="M962" s="3"/>
      <c r="N962" s="3"/>
      <c r="O962" s="3"/>
      <c r="P962" s="3"/>
      <c r="Q962" s="3"/>
      <c r="R962" s="3"/>
      <c r="S962" s="3"/>
      <c r="T962" s="3"/>
    </row>
    <row r="963" spans="1:20" ht="16" x14ac:dyDescent="0.4">
      <c r="A963" s="3"/>
      <c r="B963" s="6"/>
      <c r="C963" s="3"/>
      <c r="D963" s="3"/>
      <c r="E963" s="3"/>
      <c r="F963" s="3"/>
      <c r="G963" s="3"/>
      <c r="H963" s="14"/>
      <c r="I963" s="14"/>
      <c r="J963" s="3"/>
      <c r="K963" s="3"/>
      <c r="L963" s="3"/>
      <c r="M963" s="3"/>
      <c r="N963" s="3"/>
      <c r="O963" s="3"/>
      <c r="P963" s="3"/>
      <c r="Q963" s="3"/>
      <c r="R963" s="3"/>
      <c r="S963" s="3"/>
      <c r="T963" s="3"/>
    </row>
    <row r="964" spans="1:20" ht="16" x14ac:dyDescent="0.4">
      <c r="A964" s="3"/>
      <c r="B964" s="6"/>
      <c r="C964" s="3"/>
      <c r="D964" s="3"/>
      <c r="E964" s="3"/>
      <c r="F964" s="3"/>
      <c r="G964" s="3"/>
      <c r="H964" s="14"/>
      <c r="I964" s="14"/>
      <c r="J964" s="3"/>
      <c r="K964" s="3"/>
      <c r="L964" s="3"/>
      <c r="M964" s="3"/>
      <c r="N964" s="3"/>
      <c r="O964" s="3"/>
      <c r="P964" s="3"/>
      <c r="Q964" s="3"/>
      <c r="R964" s="3"/>
      <c r="S964" s="3"/>
      <c r="T964" s="3"/>
    </row>
    <row r="965" spans="1:20" ht="16" x14ac:dyDescent="0.4">
      <c r="A965" s="3"/>
      <c r="B965" s="6"/>
      <c r="C965" s="3"/>
      <c r="D965" s="3"/>
      <c r="E965" s="3"/>
      <c r="F965" s="3"/>
      <c r="G965" s="3"/>
      <c r="H965" s="14"/>
      <c r="I965" s="14"/>
      <c r="J965" s="3"/>
      <c r="K965" s="3"/>
      <c r="L965" s="3"/>
      <c r="M965" s="3"/>
      <c r="N965" s="3"/>
      <c r="O965" s="3"/>
      <c r="P965" s="3"/>
      <c r="Q965" s="3"/>
      <c r="R965" s="3"/>
      <c r="S965" s="3"/>
      <c r="T965" s="3"/>
    </row>
    <row r="966" spans="1:20" ht="16" x14ac:dyDescent="0.4">
      <c r="A966" s="3"/>
      <c r="B966" s="6"/>
      <c r="C966" s="3"/>
      <c r="D966" s="3"/>
      <c r="E966" s="3"/>
      <c r="F966" s="3"/>
      <c r="G966" s="3"/>
      <c r="H966" s="14"/>
      <c r="I966" s="14"/>
      <c r="J966" s="3"/>
      <c r="K966" s="3"/>
      <c r="L966" s="3"/>
      <c r="M966" s="3"/>
      <c r="N966" s="3"/>
      <c r="O966" s="3"/>
      <c r="P966" s="3"/>
      <c r="Q966" s="3"/>
      <c r="R966" s="3"/>
      <c r="S966" s="3"/>
      <c r="T966" s="3"/>
    </row>
    <row r="967" spans="1:20" ht="16" x14ac:dyDescent="0.4">
      <c r="A967" s="3"/>
      <c r="B967" s="6"/>
      <c r="C967" s="3"/>
      <c r="D967" s="3"/>
      <c r="E967" s="3"/>
      <c r="F967" s="3"/>
      <c r="G967" s="3"/>
      <c r="H967" s="14"/>
      <c r="I967" s="14"/>
      <c r="J967" s="3"/>
      <c r="K967" s="3"/>
      <c r="L967" s="3"/>
      <c r="M967" s="3"/>
      <c r="N967" s="3"/>
      <c r="O967" s="3"/>
      <c r="P967" s="3"/>
      <c r="Q967" s="3"/>
      <c r="R967" s="3"/>
      <c r="S967" s="3"/>
      <c r="T967" s="3"/>
    </row>
    <row r="968" spans="1:20" ht="16" x14ac:dyDescent="0.4">
      <c r="A968" s="3"/>
      <c r="B968" s="6"/>
      <c r="C968" s="3"/>
      <c r="D968" s="3"/>
      <c r="E968" s="3"/>
      <c r="F968" s="3"/>
      <c r="G968" s="3"/>
      <c r="H968" s="14"/>
      <c r="I968" s="14"/>
      <c r="J968" s="3"/>
      <c r="K968" s="3"/>
      <c r="L968" s="3"/>
      <c r="M968" s="3"/>
      <c r="N968" s="3"/>
      <c r="O968" s="3"/>
      <c r="P968" s="3"/>
      <c r="Q968" s="3"/>
      <c r="R968" s="3"/>
      <c r="S968" s="3"/>
      <c r="T968" s="3"/>
    </row>
    <row r="969" spans="1:20" ht="16" x14ac:dyDescent="0.4">
      <c r="A969" s="3"/>
      <c r="B969" s="6"/>
      <c r="C969" s="3"/>
      <c r="D969" s="3"/>
      <c r="E969" s="3"/>
      <c r="F969" s="3"/>
      <c r="G969" s="3"/>
      <c r="H969" s="14"/>
      <c r="I969" s="14"/>
      <c r="J969" s="3"/>
      <c r="K969" s="3"/>
      <c r="L969" s="3"/>
      <c r="M969" s="3"/>
      <c r="N969" s="3"/>
      <c r="O969" s="3"/>
      <c r="P969" s="3"/>
      <c r="Q969" s="3"/>
      <c r="R969" s="3"/>
      <c r="S969" s="3"/>
      <c r="T969" s="3"/>
    </row>
    <row r="970" spans="1:20" ht="16" x14ac:dyDescent="0.4">
      <c r="A970" s="3"/>
      <c r="B970" s="6"/>
      <c r="C970" s="3"/>
      <c r="D970" s="3"/>
      <c r="E970" s="3"/>
      <c r="F970" s="3"/>
      <c r="G970" s="3"/>
      <c r="H970" s="14"/>
      <c r="I970" s="14"/>
      <c r="J970" s="3"/>
      <c r="K970" s="3"/>
      <c r="L970" s="3"/>
      <c r="M970" s="3"/>
      <c r="N970" s="3"/>
      <c r="O970" s="3"/>
      <c r="P970" s="3"/>
      <c r="Q970" s="3"/>
      <c r="R970" s="3"/>
      <c r="S970" s="3"/>
      <c r="T970" s="3"/>
    </row>
    <row r="971" spans="1:20" ht="16" x14ac:dyDescent="0.4">
      <c r="A971" s="3"/>
      <c r="B971" s="6"/>
      <c r="C971" s="3"/>
      <c r="D971" s="3"/>
      <c r="E971" s="3"/>
      <c r="F971" s="3"/>
      <c r="G971" s="3"/>
      <c r="H971" s="14"/>
      <c r="I971" s="14"/>
      <c r="J971" s="3"/>
      <c r="K971" s="3"/>
      <c r="L971" s="3"/>
      <c r="M971" s="3"/>
      <c r="N971" s="3"/>
      <c r="O971" s="3"/>
      <c r="P971" s="3"/>
      <c r="Q971" s="3"/>
      <c r="R971" s="3"/>
      <c r="S971" s="3"/>
      <c r="T971" s="3"/>
    </row>
    <row r="972" spans="1:20" ht="16" x14ac:dyDescent="0.4">
      <c r="A972" s="3"/>
      <c r="B972" s="6"/>
      <c r="C972" s="3"/>
      <c r="D972" s="3"/>
      <c r="E972" s="3"/>
      <c r="F972" s="3"/>
      <c r="G972" s="3"/>
      <c r="H972" s="14"/>
      <c r="I972" s="14"/>
      <c r="J972" s="3"/>
      <c r="K972" s="3"/>
      <c r="L972" s="3"/>
      <c r="M972" s="3"/>
      <c r="N972" s="3"/>
      <c r="O972" s="3"/>
      <c r="P972" s="3"/>
      <c r="Q972" s="3"/>
      <c r="R972" s="3"/>
      <c r="S972" s="3"/>
      <c r="T972" s="3"/>
    </row>
    <row r="973" spans="1:20" ht="16" x14ac:dyDescent="0.4">
      <c r="A973" s="3"/>
      <c r="B973" s="6"/>
      <c r="C973" s="3"/>
      <c r="D973" s="3"/>
      <c r="E973" s="3"/>
      <c r="F973" s="3"/>
      <c r="G973" s="3"/>
      <c r="H973" s="14"/>
      <c r="I973" s="14"/>
      <c r="J973" s="3"/>
      <c r="K973" s="3"/>
      <c r="L973" s="3"/>
      <c r="M973" s="3"/>
      <c r="N973" s="3"/>
      <c r="O973" s="3"/>
      <c r="P973" s="3"/>
      <c r="Q973" s="3"/>
      <c r="R973" s="3"/>
      <c r="S973" s="3"/>
      <c r="T973" s="3"/>
    </row>
    <row r="974" spans="1:20" ht="16" x14ac:dyDescent="0.4">
      <c r="A974" s="3"/>
      <c r="B974" s="6"/>
      <c r="C974" s="3"/>
      <c r="D974" s="3"/>
      <c r="E974" s="3"/>
      <c r="F974" s="3"/>
      <c r="G974" s="3"/>
      <c r="H974" s="14"/>
      <c r="I974" s="14"/>
      <c r="J974" s="3"/>
      <c r="K974" s="3"/>
      <c r="L974" s="3"/>
      <c r="M974" s="3"/>
      <c r="N974" s="3"/>
      <c r="O974" s="3"/>
      <c r="P974" s="3"/>
      <c r="Q974" s="3"/>
      <c r="R974" s="3"/>
      <c r="S974" s="3"/>
      <c r="T974" s="3"/>
    </row>
    <row r="975" spans="1:20" ht="16" x14ac:dyDescent="0.4">
      <c r="A975" s="3"/>
      <c r="B975" s="6"/>
      <c r="C975" s="3"/>
      <c r="D975" s="3"/>
      <c r="E975" s="3"/>
      <c r="F975" s="3"/>
      <c r="G975" s="3"/>
      <c r="H975" s="14"/>
      <c r="I975" s="14"/>
      <c r="J975" s="3"/>
      <c r="K975" s="3"/>
      <c r="L975" s="3"/>
      <c r="M975" s="3"/>
      <c r="N975" s="3"/>
      <c r="O975" s="3"/>
      <c r="P975" s="3"/>
      <c r="Q975" s="3"/>
      <c r="R975" s="3"/>
      <c r="S975" s="3"/>
      <c r="T975" s="3"/>
    </row>
    <row r="976" spans="1:20" ht="16" x14ac:dyDescent="0.4">
      <c r="A976" s="3"/>
      <c r="B976" s="6"/>
      <c r="C976" s="3"/>
      <c r="D976" s="3"/>
      <c r="E976" s="3"/>
      <c r="F976" s="3"/>
      <c r="G976" s="3"/>
      <c r="H976" s="14"/>
      <c r="I976" s="14"/>
      <c r="J976" s="3"/>
      <c r="K976" s="3"/>
      <c r="L976" s="3"/>
      <c r="M976" s="3"/>
      <c r="N976" s="3"/>
      <c r="O976" s="3"/>
      <c r="P976" s="3"/>
      <c r="Q976" s="3"/>
      <c r="R976" s="3"/>
      <c r="S976" s="3"/>
      <c r="T976" s="3"/>
    </row>
    <row r="977" spans="1:20" ht="16" x14ac:dyDescent="0.4">
      <c r="A977" s="3"/>
      <c r="B977" s="6"/>
      <c r="C977" s="3"/>
      <c r="D977" s="3"/>
      <c r="E977" s="3"/>
      <c r="F977" s="3"/>
      <c r="G977" s="3"/>
      <c r="H977" s="14"/>
      <c r="I977" s="14"/>
      <c r="J977" s="3"/>
      <c r="K977" s="3"/>
      <c r="L977" s="3"/>
      <c r="M977" s="3"/>
      <c r="N977" s="3"/>
      <c r="O977" s="3"/>
      <c r="P977" s="3"/>
      <c r="Q977" s="3"/>
      <c r="R977" s="3"/>
      <c r="S977" s="3"/>
      <c r="T977" s="3"/>
    </row>
    <row r="978" spans="1:20" ht="16" x14ac:dyDescent="0.4">
      <c r="A978" s="3"/>
      <c r="B978" s="6"/>
      <c r="C978" s="3"/>
      <c r="D978" s="3"/>
      <c r="E978" s="3"/>
      <c r="F978" s="3"/>
      <c r="G978" s="3"/>
      <c r="H978" s="14"/>
      <c r="I978" s="14"/>
      <c r="J978" s="3"/>
      <c r="K978" s="3"/>
      <c r="L978" s="3"/>
      <c r="M978" s="3"/>
      <c r="N978" s="3"/>
      <c r="O978" s="3"/>
      <c r="P978" s="3"/>
      <c r="Q978" s="3"/>
      <c r="R978" s="3"/>
      <c r="S978" s="3"/>
      <c r="T978" s="3"/>
    </row>
    <row r="979" spans="1:20" ht="16" x14ac:dyDescent="0.4">
      <c r="A979" s="3"/>
      <c r="B979" s="6"/>
      <c r="C979" s="3"/>
      <c r="D979" s="3"/>
      <c r="E979" s="3"/>
      <c r="F979" s="3"/>
      <c r="G979" s="3"/>
      <c r="H979" s="14"/>
      <c r="I979" s="14"/>
      <c r="J979" s="3"/>
      <c r="K979" s="3"/>
      <c r="L979" s="3"/>
      <c r="M979" s="3"/>
      <c r="N979" s="3"/>
      <c r="O979" s="3"/>
      <c r="P979" s="3"/>
      <c r="Q979" s="3"/>
      <c r="R979" s="3"/>
      <c r="S979" s="3"/>
      <c r="T979" s="3"/>
    </row>
    <row r="980" spans="1:20" ht="16" x14ac:dyDescent="0.4">
      <c r="A980" s="3"/>
      <c r="B980" s="6"/>
      <c r="C980" s="3"/>
      <c r="D980" s="3"/>
      <c r="E980" s="3"/>
      <c r="F980" s="3"/>
      <c r="G980" s="3"/>
      <c r="H980" s="14"/>
      <c r="I980" s="14"/>
      <c r="J980" s="3"/>
      <c r="K980" s="3"/>
      <c r="L980" s="3"/>
      <c r="M980" s="3"/>
      <c r="N980" s="3"/>
      <c r="O980" s="3"/>
      <c r="P980" s="3"/>
      <c r="Q980" s="3"/>
      <c r="R980" s="3"/>
      <c r="S980" s="3"/>
      <c r="T980" s="3"/>
    </row>
    <row r="981" spans="1:20" ht="16" x14ac:dyDescent="0.4">
      <c r="A981" s="3"/>
      <c r="B981" s="6"/>
      <c r="C981" s="3"/>
      <c r="D981" s="3"/>
      <c r="E981" s="3"/>
      <c r="F981" s="3"/>
      <c r="G981" s="3"/>
      <c r="H981" s="14"/>
      <c r="I981" s="14"/>
      <c r="J981" s="3"/>
      <c r="K981" s="3"/>
      <c r="L981" s="3"/>
      <c r="M981" s="3"/>
      <c r="N981" s="3"/>
      <c r="O981" s="3"/>
      <c r="P981" s="3"/>
      <c r="Q981" s="3"/>
      <c r="R981" s="3"/>
      <c r="S981" s="3"/>
      <c r="T981" s="3"/>
    </row>
    <row r="982" spans="1:20" ht="16" x14ac:dyDescent="0.4">
      <c r="A982" s="3"/>
      <c r="B982" s="6"/>
      <c r="C982" s="3"/>
      <c r="D982" s="3"/>
      <c r="E982" s="3"/>
      <c r="F982" s="3"/>
      <c r="G982" s="3"/>
      <c r="H982" s="14"/>
      <c r="I982" s="14"/>
      <c r="J982" s="3"/>
      <c r="K982" s="3"/>
      <c r="L982" s="3"/>
      <c r="M982" s="3"/>
      <c r="N982" s="3"/>
      <c r="O982" s="3"/>
      <c r="P982" s="3"/>
      <c r="Q982" s="3"/>
      <c r="R982" s="3"/>
      <c r="S982" s="3"/>
      <c r="T982" s="3"/>
    </row>
    <row r="983" spans="1:20" ht="16" x14ac:dyDescent="0.4">
      <c r="A983" s="3"/>
      <c r="B983" s="6"/>
      <c r="C983" s="3"/>
      <c r="D983" s="3"/>
      <c r="E983" s="3"/>
      <c r="F983" s="3"/>
      <c r="G983" s="3"/>
      <c r="H983" s="14"/>
      <c r="I983" s="14"/>
      <c r="J983" s="3"/>
      <c r="K983" s="3"/>
      <c r="L983" s="3"/>
      <c r="M983" s="3"/>
      <c r="N983" s="3"/>
      <c r="O983" s="3"/>
      <c r="P983" s="3"/>
      <c r="Q983" s="3"/>
      <c r="R983" s="3"/>
      <c r="S983" s="3"/>
      <c r="T983" s="3"/>
    </row>
    <row r="984" spans="1:20" ht="16" x14ac:dyDescent="0.4">
      <c r="A984" s="3"/>
      <c r="B984" s="6"/>
      <c r="C984" s="3"/>
      <c r="D984" s="3"/>
      <c r="E984" s="3"/>
      <c r="F984" s="3"/>
      <c r="G984" s="3"/>
      <c r="H984" s="14"/>
      <c r="I984" s="14"/>
      <c r="J984" s="3"/>
      <c r="K984" s="3"/>
      <c r="L984" s="3"/>
      <c r="M984" s="3"/>
      <c r="N984" s="3"/>
      <c r="O984" s="3"/>
      <c r="P984" s="3"/>
      <c r="Q984" s="3"/>
      <c r="R984" s="3"/>
      <c r="S984" s="3"/>
      <c r="T984" s="3"/>
    </row>
    <row r="985" spans="1:20" ht="16" x14ac:dyDescent="0.4">
      <c r="A985" s="3"/>
      <c r="B985" s="6"/>
      <c r="C985" s="3"/>
      <c r="D985" s="3"/>
      <c r="E985" s="3"/>
      <c r="F985" s="3"/>
      <c r="G985" s="3"/>
      <c r="H985" s="14"/>
      <c r="I985" s="14"/>
      <c r="J985" s="3"/>
      <c r="K985" s="3"/>
      <c r="L985" s="3"/>
      <c r="M985" s="3"/>
      <c r="N985" s="3"/>
      <c r="O985" s="3"/>
      <c r="P985" s="3"/>
      <c r="Q985" s="3"/>
      <c r="R985" s="3"/>
      <c r="S985" s="3"/>
      <c r="T985" s="3"/>
    </row>
    <row r="986" spans="1:20" ht="16" x14ac:dyDescent="0.4">
      <c r="A986" s="3"/>
      <c r="B986" s="6"/>
      <c r="C986" s="3"/>
      <c r="D986" s="3"/>
      <c r="E986" s="3"/>
      <c r="F986" s="3"/>
      <c r="G986" s="3"/>
      <c r="H986" s="14"/>
      <c r="I986" s="14"/>
      <c r="J986" s="3"/>
      <c r="K986" s="3"/>
      <c r="L986" s="3"/>
      <c r="M986" s="3"/>
      <c r="N986" s="3"/>
      <c r="O986" s="3"/>
      <c r="P986" s="3"/>
      <c r="Q986" s="3"/>
      <c r="R986" s="3"/>
      <c r="S986" s="3"/>
      <c r="T986" s="3"/>
    </row>
    <row r="987" spans="1:20" ht="16" x14ac:dyDescent="0.4">
      <c r="A987" s="3"/>
      <c r="B987" s="6"/>
      <c r="C987" s="3"/>
      <c r="D987" s="3"/>
      <c r="E987" s="3"/>
      <c r="F987" s="3"/>
      <c r="G987" s="3"/>
      <c r="H987" s="14"/>
      <c r="I987" s="14"/>
      <c r="J987" s="3"/>
      <c r="K987" s="3"/>
      <c r="L987" s="3"/>
      <c r="M987" s="3"/>
      <c r="N987" s="3"/>
      <c r="O987" s="3"/>
      <c r="P987" s="3"/>
      <c r="Q987" s="3"/>
      <c r="R987" s="3"/>
      <c r="S987" s="3"/>
      <c r="T987" s="3"/>
    </row>
    <row r="988" spans="1:20" ht="16" x14ac:dyDescent="0.4">
      <c r="A988" s="3"/>
      <c r="B988" s="6"/>
      <c r="C988" s="3"/>
      <c r="D988" s="3"/>
      <c r="E988" s="3"/>
      <c r="F988" s="3"/>
      <c r="G988" s="3"/>
      <c r="H988" s="14"/>
      <c r="I988" s="14"/>
      <c r="J988" s="3"/>
      <c r="K988" s="3"/>
      <c r="L988" s="3"/>
      <c r="M988" s="3"/>
      <c r="N988" s="3"/>
      <c r="O988" s="3"/>
      <c r="P988" s="3"/>
      <c r="Q988" s="3"/>
      <c r="R988" s="3"/>
      <c r="S988" s="3"/>
      <c r="T988" s="3"/>
    </row>
    <row r="989" spans="1:20" ht="16" x14ac:dyDescent="0.4">
      <c r="A989" s="3"/>
      <c r="B989" s="6"/>
      <c r="C989" s="3"/>
      <c r="D989" s="3"/>
      <c r="E989" s="3"/>
      <c r="F989" s="3"/>
      <c r="G989" s="3"/>
      <c r="H989" s="14"/>
      <c r="I989" s="14"/>
      <c r="J989" s="3"/>
      <c r="K989" s="3"/>
      <c r="L989" s="3"/>
      <c r="M989" s="3"/>
      <c r="N989" s="3"/>
      <c r="O989" s="3"/>
      <c r="P989" s="3"/>
      <c r="Q989" s="3"/>
      <c r="R989" s="3"/>
      <c r="S989" s="3"/>
      <c r="T989" s="3"/>
    </row>
    <row r="990" spans="1:20" ht="16" x14ac:dyDescent="0.4">
      <c r="A990" s="3"/>
      <c r="B990" s="6"/>
      <c r="C990" s="3"/>
      <c r="D990" s="3"/>
      <c r="E990" s="3"/>
      <c r="F990" s="3"/>
      <c r="G990" s="3"/>
      <c r="H990" s="14"/>
      <c r="I990" s="14"/>
      <c r="J990" s="3"/>
      <c r="K990" s="3"/>
      <c r="L990" s="3"/>
      <c r="M990" s="3"/>
      <c r="N990" s="3"/>
      <c r="O990" s="3"/>
      <c r="P990" s="3"/>
      <c r="Q990" s="3"/>
      <c r="R990" s="3"/>
      <c r="S990" s="3"/>
      <c r="T990" s="3"/>
    </row>
    <row r="991" spans="1:20" ht="16" x14ac:dyDescent="0.4">
      <c r="A991" s="3"/>
      <c r="B991" s="6"/>
      <c r="C991" s="3"/>
      <c r="D991" s="3"/>
      <c r="E991" s="3"/>
      <c r="F991" s="3"/>
      <c r="G991" s="3"/>
      <c r="H991" s="14"/>
      <c r="I991" s="14"/>
      <c r="J991" s="3"/>
      <c r="K991" s="3"/>
      <c r="L991" s="3"/>
      <c r="M991" s="3"/>
      <c r="N991" s="3"/>
      <c r="O991" s="3"/>
      <c r="P991" s="3"/>
      <c r="Q991" s="3"/>
      <c r="R991" s="3"/>
      <c r="S991" s="3"/>
      <c r="T991" s="3"/>
    </row>
    <row r="992" spans="1:20" ht="16" x14ac:dyDescent="0.4">
      <c r="A992" s="3"/>
      <c r="B992" s="6"/>
      <c r="C992" s="3"/>
      <c r="D992" s="3"/>
      <c r="E992" s="3"/>
      <c r="F992" s="3"/>
      <c r="G992" s="3"/>
      <c r="H992" s="14"/>
      <c r="I992" s="14"/>
      <c r="J992" s="3"/>
      <c r="K992" s="3"/>
      <c r="L992" s="3"/>
      <c r="M992" s="3"/>
      <c r="N992" s="3"/>
      <c r="O992" s="3"/>
      <c r="P992" s="3"/>
      <c r="Q992" s="3"/>
      <c r="R992" s="3"/>
      <c r="S992" s="3"/>
      <c r="T992" s="3"/>
    </row>
    <row r="993" spans="1:20" ht="16" x14ac:dyDescent="0.4">
      <c r="A993" s="3"/>
      <c r="B993" s="6"/>
      <c r="C993" s="3"/>
      <c r="D993" s="3"/>
      <c r="E993" s="3"/>
      <c r="F993" s="3"/>
      <c r="G993" s="3"/>
      <c r="H993" s="14"/>
      <c r="I993" s="14"/>
      <c r="J993" s="3"/>
      <c r="K993" s="3"/>
      <c r="L993" s="3"/>
      <c r="M993" s="3"/>
      <c r="N993" s="3"/>
      <c r="O993" s="3"/>
      <c r="P993" s="3"/>
      <c r="Q993" s="3"/>
      <c r="R993" s="3"/>
      <c r="S993" s="3"/>
      <c r="T993" s="3"/>
    </row>
    <row r="994" spans="1:20" ht="16" x14ac:dyDescent="0.4">
      <c r="A994" s="3"/>
      <c r="B994" s="6"/>
      <c r="C994" s="3"/>
      <c r="D994" s="3"/>
      <c r="E994" s="3"/>
      <c r="F994" s="3"/>
      <c r="G994" s="3"/>
      <c r="H994" s="14"/>
      <c r="I994" s="14"/>
      <c r="J994" s="3"/>
      <c r="K994" s="3"/>
      <c r="L994" s="3"/>
      <c r="M994" s="3"/>
      <c r="N994" s="3"/>
      <c r="O994" s="3"/>
      <c r="P994" s="3"/>
      <c r="Q994" s="3"/>
      <c r="R994" s="3"/>
      <c r="S994" s="3"/>
      <c r="T994" s="3"/>
    </row>
    <row r="995" spans="1:20" ht="16" x14ac:dyDescent="0.4">
      <c r="A995" s="3"/>
      <c r="B995" s="6"/>
      <c r="C995" s="3"/>
      <c r="D995" s="3"/>
      <c r="E995" s="3"/>
      <c r="F995" s="3"/>
      <c r="G995" s="3"/>
      <c r="H995" s="14"/>
      <c r="I995" s="14"/>
      <c r="J995" s="3"/>
      <c r="K995" s="3"/>
      <c r="L995" s="3"/>
      <c r="M995" s="3"/>
      <c r="N995" s="3"/>
      <c r="O995" s="3"/>
      <c r="P995" s="3"/>
      <c r="Q995" s="3"/>
      <c r="R995" s="3"/>
      <c r="S995" s="3"/>
      <c r="T995" s="3"/>
    </row>
    <row r="996" spans="1:20" ht="16" x14ac:dyDescent="0.4">
      <c r="A996" s="3"/>
      <c r="B996" s="6"/>
      <c r="C996" s="3"/>
      <c r="D996" s="3"/>
      <c r="E996" s="3"/>
      <c r="F996" s="3"/>
      <c r="G996" s="3"/>
      <c r="H996" s="14"/>
      <c r="I996" s="14"/>
      <c r="J996" s="3"/>
      <c r="K996" s="3"/>
      <c r="L996" s="3"/>
      <c r="M996" s="3"/>
      <c r="N996" s="3"/>
      <c r="O996" s="3"/>
      <c r="P996" s="3"/>
      <c r="Q996" s="3"/>
      <c r="R996" s="3"/>
      <c r="S996" s="3"/>
      <c r="T996" s="3"/>
    </row>
    <row r="997" spans="1:20" ht="16" x14ac:dyDescent="0.4">
      <c r="A997" s="3"/>
      <c r="B997" s="6"/>
      <c r="C997" s="3"/>
      <c r="D997" s="3"/>
      <c r="E997" s="3"/>
      <c r="F997" s="3"/>
      <c r="G997" s="3"/>
      <c r="H997" s="14"/>
      <c r="I997" s="14"/>
      <c r="J997" s="3"/>
      <c r="K997" s="3"/>
      <c r="L997" s="3"/>
      <c r="M997" s="3"/>
      <c r="N997" s="3"/>
      <c r="O997" s="3"/>
      <c r="P997" s="3"/>
      <c r="Q997" s="3"/>
      <c r="R997" s="3"/>
      <c r="S997" s="3"/>
      <c r="T997" s="3"/>
    </row>
    <row r="998" spans="1:20" ht="16" x14ac:dyDescent="0.4">
      <c r="A998" s="3"/>
      <c r="B998" s="6"/>
      <c r="C998" s="3"/>
      <c r="D998" s="3"/>
      <c r="E998" s="3"/>
      <c r="F998" s="3"/>
      <c r="G998" s="3"/>
      <c r="H998" s="14"/>
      <c r="I998" s="14"/>
      <c r="J998" s="3"/>
      <c r="K998" s="3"/>
      <c r="L998" s="3"/>
      <c r="M998" s="3"/>
      <c r="N998" s="3"/>
      <c r="O998" s="3"/>
      <c r="P998" s="3"/>
      <c r="Q998" s="3"/>
      <c r="R998" s="3"/>
      <c r="S998" s="3"/>
      <c r="T998" s="3"/>
    </row>
    <row r="999" spans="1:20" ht="16" x14ac:dyDescent="0.4">
      <c r="A999" s="3"/>
      <c r="B999" s="6"/>
      <c r="C999" s="3"/>
      <c r="D999" s="3"/>
      <c r="E999" s="3"/>
      <c r="F999" s="3"/>
      <c r="G999" s="3"/>
      <c r="H999" s="14"/>
      <c r="I999" s="14"/>
      <c r="J999" s="3"/>
      <c r="K999" s="3"/>
      <c r="L999" s="3"/>
      <c r="M999" s="3"/>
      <c r="N999" s="3"/>
      <c r="O999" s="3"/>
      <c r="P999" s="3"/>
      <c r="Q999" s="3"/>
      <c r="R999" s="3"/>
      <c r="S999" s="3"/>
      <c r="T999" s="3"/>
    </row>
    <row r="1000" spans="1:20" ht="16" x14ac:dyDescent="0.4">
      <c r="A1000" s="3"/>
      <c r="B1000" s="6"/>
      <c r="C1000" s="3"/>
      <c r="D1000" s="3"/>
      <c r="E1000" s="3"/>
      <c r="F1000" s="3"/>
      <c r="G1000" s="3"/>
      <c r="H1000" s="14"/>
      <c r="I1000" s="14"/>
      <c r="J1000" s="3"/>
      <c r="K1000" s="3"/>
      <c r="L1000" s="3"/>
      <c r="M1000" s="3"/>
      <c r="N1000" s="3"/>
      <c r="O1000" s="3"/>
      <c r="P1000" s="3"/>
      <c r="Q1000" s="3"/>
      <c r="R1000" s="3"/>
      <c r="S1000" s="3"/>
      <c r="T1000" s="3"/>
    </row>
    <row r="1001" spans="1:20" ht="16" x14ac:dyDescent="0.4">
      <c r="A1001" s="3"/>
      <c r="B1001" s="6"/>
      <c r="C1001" s="3"/>
      <c r="D1001" s="3"/>
      <c r="E1001" s="3"/>
      <c r="F1001" s="3"/>
      <c r="G1001" s="3"/>
      <c r="H1001" s="14"/>
      <c r="I1001" s="14"/>
      <c r="J1001" s="3"/>
      <c r="K1001" s="3"/>
      <c r="L1001" s="3"/>
      <c r="M1001" s="3"/>
      <c r="N1001" s="3"/>
      <c r="O1001" s="3"/>
      <c r="P1001" s="3"/>
      <c r="Q1001" s="3"/>
      <c r="R1001" s="3"/>
      <c r="S1001" s="3"/>
      <c r="T1001" s="3"/>
    </row>
    <row r="1002" spans="1:20" ht="16" x14ac:dyDescent="0.4">
      <c r="A1002" s="3"/>
      <c r="B1002" s="6"/>
      <c r="C1002" s="3"/>
      <c r="D1002" s="3"/>
      <c r="E1002" s="3"/>
      <c r="F1002" s="3"/>
      <c r="G1002" s="3"/>
      <c r="H1002" s="14"/>
      <c r="I1002" s="14"/>
      <c r="J1002" s="3"/>
      <c r="K1002" s="3"/>
      <c r="L1002" s="3"/>
      <c r="M1002" s="3"/>
      <c r="N1002" s="3"/>
      <c r="O1002" s="3"/>
      <c r="P1002" s="3"/>
      <c r="Q1002" s="3"/>
      <c r="R1002" s="3"/>
      <c r="S1002" s="3"/>
      <c r="T1002" s="3"/>
    </row>
    <row r="1003" spans="1:20" ht="16" x14ac:dyDescent="0.4">
      <c r="A1003" s="3"/>
      <c r="B1003" s="6"/>
      <c r="C1003" s="3"/>
      <c r="D1003" s="3"/>
      <c r="E1003" s="3"/>
      <c r="F1003" s="3"/>
      <c r="G1003" s="3"/>
      <c r="H1003" s="14"/>
      <c r="I1003" s="14"/>
      <c r="J1003" s="3"/>
      <c r="K1003" s="3"/>
      <c r="L1003" s="3"/>
      <c r="M1003" s="3"/>
      <c r="N1003" s="3"/>
      <c r="O1003" s="3"/>
      <c r="P1003" s="3"/>
      <c r="Q1003" s="3"/>
      <c r="R1003" s="3"/>
      <c r="S1003" s="3"/>
      <c r="T1003" s="3"/>
    </row>
    <row r="1004" spans="1:20" ht="16" x14ac:dyDescent="0.4">
      <c r="A1004" s="3"/>
      <c r="B1004" s="6"/>
      <c r="C1004" s="3"/>
      <c r="D1004" s="3"/>
      <c r="E1004" s="3"/>
      <c r="F1004" s="3"/>
      <c r="G1004" s="3"/>
      <c r="H1004" s="14"/>
      <c r="I1004" s="14"/>
      <c r="J1004" s="3"/>
      <c r="K1004" s="3"/>
      <c r="L1004" s="3"/>
      <c r="M1004" s="3"/>
      <c r="N1004" s="3"/>
      <c r="O1004" s="3"/>
      <c r="P1004" s="3"/>
      <c r="Q1004" s="3"/>
      <c r="R1004" s="3"/>
      <c r="S1004" s="3"/>
      <c r="T1004" s="3"/>
    </row>
    <row r="1005" spans="1:20" ht="16" x14ac:dyDescent="0.4">
      <c r="A1005" s="3"/>
      <c r="B1005" s="6"/>
      <c r="C1005" s="3"/>
      <c r="D1005" s="3"/>
      <c r="E1005" s="3"/>
      <c r="F1005" s="3"/>
      <c r="G1005" s="3"/>
      <c r="H1005" s="14"/>
      <c r="I1005" s="14"/>
      <c r="J1005" s="3"/>
      <c r="K1005" s="3"/>
      <c r="L1005" s="3"/>
      <c r="M1005" s="3"/>
      <c r="N1005" s="3"/>
      <c r="O1005" s="3"/>
      <c r="P1005" s="3"/>
      <c r="Q1005" s="3"/>
      <c r="R1005" s="3"/>
      <c r="S1005" s="3"/>
      <c r="T1005" s="3"/>
    </row>
    <row r="1006" spans="1:20" ht="16" x14ac:dyDescent="0.4">
      <c r="A1006" s="3"/>
      <c r="B1006" s="6"/>
      <c r="C1006" s="3"/>
      <c r="D1006" s="3"/>
      <c r="E1006" s="3"/>
      <c r="F1006" s="3"/>
      <c r="G1006" s="3"/>
      <c r="H1006" s="14"/>
      <c r="I1006" s="14"/>
      <c r="J1006" s="3"/>
      <c r="K1006" s="3"/>
      <c r="L1006" s="3"/>
      <c r="M1006" s="3"/>
      <c r="N1006" s="3"/>
      <c r="O1006" s="3"/>
      <c r="P1006" s="3"/>
      <c r="Q1006" s="3"/>
      <c r="R1006" s="3"/>
      <c r="S1006" s="3"/>
      <c r="T1006" s="3"/>
    </row>
    <row r="1007" spans="1:20" ht="16" x14ac:dyDescent="0.4">
      <c r="A1007" s="3"/>
      <c r="B1007" s="6"/>
      <c r="C1007" s="3"/>
      <c r="D1007" s="3"/>
      <c r="E1007" s="3"/>
      <c r="F1007" s="3"/>
      <c r="G1007" s="3"/>
      <c r="H1007" s="14"/>
      <c r="I1007" s="14"/>
      <c r="J1007" s="3"/>
      <c r="K1007" s="3"/>
      <c r="L1007" s="3"/>
      <c r="M1007" s="3"/>
      <c r="N1007" s="3"/>
      <c r="O1007" s="3"/>
      <c r="P1007" s="3"/>
      <c r="Q1007" s="3"/>
      <c r="R1007" s="3"/>
      <c r="S1007" s="3"/>
      <c r="T1007" s="3"/>
    </row>
    <row r="1008" spans="1:20" ht="16" x14ac:dyDescent="0.4">
      <c r="A1008" s="3"/>
      <c r="B1008" s="6"/>
      <c r="C1008" s="3"/>
      <c r="D1008" s="3"/>
      <c r="E1008" s="3"/>
      <c r="F1008" s="3"/>
      <c r="G1008" s="3"/>
      <c r="H1008" s="14"/>
      <c r="I1008" s="14"/>
      <c r="J1008" s="3"/>
      <c r="K1008" s="3"/>
      <c r="L1008" s="3"/>
      <c r="M1008" s="3"/>
      <c r="N1008" s="3"/>
      <c r="O1008" s="3"/>
      <c r="P1008" s="3"/>
      <c r="Q1008" s="3"/>
      <c r="R1008" s="3"/>
      <c r="S1008" s="3"/>
      <c r="T1008" s="3"/>
    </row>
    <row r="1009" spans="1:20" ht="16" x14ac:dyDescent="0.4">
      <c r="A1009" s="3"/>
      <c r="B1009" s="6"/>
      <c r="C1009" s="3"/>
      <c r="D1009" s="3"/>
      <c r="E1009" s="3"/>
      <c r="F1009" s="3"/>
      <c r="G1009" s="3"/>
      <c r="H1009" s="14"/>
      <c r="I1009" s="14"/>
      <c r="J1009" s="3"/>
      <c r="K1009" s="3"/>
      <c r="L1009" s="3"/>
      <c r="M1009" s="3"/>
      <c r="N1009" s="3"/>
      <c r="O1009" s="3"/>
      <c r="P1009" s="3"/>
      <c r="Q1009" s="3"/>
      <c r="R1009" s="3"/>
      <c r="S1009" s="3"/>
      <c r="T1009" s="3"/>
    </row>
    <row r="1010" spans="1:20" ht="16" x14ac:dyDescent="0.4">
      <c r="A1010" s="3"/>
      <c r="B1010" s="6"/>
      <c r="C1010" s="3"/>
      <c r="D1010" s="3"/>
      <c r="E1010" s="3"/>
      <c r="F1010" s="3"/>
      <c r="G1010" s="3"/>
      <c r="H1010" s="14"/>
      <c r="I1010" s="14"/>
      <c r="J1010" s="3"/>
      <c r="K1010" s="3"/>
      <c r="L1010" s="3"/>
      <c r="M1010" s="3"/>
      <c r="N1010" s="3"/>
      <c r="O1010" s="3"/>
      <c r="P1010" s="3"/>
      <c r="Q1010" s="3"/>
      <c r="R1010" s="3"/>
      <c r="S1010" s="3"/>
      <c r="T1010" s="3"/>
    </row>
    <row r="1011" spans="1:20" ht="16" x14ac:dyDescent="0.4">
      <c r="A1011" s="3"/>
      <c r="B1011" s="6"/>
      <c r="C1011" s="3"/>
      <c r="D1011" s="3"/>
      <c r="E1011" s="3"/>
      <c r="F1011" s="3"/>
      <c r="G1011" s="3"/>
      <c r="H1011" s="14"/>
      <c r="I1011" s="14"/>
      <c r="J1011" s="3"/>
      <c r="K1011" s="3"/>
      <c r="L1011" s="3"/>
      <c r="M1011" s="3"/>
      <c r="N1011" s="3"/>
      <c r="O1011" s="3"/>
      <c r="P1011" s="3"/>
      <c r="Q1011" s="3"/>
      <c r="R1011" s="3"/>
      <c r="S1011" s="3"/>
      <c r="T1011" s="3"/>
    </row>
    <row r="1012" spans="1:20" ht="16" x14ac:dyDescent="0.4">
      <c r="A1012" s="3"/>
      <c r="B1012" s="6"/>
      <c r="C1012" s="3"/>
      <c r="D1012" s="3"/>
      <c r="E1012" s="3"/>
      <c r="F1012" s="3"/>
      <c r="G1012" s="3"/>
      <c r="H1012" s="14"/>
      <c r="I1012" s="14"/>
      <c r="J1012" s="3"/>
      <c r="K1012" s="3"/>
      <c r="L1012" s="3"/>
      <c r="M1012" s="3"/>
      <c r="N1012" s="3"/>
      <c r="O1012" s="3"/>
      <c r="P1012" s="3"/>
      <c r="Q1012" s="3"/>
      <c r="R1012" s="3"/>
      <c r="S1012" s="3"/>
      <c r="T1012" s="3"/>
    </row>
    <row r="1013" spans="1:20" ht="16" x14ac:dyDescent="0.4">
      <c r="A1013" s="3"/>
      <c r="B1013" s="6"/>
      <c r="C1013" s="3"/>
      <c r="D1013" s="3"/>
      <c r="E1013" s="3"/>
      <c r="F1013" s="3"/>
      <c r="G1013" s="3"/>
      <c r="H1013" s="14"/>
      <c r="I1013" s="14"/>
      <c r="J1013" s="3"/>
      <c r="K1013" s="3"/>
      <c r="L1013" s="3"/>
      <c r="M1013" s="3"/>
      <c r="N1013" s="3"/>
      <c r="O1013" s="3"/>
      <c r="P1013" s="3"/>
      <c r="Q1013" s="3"/>
      <c r="R1013" s="3"/>
      <c r="S1013" s="3"/>
      <c r="T1013" s="3"/>
    </row>
    <row r="1014" spans="1:20" ht="16" x14ac:dyDescent="0.4">
      <c r="A1014" s="3"/>
      <c r="B1014" s="6"/>
      <c r="C1014" s="3"/>
      <c r="D1014" s="3"/>
      <c r="E1014" s="3"/>
      <c r="F1014" s="3"/>
      <c r="G1014" s="3"/>
      <c r="H1014" s="14"/>
      <c r="I1014" s="14"/>
      <c r="J1014" s="3"/>
      <c r="K1014" s="3"/>
      <c r="L1014" s="3"/>
      <c r="M1014" s="3"/>
      <c r="N1014" s="3"/>
      <c r="O1014" s="3"/>
      <c r="P1014" s="3"/>
      <c r="Q1014" s="3"/>
      <c r="R1014" s="3"/>
      <c r="S1014" s="3"/>
      <c r="T1014" s="3"/>
    </row>
    <row r="1015" spans="1:20" ht="16" x14ac:dyDescent="0.4">
      <c r="A1015" s="3"/>
      <c r="B1015" s="6"/>
      <c r="C1015" s="3"/>
      <c r="D1015" s="3"/>
      <c r="E1015" s="3"/>
      <c r="F1015" s="3"/>
      <c r="G1015" s="3"/>
      <c r="H1015" s="14"/>
      <c r="I1015" s="14"/>
      <c r="J1015" s="3"/>
      <c r="K1015" s="3"/>
      <c r="L1015" s="3"/>
      <c r="M1015" s="3"/>
      <c r="N1015" s="3"/>
      <c r="O1015" s="3"/>
      <c r="P1015" s="3"/>
      <c r="Q1015" s="3"/>
      <c r="R1015" s="3"/>
      <c r="S1015" s="3"/>
      <c r="T1015" s="3"/>
    </row>
    <row r="1016" spans="1:20" ht="16" x14ac:dyDescent="0.4">
      <c r="A1016" s="3"/>
      <c r="B1016" s="6"/>
      <c r="C1016" s="3"/>
      <c r="D1016" s="3"/>
      <c r="E1016" s="3"/>
      <c r="F1016" s="3"/>
      <c r="G1016" s="3"/>
      <c r="H1016" s="14"/>
      <c r="I1016" s="14"/>
      <c r="J1016" s="3"/>
      <c r="K1016" s="3"/>
      <c r="L1016" s="3"/>
      <c r="M1016" s="3"/>
      <c r="N1016" s="3"/>
      <c r="O1016" s="3"/>
      <c r="P1016" s="3"/>
      <c r="Q1016" s="3"/>
      <c r="R1016" s="3"/>
      <c r="S1016" s="3"/>
      <c r="T1016" s="3"/>
    </row>
    <row r="1017" spans="1:20" ht="16" x14ac:dyDescent="0.4">
      <c r="A1017" s="3"/>
      <c r="B1017" s="6"/>
      <c r="C1017" s="3"/>
      <c r="D1017" s="3"/>
      <c r="E1017" s="3"/>
      <c r="F1017" s="3"/>
      <c r="G1017" s="3"/>
      <c r="H1017" s="14"/>
      <c r="I1017" s="14"/>
      <c r="J1017" s="3"/>
      <c r="K1017" s="3"/>
      <c r="L1017" s="3"/>
      <c r="M1017" s="3"/>
      <c r="N1017" s="3"/>
      <c r="O1017" s="3"/>
      <c r="P1017" s="3"/>
      <c r="Q1017" s="3"/>
      <c r="R1017" s="3"/>
      <c r="S1017" s="3"/>
      <c r="T1017" s="3"/>
    </row>
    <row r="1018" spans="1:20" ht="16" x14ac:dyDescent="0.4">
      <c r="A1018" s="3"/>
      <c r="B1018" s="6"/>
      <c r="C1018" s="3"/>
      <c r="D1018" s="3"/>
      <c r="E1018" s="3"/>
      <c r="F1018" s="3"/>
      <c r="G1018" s="3"/>
      <c r="H1018" s="14"/>
      <c r="I1018" s="14"/>
      <c r="J1018" s="3"/>
      <c r="K1018" s="3"/>
      <c r="L1018" s="3"/>
      <c r="M1018" s="3"/>
      <c r="N1018" s="3"/>
      <c r="O1018" s="3"/>
      <c r="P1018" s="3"/>
      <c r="Q1018" s="3"/>
      <c r="R1018" s="3"/>
      <c r="S1018" s="3"/>
      <c r="T1018" s="3"/>
    </row>
    <row r="1019" spans="1:20" ht="16" x14ac:dyDescent="0.4">
      <c r="A1019" s="3"/>
      <c r="B1019" s="6"/>
      <c r="C1019" s="3"/>
      <c r="D1019" s="3"/>
      <c r="E1019" s="3"/>
      <c r="F1019" s="3"/>
      <c r="G1019" s="3"/>
      <c r="H1019" s="14"/>
      <c r="I1019" s="14"/>
      <c r="J1019" s="3"/>
      <c r="K1019" s="3"/>
      <c r="L1019" s="3"/>
      <c r="M1019" s="3"/>
      <c r="N1019" s="3"/>
      <c r="O1019" s="3"/>
      <c r="P1019" s="3"/>
      <c r="Q1019" s="3"/>
      <c r="R1019" s="3"/>
      <c r="S1019" s="3"/>
      <c r="T1019" s="3"/>
    </row>
    <row r="1020" spans="1:20" ht="16" x14ac:dyDescent="0.4">
      <c r="A1020" s="3"/>
      <c r="B1020" s="6"/>
      <c r="C1020" s="3"/>
      <c r="D1020" s="3"/>
      <c r="E1020" s="3"/>
      <c r="F1020" s="3"/>
      <c r="G1020" s="3"/>
      <c r="H1020" s="14"/>
      <c r="I1020" s="14"/>
      <c r="J1020" s="3"/>
      <c r="K1020" s="3"/>
      <c r="L1020" s="3"/>
      <c r="M1020" s="3"/>
      <c r="N1020" s="3"/>
      <c r="O1020" s="3"/>
      <c r="P1020" s="3"/>
      <c r="Q1020" s="3"/>
      <c r="R1020" s="3"/>
      <c r="S1020" s="3"/>
      <c r="T1020" s="3"/>
    </row>
    <row r="1021" spans="1:20" ht="16" x14ac:dyDescent="0.4">
      <c r="A1021" s="3"/>
      <c r="B1021" s="6"/>
      <c r="C1021" s="3"/>
      <c r="D1021" s="3"/>
      <c r="E1021" s="3"/>
      <c r="F1021" s="3"/>
      <c r="G1021" s="3"/>
      <c r="H1021" s="14"/>
      <c r="I1021" s="14"/>
      <c r="J1021" s="3"/>
      <c r="K1021" s="3"/>
      <c r="L1021" s="3"/>
      <c r="M1021" s="3"/>
      <c r="N1021" s="3"/>
      <c r="O1021" s="3"/>
      <c r="P1021" s="3"/>
      <c r="Q1021" s="3"/>
      <c r="R1021" s="3"/>
      <c r="S1021" s="3"/>
      <c r="T1021" s="3"/>
    </row>
    <row r="1022" spans="1:20" ht="16" x14ac:dyDescent="0.4">
      <c r="A1022" s="3"/>
      <c r="B1022" s="6"/>
      <c r="C1022" s="3"/>
      <c r="D1022" s="3"/>
      <c r="E1022" s="3"/>
      <c r="F1022" s="3"/>
      <c r="G1022" s="3"/>
      <c r="H1022" s="14"/>
      <c r="I1022" s="14"/>
      <c r="J1022" s="3"/>
      <c r="K1022" s="3"/>
      <c r="L1022" s="3"/>
      <c r="M1022" s="3"/>
      <c r="N1022" s="3"/>
      <c r="O1022" s="3"/>
      <c r="P1022" s="3"/>
      <c r="Q1022" s="3"/>
      <c r="R1022" s="3"/>
      <c r="S1022" s="3"/>
      <c r="T1022" s="3"/>
    </row>
    <row r="1023" spans="1:20" ht="16" x14ac:dyDescent="0.4">
      <c r="A1023" s="3"/>
      <c r="B1023" s="6"/>
      <c r="C1023" s="3"/>
      <c r="D1023" s="3"/>
      <c r="E1023" s="3"/>
      <c r="F1023" s="3"/>
      <c r="G1023" s="3"/>
      <c r="H1023" s="14"/>
      <c r="I1023" s="14"/>
      <c r="J1023" s="3"/>
      <c r="K1023" s="3"/>
      <c r="L1023" s="3"/>
      <c r="M1023" s="3"/>
      <c r="N1023" s="3"/>
      <c r="O1023" s="3"/>
      <c r="P1023" s="3"/>
      <c r="Q1023" s="3"/>
      <c r="R1023" s="3"/>
      <c r="S1023" s="3"/>
      <c r="T1023" s="3"/>
    </row>
    <row r="1024" spans="1:20" ht="16" x14ac:dyDescent="0.4">
      <c r="A1024" s="3"/>
      <c r="B1024" s="6"/>
      <c r="C1024" s="3"/>
      <c r="D1024" s="3"/>
      <c r="E1024" s="3"/>
      <c r="F1024" s="3"/>
      <c r="G1024" s="3"/>
      <c r="H1024" s="14"/>
      <c r="I1024" s="14"/>
      <c r="J1024" s="3"/>
      <c r="K1024" s="3"/>
      <c r="L1024" s="3"/>
      <c r="M1024" s="3"/>
      <c r="N1024" s="3"/>
      <c r="O1024" s="3"/>
      <c r="P1024" s="3"/>
      <c r="Q1024" s="3"/>
      <c r="R1024" s="3"/>
      <c r="S1024" s="3"/>
      <c r="T1024" s="3"/>
    </row>
    <row r="1025" spans="1:20" ht="16" x14ac:dyDescent="0.4">
      <c r="A1025" s="3"/>
      <c r="B1025" s="6"/>
      <c r="C1025" s="3"/>
      <c r="D1025" s="3"/>
      <c r="E1025" s="3"/>
      <c r="F1025" s="3"/>
      <c r="G1025" s="3"/>
      <c r="H1025" s="14"/>
      <c r="I1025" s="14"/>
      <c r="J1025" s="3"/>
      <c r="K1025" s="3"/>
      <c r="L1025" s="3"/>
      <c r="M1025" s="3"/>
      <c r="N1025" s="3"/>
      <c r="O1025" s="3"/>
      <c r="P1025" s="3"/>
      <c r="Q1025" s="3"/>
      <c r="R1025" s="3"/>
      <c r="S1025" s="3"/>
      <c r="T1025" s="3"/>
    </row>
    <row r="1026" spans="1:20" ht="16" x14ac:dyDescent="0.4">
      <c r="A1026" s="3"/>
      <c r="B1026" s="6"/>
      <c r="C1026" s="3"/>
      <c r="D1026" s="3"/>
      <c r="E1026" s="3"/>
      <c r="F1026" s="3"/>
      <c r="G1026" s="3"/>
      <c r="H1026" s="14"/>
      <c r="I1026" s="14"/>
      <c r="J1026" s="3"/>
      <c r="K1026" s="3"/>
      <c r="L1026" s="3"/>
      <c r="M1026" s="3"/>
      <c r="N1026" s="3"/>
      <c r="O1026" s="3"/>
      <c r="P1026" s="3"/>
      <c r="Q1026" s="3"/>
      <c r="R1026" s="3"/>
      <c r="S1026" s="3"/>
      <c r="T1026" s="3"/>
    </row>
    <row r="1027" spans="1:20" ht="16" x14ac:dyDescent="0.4">
      <c r="A1027" s="3"/>
      <c r="B1027" s="6"/>
      <c r="C1027" s="3"/>
      <c r="D1027" s="3"/>
      <c r="E1027" s="3"/>
      <c r="F1027" s="3"/>
      <c r="G1027" s="3"/>
      <c r="H1027" s="14"/>
      <c r="I1027" s="14"/>
      <c r="J1027" s="3"/>
      <c r="K1027" s="3"/>
      <c r="L1027" s="3"/>
      <c r="M1027" s="3"/>
      <c r="N1027" s="3"/>
      <c r="O1027" s="3"/>
      <c r="P1027" s="3"/>
      <c r="Q1027" s="3"/>
      <c r="R1027" s="3"/>
      <c r="S1027" s="3"/>
      <c r="T1027" s="3"/>
    </row>
    <row r="1028" spans="1:20" ht="16" x14ac:dyDescent="0.4">
      <c r="A1028" s="3"/>
      <c r="B1028" s="6"/>
      <c r="C1028" s="3"/>
      <c r="D1028" s="3"/>
      <c r="E1028" s="3"/>
      <c r="F1028" s="3"/>
      <c r="G1028" s="3"/>
      <c r="H1028" s="14"/>
      <c r="I1028" s="14"/>
      <c r="J1028" s="3"/>
      <c r="K1028" s="3"/>
      <c r="L1028" s="3"/>
      <c r="M1028" s="3"/>
      <c r="N1028" s="3"/>
      <c r="O1028" s="3"/>
      <c r="P1028" s="3"/>
      <c r="Q1028" s="3"/>
      <c r="R1028" s="3"/>
      <c r="S1028" s="3"/>
      <c r="T1028" s="3"/>
    </row>
    <row r="1029" spans="1:20" ht="16" x14ac:dyDescent="0.4">
      <c r="A1029" s="3"/>
      <c r="B1029" s="6"/>
      <c r="C1029" s="3"/>
      <c r="D1029" s="3"/>
      <c r="E1029" s="3"/>
      <c r="F1029" s="3"/>
      <c r="G1029" s="3"/>
      <c r="H1029" s="14"/>
      <c r="I1029" s="14"/>
      <c r="J1029" s="3"/>
      <c r="K1029" s="3"/>
      <c r="L1029" s="3"/>
      <c r="M1029" s="3"/>
      <c r="N1029" s="3"/>
      <c r="O1029" s="3"/>
      <c r="P1029" s="3"/>
      <c r="Q1029" s="3"/>
      <c r="R1029" s="3"/>
      <c r="S1029" s="3"/>
      <c r="T1029" s="3"/>
    </row>
    <row r="1030" spans="1:20" ht="16" x14ac:dyDescent="0.4">
      <c r="A1030" s="3"/>
      <c r="B1030" s="6"/>
      <c r="C1030" s="3"/>
      <c r="D1030" s="3"/>
      <c r="E1030" s="3"/>
      <c r="F1030" s="3"/>
      <c r="G1030" s="3"/>
      <c r="H1030" s="14"/>
      <c r="I1030" s="14"/>
      <c r="J1030" s="3"/>
      <c r="K1030" s="3"/>
      <c r="L1030" s="3"/>
      <c r="M1030" s="3"/>
      <c r="N1030" s="3"/>
      <c r="O1030" s="3"/>
      <c r="P1030" s="3"/>
      <c r="Q1030" s="3"/>
      <c r="R1030" s="3"/>
      <c r="S1030" s="3"/>
      <c r="T1030" s="3"/>
    </row>
    <row r="1031" spans="1:20" ht="16" x14ac:dyDescent="0.4">
      <c r="A1031" s="3"/>
      <c r="B1031" s="6"/>
      <c r="C1031" s="3"/>
      <c r="D1031" s="3"/>
      <c r="E1031" s="3"/>
      <c r="F1031" s="3"/>
      <c r="G1031" s="3"/>
      <c r="H1031" s="14"/>
      <c r="I1031" s="14"/>
      <c r="J1031" s="3"/>
      <c r="K1031" s="3"/>
      <c r="L1031" s="3"/>
      <c r="M1031" s="3"/>
      <c r="N1031" s="3"/>
      <c r="O1031" s="3"/>
      <c r="P1031" s="3"/>
      <c r="Q1031" s="3"/>
      <c r="R1031" s="3"/>
      <c r="S1031" s="3"/>
      <c r="T1031" s="3"/>
    </row>
    <row r="1032" spans="1:20" ht="16" x14ac:dyDescent="0.4">
      <c r="A1032" s="3"/>
      <c r="B1032" s="6"/>
      <c r="C1032" s="3"/>
      <c r="D1032" s="3"/>
      <c r="E1032" s="3"/>
      <c r="F1032" s="3"/>
      <c r="G1032" s="3"/>
      <c r="H1032" s="14"/>
      <c r="I1032" s="14"/>
      <c r="J1032" s="3"/>
      <c r="K1032" s="3"/>
      <c r="L1032" s="3"/>
      <c r="M1032" s="3"/>
      <c r="N1032" s="3"/>
      <c r="O1032" s="3"/>
      <c r="P1032" s="3"/>
      <c r="Q1032" s="3"/>
      <c r="R1032" s="3"/>
      <c r="S1032" s="3"/>
      <c r="T1032" s="3"/>
    </row>
    <row r="1033" spans="1:20" ht="16" x14ac:dyDescent="0.4">
      <c r="A1033" s="3"/>
      <c r="B1033" s="6"/>
      <c r="C1033" s="3"/>
      <c r="D1033" s="3"/>
      <c r="E1033" s="3"/>
      <c r="F1033" s="3"/>
      <c r="G1033" s="3"/>
      <c r="H1033" s="14"/>
      <c r="I1033" s="14"/>
      <c r="J1033" s="3"/>
      <c r="K1033" s="3"/>
      <c r="L1033" s="3"/>
      <c r="M1033" s="3"/>
      <c r="N1033" s="3"/>
      <c r="O1033" s="3"/>
      <c r="P1033" s="3"/>
      <c r="Q1033" s="3"/>
      <c r="R1033" s="3"/>
      <c r="S1033" s="3"/>
      <c r="T1033" s="3"/>
    </row>
    <row r="1034" spans="1:20" ht="16" x14ac:dyDescent="0.4">
      <c r="A1034" s="3"/>
      <c r="B1034" s="6"/>
      <c r="C1034" s="3"/>
      <c r="D1034" s="3"/>
      <c r="E1034" s="3"/>
      <c r="F1034" s="3"/>
      <c r="G1034" s="3"/>
      <c r="H1034" s="14"/>
      <c r="I1034" s="14"/>
      <c r="J1034" s="3"/>
      <c r="K1034" s="3"/>
      <c r="L1034" s="3"/>
      <c r="M1034" s="3"/>
      <c r="N1034" s="3"/>
      <c r="O1034" s="3"/>
      <c r="P1034" s="3"/>
      <c r="Q1034" s="3"/>
      <c r="R1034" s="3"/>
      <c r="S1034" s="3"/>
      <c r="T1034" s="3"/>
    </row>
    <row r="1035" spans="1:20" ht="16" x14ac:dyDescent="0.4">
      <c r="A1035" s="3"/>
      <c r="B1035" s="6"/>
      <c r="C1035" s="3"/>
      <c r="D1035" s="3"/>
      <c r="E1035" s="3"/>
      <c r="F1035" s="3"/>
      <c r="G1035" s="3"/>
      <c r="H1035" s="14"/>
      <c r="I1035" s="14"/>
      <c r="J1035" s="3"/>
      <c r="K1035" s="3"/>
      <c r="L1035" s="3"/>
      <c r="M1035" s="3"/>
      <c r="N1035" s="3"/>
      <c r="O1035" s="3"/>
      <c r="P1035" s="3"/>
      <c r="Q1035" s="3"/>
      <c r="R1035" s="3"/>
      <c r="S1035" s="3"/>
      <c r="T1035" s="3"/>
    </row>
    <row r="1036" spans="1:20" ht="16" x14ac:dyDescent="0.4">
      <c r="A1036" s="3"/>
      <c r="B1036" s="6"/>
      <c r="C1036" s="3"/>
      <c r="D1036" s="3"/>
      <c r="E1036" s="3"/>
      <c r="F1036" s="3"/>
      <c r="G1036" s="3"/>
      <c r="H1036" s="14"/>
      <c r="I1036" s="14"/>
      <c r="J1036" s="3"/>
      <c r="K1036" s="3"/>
      <c r="L1036" s="3"/>
      <c r="M1036" s="3"/>
      <c r="N1036" s="3"/>
      <c r="O1036" s="3"/>
      <c r="P1036" s="3"/>
      <c r="Q1036" s="3"/>
      <c r="R1036" s="3"/>
      <c r="S1036" s="3"/>
      <c r="T1036" s="3"/>
    </row>
    <row r="1037" spans="1:20" ht="16" x14ac:dyDescent="0.4">
      <c r="A1037" s="3"/>
      <c r="B1037" s="6"/>
      <c r="C1037" s="3"/>
      <c r="D1037" s="3"/>
      <c r="E1037" s="3"/>
      <c r="F1037" s="3"/>
      <c r="G1037" s="3"/>
      <c r="H1037" s="14"/>
      <c r="I1037" s="14"/>
      <c r="J1037" s="3"/>
      <c r="K1037" s="3"/>
      <c r="L1037" s="3"/>
      <c r="M1037" s="3"/>
      <c r="N1037" s="3"/>
      <c r="O1037" s="3"/>
      <c r="P1037" s="3"/>
      <c r="Q1037" s="3"/>
      <c r="R1037" s="3"/>
      <c r="S1037" s="3"/>
      <c r="T1037" s="3"/>
    </row>
    <row r="1038" spans="1:20" ht="16" x14ac:dyDescent="0.4">
      <c r="A1038" s="3"/>
      <c r="B1038" s="6"/>
      <c r="C1038" s="3"/>
      <c r="D1038" s="3"/>
      <c r="E1038" s="3"/>
      <c r="F1038" s="3"/>
      <c r="G1038" s="3"/>
      <c r="H1038" s="14"/>
      <c r="I1038" s="14"/>
      <c r="J1038" s="3"/>
      <c r="K1038" s="3"/>
      <c r="L1038" s="3"/>
      <c r="M1038" s="3"/>
      <c r="N1038" s="3"/>
      <c r="O1038" s="3"/>
      <c r="P1038" s="3"/>
      <c r="Q1038" s="3"/>
      <c r="R1038" s="3"/>
      <c r="S1038" s="3"/>
      <c r="T1038" s="3"/>
    </row>
    <row r="1039" spans="1:20" ht="16" x14ac:dyDescent="0.4">
      <c r="A1039" s="3"/>
      <c r="B1039" s="6"/>
      <c r="C1039" s="3"/>
      <c r="D1039" s="3"/>
      <c r="E1039" s="3"/>
      <c r="F1039" s="3"/>
      <c r="G1039" s="3"/>
      <c r="H1039" s="14"/>
      <c r="I1039" s="14"/>
      <c r="J1039" s="3"/>
      <c r="K1039" s="3"/>
      <c r="L1039" s="3"/>
      <c r="M1039" s="3"/>
      <c r="N1039" s="3"/>
      <c r="O1039" s="3"/>
      <c r="P1039" s="3"/>
      <c r="Q1039" s="3"/>
      <c r="R1039" s="3"/>
      <c r="S1039" s="3"/>
      <c r="T1039" s="3"/>
    </row>
    <row r="1040" spans="1:20" ht="16" x14ac:dyDescent="0.4">
      <c r="A1040" s="3"/>
      <c r="B1040" s="6"/>
      <c r="C1040" s="3"/>
      <c r="D1040" s="3"/>
      <c r="E1040" s="3"/>
      <c r="F1040" s="3"/>
      <c r="G1040" s="3"/>
      <c r="H1040" s="14"/>
      <c r="I1040" s="14"/>
      <c r="J1040" s="3"/>
      <c r="K1040" s="3"/>
      <c r="L1040" s="3"/>
      <c r="M1040" s="3"/>
      <c r="N1040" s="3"/>
      <c r="O1040" s="3"/>
      <c r="P1040" s="3"/>
      <c r="Q1040" s="3"/>
      <c r="R1040" s="3"/>
      <c r="S1040" s="3"/>
      <c r="T1040" s="3"/>
    </row>
    <row r="1041" spans="1:20" ht="16" x14ac:dyDescent="0.4">
      <c r="A1041" s="3"/>
      <c r="B1041" s="6"/>
      <c r="C1041" s="3"/>
      <c r="D1041" s="3"/>
      <c r="E1041" s="3"/>
      <c r="F1041" s="3"/>
      <c r="G1041" s="3"/>
      <c r="H1041" s="14"/>
      <c r="I1041" s="14"/>
      <c r="J1041" s="3"/>
      <c r="K1041" s="3"/>
      <c r="L1041" s="3"/>
      <c r="M1041" s="3"/>
      <c r="N1041" s="3"/>
      <c r="O1041" s="3"/>
      <c r="P1041" s="3"/>
      <c r="Q1041" s="3"/>
      <c r="R1041" s="3"/>
      <c r="S1041" s="3"/>
      <c r="T1041" s="3"/>
    </row>
    <row r="1042" spans="1:20" ht="16" x14ac:dyDescent="0.4">
      <c r="A1042" s="3"/>
      <c r="B1042" s="6"/>
      <c r="C1042" s="3"/>
      <c r="D1042" s="3"/>
      <c r="E1042" s="3"/>
      <c r="F1042" s="3"/>
      <c r="G1042" s="3"/>
      <c r="H1042" s="14"/>
      <c r="I1042" s="14"/>
      <c r="J1042" s="3"/>
      <c r="K1042" s="3"/>
      <c r="L1042" s="3"/>
      <c r="M1042" s="3"/>
      <c r="N1042" s="3"/>
      <c r="O1042" s="3"/>
      <c r="P1042" s="3"/>
      <c r="Q1042" s="3"/>
      <c r="R1042" s="3"/>
      <c r="S1042" s="3"/>
      <c r="T1042" s="3"/>
    </row>
    <row r="1043" spans="1:20" ht="16" x14ac:dyDescent="0.4">
      <c r="A1043" s="3"/>
      <c r="B1043" s="6"/>
      <c r="C1043" s="3"/>
      <c r="D1043" s="3"/>
      <c r="E1043" s="3"/>
      <c r="F1043" s="3"/>
      <c r="G1043" s="3"/>
      <c r="H1043" s="14"/>
      <c r="I1043" s="14"/>
      <c r="J1043" s="3"/>
      <c r="K1043" s="3"/>
      <c r="L1043" s="3"/>
      <c r="M1043" s="3"/>
      <c r="N1043" s="3"/>
      <c r="O1043" s="3"/>
      <c r="P1043" s="3"/>
      <c r="Q1043" s="3"/>
      <c r="R1043" s="3"/>
      <c r="S1043" s="3"/>
      <c r="T1043" s="3"/>
    </row>
    <row r="1044" spans="1:20" ht="16" x14ac:dyDescent="0.4">
      <c r="A1044" s="3"/>
      <c r="B1044" s="6"/>
      <c r="C1044" s="3"/>
      <c r="D1044" s="3"/>
      <c r="E1044" s="3"/>
      <c r="F1044" s="3"/>
      <c r="G1044" s="3"/>
      <c r="H1044" s="14"/>
      <c r="I1044" s="14"/>
      <c r="J1044" s="3"/>
      <c r="K1044" s="3"/>
      <c r="L1044" s="3"/>
      <c r="M1044" s="3"/>
      <c r="N1044" s="3"/>
      <c r="O1044" s="3"/>
      <c r="P1044" s="3"/>
      <c r="Q1044" s="3"/>
      <c r="R1044" s="3"/>
      <c r="S1044" s="3"/>
      <c r="T1044" s="3"/>
    </row>
    <row r="1045" spans="1:20" ht="16" x14ac:dyDescent="0.4">
      <c r="A1045" s="3"/>
      <c r="B1045" s="6"/>
      <c r="C1045" s="3"/>
      <c r="D1045" s="3"/>
      <c r="E1045" s="3"/>
      <c r="F1045" s="3"/>
      <c r="G1045" s="3"/>
      <c r="H1045" s="14"/>
      <c r="I1045" s="14"/>
      <c r="J1045" s="3"/>
      <c r="K1045" s="3"/>
      <c r="L1045" s="3"/>
      <c r="M1045" s="3"/>
      <c r="N1045" s="3"/>
      <c r="O1045" s="3"/>
      <c r="P1045" s="3"/>
      <c r="Q1045" s="3"/>
      <c r="R1045" s="3"/>
      <c r="S1045" s="3"/>
      <c r="T1045" s="3"/>
    </row>
    <row r="1046" spans="1:20" ht="16" x14ac:dyDescent="0.4">
      <c r="A1046" s="3"/>
      <c r="B1046" s="6"/>
      <c r="C1046" s="3"/>
      <c r="D1046" s="3"/>
      <c r="E1046" s="3"/>
      <c r="F1046" s="3"/>
      <c r="G1046" s="3"/>
      <c r="H1046" s="14"/>
      <c r="I1046" s="14"/>
      <c r="J1046" s="3"/>
      <c r="K1046" s="3"/>
      <c r="L1046" s="3"/>
      <c r="M1046" s="3"/>
      <c r="N1046" s="3"/>
      <c r="O1046" s="3"/>
      <c r="P1046" s="3"/>
      <c r="Q1046" s="3"/>
      <c r="R1046" s="3"/>
      <c r="S1046" s="3"/>
      <c r="T1046" s="3"/>
    </row>
    <row r="1047" spans="1:20" ht="16" x14ac:dyDescent="0.4">
      <c r="A1047" s="3"/>
      <c r="B1047" s="6"/>
      <c r="C1047" s="3"/>
      <c r="D1047" s="3"/>
      <c r="E1047" s="3"/>
      <c r="F1047" s="3"/>
      <c r="G1047" s="3"/>
      <c r="H1047" s="14"/>
      <c r="I1047" s="14"/>
      <c r="J1047" s="3"/>
      <c r="K1047" s="3"/>
      <c r="L1047" s="3"/>
      <c r="M1047" s="3"/>
      <c r="N1047" s="3"/>
      <c r="O1047" s="3"/>
      <c r="P1047" s="3"/>
      <c r="Q1047" s="3"/>
      <c r="R1047" s="3"/>
      <c r="S1047" s="3"/>
      <c r="T1047" s="3"/>
    </row>
    <row r="1048" spans="1:20" ht="16" x14ac:dyDescent="0.4">
      <c r="A1048" s="3"/>
      <c r="B1048" s="6"/>
      <c r="C1048" s="3"/>
      <c r="D1048" s="3"/>
      <c r="E1048" s="3"/>
      <c r="F1048" s="3"/>
      <c r="G1048" s="3"/>
      <c r="H1048" s="14"/>
      <c r="I1048" s="14"/>
      <c r="J1048" s="3"/>
      <c r="K1048" s="3"/>
      <c r="L1048" s="3"/>
      <c r="M1048" s="3"/>
      <c r="N1048" s="3"/>
      <c r="O1048" s="3"/>
      <c r="P1048" s="3"/>
      <c r="Q1048" s="3"/>
      <c r="R1048" s="3"/>
      <c r="S1048" s="3"/>
      <c r="T1048" s="3"/>
    </row>
    <row r="1049" spans="1:20" ht="16" x14ac:dyDescent="0.4">
      <c r="A1049" s="3"/>
      <c r="B1049" s="6"/>
      <c r="C1049" s="3"/>
      <c r="D1049" s="3"/>
      <c r="E1049" s="3"/>
      <c r="F1049" s="3"/>
      <c r="G1049" s="3"/>
      <c r="H1049" s="14"/>
      <c r="I1049" s="14"/>
      <c r="J1049" s="3"/>
      <c r="K1049" s="3"/>
      <c r="L1049" s="3"/>
      <c r="M1049" s="3"/>
      <c r="N1049" s="3"/>
      <c r="O1049" s="3"/>
      <c r="P1049" s="3"/>
      <c r="Q1049" s="3"/>
      <c r="R1049" s="3"/>
      <c r="S1049" s="3"/>
      <c r="T1049" s="3"/>
    </row>
    <row r="1050" spans="1:20" ht="16" x14ac:dyDescent="0.4">
      <c r="A1050" s="3"/>
      <c r="B1050" s="6"/>
      <c r="C1050" s="3"/>
      <c r="D1050" s="3"/>
      <c r="E1050" s="3"/>
      <c r="F1050" s="3"/>
      <c r="G1050" s="3"/>
      <c r="H1050" s="14"/>
      <c r="I1050" s="14"/>
      <c r="J1050" s="3"/>
      <c r="K1050" s="3"/>
      <c r="L1050" s="3"/>
      <c r="M1050" s="3"/>
      <c r="N1050" s="3"/>
      <c r="O1050" s="3"/>
      <c r="P1050" s="3"/>
      <c r="Q1050" s="3"/>
      <c r="R1050" s="3"/>
      <c r="S1050" s="3"/>
      <c r="T1050" s="3"/>
    </row>
    <row r="1051" spans="1:20" ht="16" x14ac:dyDescent="0.4">
      <c r="A1051" s="3"/>
      <c r="B1051" s="6"/>
      <c r="C1051" s="3"/>
      <c r="D1051" s="3"/>
      <c r="E1051" s="3"/>
      <c r="F1051" s="3"/>
      <c r="G1051" s="3"/>
      <c r="H1051" s="14"/>
      <c r="I1051" s="14"/>
      <c r="J1051" s="3"/>
      <c r="K1051" s="3"/>
      <c r="L1051" s="3"/>
      <c r="M1051" s="3"/>
      <c r="N1051" s="3"/>
      <c r="O1051" s="3"/>
      <c r="P1051" s="3"/>
      <c r="Q1051" s="3"/>
      <c r="R1051" s="3"/>
      <c r="S1051" s="3"/>
      <c r="T1051" s="3"/>
    </row>
    <row r="1052" spans="1:20" ht="16" x14ac:dyDescent="0.4">
      <c r="A1052" s="3"/>
      <c r="B1052" s="6"/>
      <c r="C1052" s="3"/>
      <c r="D1052" s="3"/>
      <c r="E1052" s="3"/>
      <c r="F1052" s="3"/>
      <c r="G1052" s="3"/>
      <c r="H1052" s="14"/>
      <c r="I1052" s="14"/>
      <c r="J1052" s="3"/>
      <c r="K1052" s="3"/>
      <c r="L1052" s="3"/>
      <c r="M1052" s="3"/>
      <c r="N1052" s="3"/>
      <c r="O1052" s="3"/>
      <c r="P1052" s="3"/>
      <c r="Q1052" s="3"/>
      <c r="R1052" s="3"/>
      <c r="S1052" s="3"/>
      <c r="T1052" s="3"/>
    </row>
    <row r="1053" spans="1:20" ht="16" x14ac:dyDescent="0.4">
      <c r="A1053" s="3"/>
      <c r="B1053" s="6"/>
      <c r="C1053" s="3"/>
      <c r="D1053" s="3"/>
      <c r="E1053" s="3"/>
      <c r="F1053" s="3"/>
      <c r="G1053" s="3"/>
      <c r="H1053" s="14"/>
      <c r="I1053" s="14"/>
      <c r="J1053" s="3"/>
      <c r="K1053" s="3"/>
      <c r="L1053" s="3"/>
      <c r="M1053" s="3"/>
      <c r="N1053" s="3"/>
      <c r="O1053" s="3"/>
      <c r="P1053" s="3"/>
      <c r="Q1053" s="3"/>
      <c r="R1053" s="3"/>
      <c r="S1053" s="3"/>
      <c r="T1053" s="3"/>
    </row>
    <row r="1054" spans="1:20" ht="16" x14ac:dyDescent="0.4">
      <c r="A1054" s="3"/>
      <c r="B1054" s="6"/>
      <c r="C1054" s="3"/>
      <c r="D1054" s="3"/>
      <c r="E1054" s="3"/>
      <c r="F1054" s="3"/>
      <c r="G1054" s="3"/>
      <c r="H1054" s="14"/>
      <c r="I1054" s="14"/>
      <c r="J1054" s="3"/>
      <c r="K1054" s="3"/>
      <c r="L1054" s="3"/>
      <c r="M1054" s="3"/>
      <c r="N1054" s="3"/>
      <c r="O1054" s="3"/>
      <c r="P1054" s="3"/>
      <c r="Q1054" s="3"/>
      <c r="R1054" s="3"/>
      <c r="S1054" s="3"/>
      <c r="T1054" s="3"/>
    </row>
    <row r="1055" spans="1:20" ht="16" x14ac:dyDescent="0.4">
      <c r="A1055" s="3"/>
      <c r="B1055" s="6"/>
      <c r="C1055" s="3"/>
      <c r="D1055" s="3"/>
      <c r="E1055" s="3"/>
      <c r="F1055" s="3"/>
      <c r="G1055" s="3"/>
      <c r="H1055" s="14"/>
      <c r="I1055" s="14"/>
      <c r="J1055" s="3"/>
      <c r="K1055" s="3"/>
      <c r="L1055" s="3"/>
      <c r="M1055" s="3"/>
      <c r="N1055" s="3"/>
      <c r="O1055" s="3"/>
      <c r="P1055" s="3"/>
      <c r="Q1055" s="3"/>
      <c r="R1055" s="3"/>
      <c r="S1055" s="3"/>
      <c r="T1055" s="3"/>
    </row>
    <row r="1056" spans="1:20" ht="16" x14ac:dyDescent="0.4">
      <c r="A1056" s="3"/>
      <c r="B1056" s="6"/>
      <c r="C1056" s="3"/>
      <c r="D1056" s="3"/>
      <c r="E1056" s="3"/>
      <c r="F1056" s="3"/>
      <c r="G1056" s="3"/>
      <c r="H1056" s="14"/>
      <c r="I1056" s="14"/>
      <c r="J1056" s="3"/>
      <c r="K1056" s="3"/>
      <c r="L1056" s="3"/>
      <c r="M1056" s="3"/>
      <c r="N1056" s="3"/>
      <c r="O1056" s="3"/>
      <c r="P1056" s="3"/>
      <c r="Q1056" s="3"/>
      <c r="R1056" s="3"/>
      <c r="S1056" s="3"/>
      <c r="T1056" s="3"/>
    </row>
    <row r="1057" spans="1:20" ht="16" x14ac:dyDescent="0.4">
      <c r="A1057" s="3"/>
      <c r="B1057" s="6"/>
      <c r="C1057" s="3"/>
      <c r="D1057" s="3"/>
      <c r="E1057" s="3"/>
      <c r="F1057" s="3"/>
      <c r="G1057" s="3"/>
      <c r="H1057" s="14"/>
      <c r="I1057" s="14"/>
      <c r="J1057" s="3"/>
      <c r="K1057" s="3"/>
      <c r="L1057" s="3"/>
      <c r="M1057" s="3"/>
      <c r="N1057" s="3"/>
      <c r="O1057" s="3"/>
      <c r="P1057" s="3"/>
      <c r="Q1057" s="3"/>
      <c r="R1057" s="3"/>
      <c r="S1057" s="3"/>
      <c r="T1057" s="3"/>
    </row>
    <row r="1058" spans="1:20" ht="16" x14ac:dyDescent="0.4">
      <c r="A1058" s="3"/>
      <c r="B1058" s="6"/>
      <c r="C1058" s="3"/>
      <c r="D1058" s="3"/>
      <c r="E1058" s="3"/>
      <c r="F1058" s="3"/>
      <c r="G1058" s="3"/>
      <c r="H1058" s="14"/>
      <c r="I1058" s="14"/>
      <c r="J1058" s="3"/>
      <c r="K1058" s="3"/>
      <c r="L1058" s="3"/>
      <c r="M1058" s="3"/>
      <c r="N1058" s="3"/>
      <c r="O1058" s="3"/>
      <c r="P1058" s="3"/>
      <c r="Q1058" s="3"/>
      <c r="R1058" s="3"/>
      <c r="S1058" s="3"/>
      <c r="T1058" s="3"/>
    </row>
    <row r="1059" spans="1:20" ht="16" x14ac:dyDescent="0.4">
      <c r="A1059" s="3"/>
      <c r="B1059" s="6"/>
      <c r="C1059" s="3"/>
      <c r="D1059" s="3"/>
      <c r="E1059" s="3"/>
      <c r="F1059" s="3"/>
      <c r="G1059" s="3"/>
      <c r="H1059" s="14"/>
      <c r="I1059" s="14"/>
      <c r="J1059" s="3"/>
      <c r="K1059" s="3"/>
      <c r="L1059" s="3"/>
      <c r="M1059" s="3"/>
      <c r="N1059" s="3"/>
      <c r="O1059" s="3"/>
      <c r="P1059" s="3"/>
      <c r="Q1059" s="3"/>
      <c r="R1059" s="3"/>
      <c r="S1059" s="3"/>
      <c r="T1059" s="3"/>
    </row>
    <row r="1060" spans="1:20" ht="16" x14ac:dyDescent="0.4">
      <c r="A1060" s="3"/>
      <c r="B1060" s="6"/>
      <c r="C1060" s="3"/>
      <c r="D1060" s="3"/>
      <c r="E1060" s="3"/>
      <c r="F1060" s="3"/>
      <c r="G1060" s="3"/>
      <c r="H1060" s="14"/>
      <c r="I1060" s="14"/>
      <c r="J1060" s="3"/>
      <c r="K1060" s="3"/>
      <c r="L1060" s="3"/>
      <c r="M1060" s="3"/>
      <c r="N1060" s="3"/>
      <c r="O1060" s="3"/>
      <c r="P1060" s="3"/>
      <c r="Q1060" s="3"/>
      <c r="R1060" s="3"/>
      <c r="S1060" s="3"/>
      <c r="T1060" s="3"/>
    </row>
    <row r="1061" spans="1:20" ht="16" x14ac:dyDescent="0.4">
      <c r="A1061" s="3"/>
      <c r="B1061" s="6"/>
      <c r="C1061" s="3"/>
      <c r="D1061" s="3"/>
      <c r="E1061" s="3"/>
      <c r="F1061" s="3"/>
      <c r="G1061" s="3"/>
      <c r="H1061" s="14"/>
      <c r="I1061" s="14"/>
      <c r="J1061" s="3"/>
      <c r="K1061" s="3"/>
      <c r="L1061" s="3"/>
      <c r="M1061" s="3"/>
      <c r="N1061" s="3"/>
      <c r="O1061" s="3"/>
      <c r="P1061" s="3"/>
      <c r="Q1061" s="3"/>
      <c r="R1061" s="3"/>
      <c r="S1061" s="3"/>
      <c r="T1061" s="3"/>
    </row>
    <row r="1062" spans="1:20" ht="16" x14ac:dyDescent="0.4">
      <c r="A1062" s="3"/>
      <c r="B1062" s="6"/>
      <c r="C1062" s="3"/>
      <c r="D1062" s="3"/>
      <c r="E1062" s="3"/>
      <c r="F1062" s="3"/>
      <c r="G1062" s="3"/>
      <c r="H1062" s="14"/>
      <c r="I1062" s="14"/>
      <c r="J1062" s="3"/>
      <c r="K1062" s="3"/>
      <c r="L1062" s="3"/>
      <c r="M1062" s="3"/>
      <c r="N1062" s="3"/>
      <c r="O1062" s="3"/>
      <c r="P1062" s="3"/>
      <c r="Q1062" s="3"/>
      <c r="R1062" s="3"/>
      <c r="S1062" s="3"/>
      <c r="T1062" s="3"/>
    </row>
    <row r="1063" spans="1:20" ht="16" x14ac:dyDescent="0.4">
      <c r="A1063" s="3"/>
      <c r="B1063" s="6"/>
      <c r="C1063" s="3"/>
      <c r="D1063" s="3"/>
      <c r="E1063" s="3"/>
      <c r="F1063" s="3"/>
      <c r="G1063" s="3"/>
      <c r="H1063" s="14"/>
      <c r="I1063" s="14"/>
      <c r="J1063" s="3"/>
      <c r="K1063" s="3"/>
      <c r="L1063" s="3"/>
      <c r="M1063" s="3"/>
      <c r="N1063" s="3"/>
      <c r="O1063" s="3"/>
      <c r="P1063" s="3"/>
      <c r="Q1063" s="3"/>
      <c r="R1063" s="3"/>
      <c r="S1063" s="3"/>
      <c r="T1063" s="3"/>
    </row>
    <row r="1064" spans="1:20" ht="16" x14ac:dyDescent="0.4">
      <c r="A1064" s="3"/>
      <c r="B1064" s="6"/>
      <c r="C1064" s="3"/>
      <c r="D1064" s="3"/>
      <c r="E1064" s="3"/>
      <c r="F1064" s="3"/>
      <c r="G1064" s="3"/>
      <c r="H1064" s="14"/>
      <c r="I1064" s="14"/>
      <c r="J1064" s="3"/>
      <c r="K1064" s="3"/>
      <c r="L1064" s="3"/>
      <c r="M1064" s="3"/>
      <c r="N1064" s="3"/>
      <c r="O1064" s="3"/>
      <c r="P1064" s="3"/>
      <c r="Q1064" s="3"/>
      <c r="R1064" s="3"/>
      <c r="S1064" s="3"/>
      <c r="T1064" s="3"/>
    </row>
    <row r="1065" spans="1:20" ht="16" x14ac:dyDescent="0.4">
      <c r="A1065" s="3"/>
      <c r="B1065" s="6"/>
      <c r="C1065" s="3"/>
      <c r="D1065" s="3"/>
      <c r="E1065" s="3"/>
      <c r="F1065" s="3"/>
      <c r="G1065" s="3"/>
      <c r="H1065" s="14"/>
      <c r="I1065" s="14"/>
      <c r="J1065" s="3"/>
      <c r="K1065" s="3"/>
      <c r="L1065" s="3"/>
      <c r="M1065" s="3"/>
      <c r="N1065" s="3"/>
      <c r="O1065" s="3"/>
      <c r="P1065" s="3"/>
      <c r="Q1065" s="3"/>
      <c r="R1065" s="3"/>
      <c r="S1065" s="3"/>
      <c r="T1065" s="3"/>
    </row>
    <row r="1066" spans="1:20" ht="16" x14ac:dyDescent="0.4">
      <c r="A1066" s="3"/>
      <c r="B1066" s="6"/>
      <c r="C1066" s="3"/>
      <c r="D1066" s="3"/>
      <c r="E1066" s="3"/>
      <c r="F1066" s="3"/>
      <c r="G1066" s="3"/>
      <c r="H1066" s="14"/>
      <c r="I1066" s="14"/>
      <c r="J1066" s="3"/>
      <c r="K1066" s="3"/>
      <c r="L1066" s="3"/>
      <c r="M1066" s="3"/>
      <c r="N1066" s="3"/>
      <c r="O1066" s="3"/>
      <c r="P1066" s="3"/>
      <c r="Q1066" s="3"/>
      <c r="R1066" s="3"/>
      <c r="S1066" s="3"/>
      <c r="T1066" s="3"/>
    </row>
    <row r="1067" spans="1:20" ht="16" x14ac:dyDescent="0.4">
      <c r="A1067" s="3"/>
      <c r="B1067" s="6"/>
      <c r="C1067" s="3"/>
      <c r="D1067" s="3"/>
      <c r="E1067" s="3"/>
      <c r="F1067" s="3"/>
      <c r="G1067" s="3"/>
      <c r="H1067" s="14"/>
      <c r="I1067" s="14"/>
      <c r="J1067" s="3"/>
      <c r="K1067" s="3"/>
      <c r="L1067" s="3"/>
      <c r="M1067" s="3"/>
      <c r="N1067" s="3"/>
      <c r="O1067" s="3"/>
      <c r="P1067" s="3"/>
      <c r="Q1067" s="3"/>
      <c r="R1067" s="3"/>
      <c r="S1067" s="3"/>
      <c r="T1067" s="3"/>
    </row>
    <row r="1068" spans="1:20" ht="16" x14ac:dyDescent="0.4">
      <c r="A1068" s="3"/>
      <c r="B1068" s="6"/>
      <c r="C1068" s="3"/>
      <c r="D1068" s="3"/>
      <c r="E1068" s="3"/>
      <c r="F1068" s="3"/>
      <c r="G1068" s="3"/>
      <c r="H1068" s="14"/>
      <c r="I1068" s="14"/>
      <c r="J1068" s="3"/>
      <c r="K1068" s="3"/>
      <c r="L1068" s="3"/>
      <c r="M1068" s="3"/>
      <c r="N1068" s="3"/>
      <c r="O1068" s="3"/>
      <c r="P1068" s="3"/>
      <c r="Q1068" s="3"/>
      <c r="R1068" s="3"/>
      <c r="S1068" s="3"/>
      <c r="T1068" s="3"/>
    </row>
    <row r="1069" spans="1:20" ht="16" x14ac:dyDescent="0.4">
      <c r="A1069" s="3"/>
      <c r="B1069" s="6"/>
      <c r="C1069" s="3"/>
      <c r="D1069" s="3"/>
      <c r="E1069" s="3"/>
      <c r="F1069" s="3"/>
      <c r="G1069" s="3"/>
      <c r="H1069" s="14"/>
      <c r="I1069" s="14"/>
      <c r="J1069" s="3"/>
      <c r="K1069" s="3"/>
      <c r="L1069" s="3"/>
      <c r="M1069" s="3"/>
      <c r="N1069" s="3"/>
      <c r="O1069" s="3"/>
      <c r="P1069" s="3"/>
      <c r="Q1069" s="3"/>
      <c r="R1069" s="3"/>
      <c r="S1069" s="3"/>
      <c r="T1069" s="3"/>
    </row>
    <row r="1070" spans="1:20" ht="16" x14ac:dyDescent="0.4">
      <c r="A1070" s="3"/>
      <c r="B1070" s="6"/>
      <c r="C1070" s="3"/>
      <c r="D1070" s="3"/>
      <c r="E1070" s="3"/>
      <c r="F1070" s="3"/>
      <c r="G1070" s="3"/>
      <c r="H1070" s="14"/>
      <c r="I1070" s="14"/>
      <c r="J1070" s="3"/>
      <c r="K1070" s="3"/>
      <c r="L1070" s="3"/>
      <c r="M1070" s="3"/>
      <c r="N1070" s="3"/>
      <c r="O1070" s="3"/>
      <c r="P1070" s="3"/>
      <c r="Q1070" s="3"/>
      <c r="R1070" s="3"/>
      <c r="S1070" s="3"/>
      <c r="T1070" s="3"/>
    </row>
    <row r="1071" spans="1:20" ht="16" x14ac:dyDescent="0.4">
      <c r="A1071" s="3"/>
      <c r="B1071" s="6"/>
      <c r="C1071" s="3"/>
      <c r="D1071" s="3"/>
      <c r="E1071" s="3"/>
      <c r="F1071" s="3"/>
      <c r="G1071" s="3"/>
      <c r="H1071" s="14"/>
      <c r="I1071" s="14"/>
      <c r="J1071" s="3"/>
      <c r="K1071" s="3"/>
      <c r="L1071" s="3"/>
      <c r="M1071" s="3"/>
      <c r="N1071" s="3"/>
      <c r="O1071" s="3"/>
      <c r="P1071" s="3"/>
      <c r="Q1071" s="3"/>
      <c r="R1071" s="3"/>
      <c r="S1071" s="3"/>
      <c r="T1071" s="3"/>
    </row>
    <row r="1072" spans="1:20" ht="16" x14ac:dyDescent="0.4">
      <c r="A1072" s="3"/>
      <c r="B1072" s="6"/>
      <c r="C1072" s="3"/>
      <c r="D1072" s="3"/>
      <c r="E1072" s="3"/>
      <c r="F1072" s="3"/>
      <c r="G1072" s="3"/>
      <c r="H1072" s="14"/>
      <c r="I1072" s="14"/>
      <c r="J1072" s="3"/>
      <c r="K1072" s="3"/>
      <c r="L1072" s="3"/>
      <c r="M1072" s="3"/>
      <c r="N1072" s="3"/>
      <c r="O1072" s="3"/>
      <c r="P1072" s="3"/>
      <c r="Q1072" s="3"/>
      <c r="R1072" s="3"/>
      <c r="S1072" s="3"/>
      <c r="T1072" s="3"/>
    </row>
    <row r="1073" spans="1:20" ht="16" x14ac:dyDescent="0.4">
      <c r="A1073" s="3"/>
      <c r="B1073" s="6"/>
      <c r="C1073" s="3"/>
      <c r="D1073" s="3"/>
      <c r="E1073" s="3"/>
      <c r="F1073" s="3"/>
      <c r="G1073" s="3"/>
      <c r="H1073" s="14"/>
      <c r="I1073" s="14"/>
      <c r="J1073" s="3"/>
      <c r="K1073" s="3"/>
      <c r="L1073" s="3"/>
      <c r="M1073" s="3"/>
      <c r="N1073" s="3"/>
      <c r="O1073" s="3"/>
      <c r="P1073" s="3"/>
      <c r="Q1073" s="3"/>
      <c r="R1073" s="3"/>
      <c r="S1073" s="3"/>
      <c r="T1073" s="3"/>
    </row>
    <row r="1074" spans="1:20" ht="16" x14ac:dyDescent="0.4">
      <c r="A1074" s="3"/>
      <c r="B1074" s="6"/>
      <c r="C1074" s="3"/>
      <c r="D1074" s="3"/>
      <c r="E1074" s="3"/>
      <c r="F1074" s="3"/>
      <c r="G1074" s="3"/>
      <c r="H1074" s="14"/>
      <c r="I1074" s="14"/>
      <c r="J1074" s="3"/>
      <c r="K1074" s="3"/>
      <c r="L1074" s="3"/>
      <c r="M1074" s="3"/>
      <c r="N1074" s="3"/>
      <c r="O1074" s="3"/>
      <c r="P1074" s="3"/>
      <c r="Q1074" s="3"/>
      <c r="R1074" s="3"/>
      <c r="S1074" s="3"/>
      <c r="T1074" s="3"/>
    </row>
    <row r="1075" spans="1:20" ht="16" x14ac:dyDescent="0.4">
      <c r="A1075" s="3"/>
      <c r="B1075" s="6"/>
      <c r="C1075" s="3"/>
      <c r="D1075" s="3"/>
      <c r="E1075" s="3"/>
      <c r="F1075" s="3"/>
      <c r="G1075" s="3"/>
      <c r="H1075" s="14"/>
      <c r="I1075" s="14"/>
      <c r="J1075" s="3"/>
      <c r="K1075" s="3"/>
      <c r="L1075" s="3"/>
      <c r="M1075" s="3"/>
      <c r="N1075" s="3"/>
      <c r="O1075" s="3"/>
      <c r="P1075" s="3"/>
      <c r="Q1075" s="3"/>
      <c r="R1075" s="3"/>
      <c r="S1075" s="3"/>
      <c r="T1075" s="3"/>
    </row>
    <row r="1076" spans="1:20" ht="16" x14ac:dyDescent="0.4">
      <c r="A1076" s="3"/>
      <c r="B1076" s="6"/>
      <c r="C1076" s="3"/>
      <c r="D1076" s="3"/>
      <c r="E1076" s="3"/>
      <c r="F1076" s="3"/>
      <c r="G1076" s="3"/>
      <c r="H1076" s="14"/>
      <c r="I1076" s="14"/>
      <c r="J1076" s="3"/>
      <c r="K1076" s="3"/>
      <c r="L1076" s="3"/>
      <c r="M1076" s="3"/>
      <c r="N1076" s="3"/>
      <c r="O1076" s="3"/>
      <c r="P1076" s="3"/>
      <c r="Q1076" s="3"/>
      <c r="R1076" s="3"/>
      <c r="S1076" s="3"/>
      <c r="T1076" s="3"/>
    </row>
    <row r="1077" spans="1:20" ht="16" x14ac:dyDescent="0.4">
      <c r="A1077" s="3"/>
      <c r="B1077" s="6"/>
      <c r="C1077" s="3"/>
      <c r="D1077" s="3"/>
      <c r="E1077" s="3"/>
      <c r="F1077" s="3"/>
      <c r="G1077" s="3"/>
      <c r="H1077" s="14"/>
      <c r="I1077" s="14"/>
      <c r="J1077" s="3"/>
      <c r="K1077" s="3"/>
      <c r="L1077" s="3"/>
      <c r="M1077" s="3"/>
      <c r="N1077" s="3"/>
      <c r="O1077" s="3"/>
      <c r="P1077" s="3"/>
      <c r="Q1077" s="3"/>
      <c r="R1077" s="3"/>
      <c r="S1077" s="3"/>
      <c r="T1077" s="3"/>
    </row>
    <row r="1078" spans="1:20" ht="16" x14ac:dyDescent="0.4">
      <c r="A1078" s="3"/>
      <c r="B1078" s="6"/>
      <c r="C1078" s="3"/>
      <c r="D1078" s="3"/>
      <c r="E1078" s="3"/>
      <c r="F1078" s="3"/>
      <c r="G1078" s="3"/>
      <c r="H1078" s="14"/>
      <c r="I1078" s="14"/>
      <c r="J1078" s="3"/>
      <c r="K1078" s="3"/>
      <c r="L1078" s="3"/>
      <c r="M1078" s="3"/>
      <c r="N1078" s="3"/>
      <c r="O1078" s="3"/>
      <c r="P1078" s="3"/>
      <c r="Q1078" s="3"/>
      <c r="R1078" s="3"/>
      <c r="S1078" s="3"/>
      <c r="T1078" s="3"/>
    </row>
    <row r="1079" spans="1:20" ht="16" x14ac:dyDescent="0.4">
      <c r="A1079" s="3"/>
      <c r="B1079" s="6"/>
      <c r="C1079" s="3"/>
      <c r="D1079" s="3"/>
      <c r="E1079" s="3"/>
      <c r="F1079" s="3"/>
      <c r="G1079" s="3"/>
      <c r="H1079" s="14"/>
      <c r="I1079" s="14"/>
      <c r="J1079" s="3"/>
      <c r="K1079" s="3"/>
      <c r="L1079" s="3"/>
      <c r="M1079" s="3"/>
      <c r="N1079" s="3"/>
      <c r="O1079" s="3"/>
      <c r="P1079" s="3"/>
      <c r="Q1079" s="3"/>
      <c r="R1079" s="3"/>
      <c r="S1079" s="3"/>
      <c r="T1079" s="3"/>
    </row>
    <row r="1080" spans="1:20" ht="16" x14ac:dyDescent="0.4">
      <c r="A1080" s="3"/>
      <c r="B1080" s="6"/>
      <c r="C1080" s="3"/>
      <c r="D1080" s="3"/>
      <c r="E1080" s="3"/>
      <c r="F1080" s="3"/>
      <c r="G1080" s="3"/>
      <c r="H1080" s="14"/>
      <c r="I1080" s="14"/>
      <c r="J1080" s="3"/>
      <c r="K1080" s="3"/>
      <c r="L1080" s="3"/>
      <c r="M1080" s="3"/>
      <c r="N1080" s="3"/>
      <c r="O1080" s="3"/>
      <c r="P1080" s="3"/>
      <c r="Q1080" s="3"/>
      <c r="R1080" s="3"/>
      <c r="S1080" s="3"/>
      <c r="T1080" s="3"/>
    </row>
    <row r="1081" spans="1:20" ht="16" x14ac:dyDescent="0.4">
      <c r="A1081" s="3"/>
      <c r="B1081" s="6"/>
      <c r="C1081" s="3"/>
      <c r="D1081" s="3"/>
      <c r="E1081" s="3"/>
      <c r="F1081" s="3"/>
      <c r="G1081" s="3"/>
      <c r="H1081" s="14"/>
      <c r="I1081" s="14"/>
      <c r="J1081" s="3"/>
      <c r="K1081" s="3"/>
      <c r="L1081" s="3"/>
      <c r="M1081" s="3"/>
      <c r="N1081" s="3"/>
      <c r="O1081" s="3"/>
      <c r="P1081" s="3"/>
      <c r="Q1081" s="3"/>
      <c r="R1081" s="3"/>
      <c r="S1081" s="3"/>
      <c r="T1081" s="3"/>
    </row>
    <row r="1082" spans="1:20" ht="16" x14ac:dyDescent="0.4">
      <c r="A1082" s="3"/>
      <c r="B1082" s="6"/>
      <c r="C1082" s="3"/>
      <c r="D1082" s="3"/>
      <c r="E1082" s="3"/>
      <c r="F1082" s="3"/>
      <c r="G1082" s="3"/>
      <c r="H1082" s="14"/>
      <c r="I1082" s="14"/>
      <c r="J1082" s="3"/>
      <c r="K1082" s="3"/>
      <c r="L1082" s="3"/>
      <c r="M1082" s="3"/>
      <c r="N1082" s="3"/>
      <c r="O1082" s="3"/>
      <c r="P1082" s="3"/>
      <c r="Q1082" s="3"/>
      <c r="R1082" s="3"/>
      <c r="S1082" s="3"/>
      <c r="T1082" s="3"/>
    </row>
    <row r="1083" spans="1:20" ht="16" x14ac:dyDescent="0.4">
      <c r="A1083" s="3"/>
      <c r="B1083" s="6"/>
      <c r="C1083" s="3"/>
      <c r="D1083" s="3"/>
      <c r="E1083" s="3"/>
      <c r="F1083" s="3"/>
      <c r="G1083" s="3"/>
      <c r="H1083" s="14"/>
      <c r="I1083" s="14"/>
      <c r="J1083" s="3"/>
      <c r="K1083" s="3"/>
      <c r="L1083" s="3"/>
      <c r="M1083" s="3"/>
      <c r="N1083" s="3"/>
      <c r="O1083" s="3"/>
      <c r="P1083" s="3"/>
      <c r="Q1083" s="3"/>
      <c r="R1083" s="3"/>
      <c r="S1083" s="3"/>
      <c r="T1083" s="3"/>
    </row>
    <row r="1084" spans="1:20" ht="16" x14ac:dyDescent="0.4">
      <c r="A1084" s="3"/>
      <c r="B1084" s="6"/>
      <c r="C1084" s="3"/>
      <c r="D1084" s="3"/>
      <c r="E1084" s="3"/>
      <c r="F1084" s="3"/>
      <c r="G1084" s="3"/>
      <c r="H1084" s="14"/>
      <c r="I1084" s="14"/>
      <c r="J1084" s="3"/>
      <c r="K1084" s="3"/>
      <c r="L1084" s="3"/>
      <c r="M1084" s="3"/>
      <c r="N1084" s="3"/>
      <c r="O1084" s="3"/>
      <c r="P1084" s="3"/>
      <c r="Q1084" s="3"/>
      <c r="R1084" s="3"/>
      <c r="S1084" s="3"/>
      <c r="T1084" s="3"/>
    </row>
    <row r="1085" spans="1:20" ht="16" x14ac:dyDescent="0.4">
      <c r="A1085" s="3"/>
      <c r="B1085" s="6"/>
      <c r="C1085" s="3"/>
      <c r="D1085" s="3"/>
      <c r="E1085" s="3"/>
      <c r="F1085" s="3"/>
      <c r="G1085" s="3"/>
      <c r="H1085" s="14"/>
      <c r="I1085" s="14"/>
      <c r="J1085" s="3"/>
      <c r="K1085" s="3"/>
      <c r="L1085" s="3"/>
      <c r="M1085" s="3"/>
      <c r="N1085" s="3"/>
      <c r="O1085" s="3"/>
      <c r="P1085" s="3"/>
      <c r="Q1085" s="3"/>
      <c r="R1085" s="3"/>
      <c r="S1085" s="3"/>
      <c r="T1085" s="3"/>
    </row>
    <row r="1086" spans="1:20" ht="16" x14ac:dyDescent="0.4">
      <c r="A1086" s="3"/>
      <c r="B1086" s="6"/>
      <c r="C1086" s="3"/>
      <c r="D1086" s="3"/>
      <c r="E1086" s="3"/>
      <c r="F1086" s="3"/>
      <c r="G1086" s="3"/>
      <c r="H1086" s="14"/>
      <c r="I1086" s="14"/>
      <c r="J1086" s="3"/>
      <c r="K1086" s="3"/>
      <c r="L1086" s="3"/>
      <c r="M1086" s="3"/>
      <c r="N1086" s="3"/>
      <c r="O1086" s="3"/>
      <c r="P1086" s="3"/>
      <c r="Q1086" s="3"/>
      <c r="R1086" s="3"/>
      <c r="S1086" s="3"/>
      <c r="T1086" s="3"/>
    </row>
    <row r="1087" spans="1:20" ht="16" x14ac:dyDescent="0.4">
      <c r="A1087" s="3"/>
      <c r="B1087" s="6"/>
      <c r="C1087" s="3"/>
      <c r="D1087" s="3"/>
      <c r="E1087" s="3"/>
      <c r="F1087" s="3"/>
      <c r="G1087" s="3"/>
      <c r="H1087" s="14"/>
      <c r="I1087" s="14"/>
      <c r="J1087" s="3"/>
      <c r="K1087" s="3"/>
      <c r="L1087" s="3"/>
      <c r="M1087" s="3"/>
      <c r="N1087" s="3"/>
      <c r="O1087" s="3"/>
      <c r="P1087" s="3"/>
      <c r="Q1087" s="3"/>
      <c r="R1087" s="3"/>
      <c r="S1087" s="3"/>
      <c r="T1087" s="3"/>
    </row>
    <row r="1088" spans="1:20" ht="16" x14ac:dyDescent="0.4">
      <c r="A1088" s="3"/>
      <c r="B1088" s="6"/>
      <c r="C1088" s="3"/>
      <c r="D1088" s="3"/>
      <c r="E1088" s="3"/>
      <c r="F1088" s="3"/>
      <c r="G1088" s="3"/>
      <c r="H1088" s="14"/>
      <c r="I1088" s="14"/>
      <c r="J1088" s="3"/>
      <c r="K1088" s="3"/>
      <c r="L1088" s="3"/>
      <c r="M1088" s="3"/>
      <c r="N1088" s="3"/>
      <c r="O1088" s="3"/>
      <c r="P1088" s="3"/>
      <c r="Q1088" s="3"/>
      <c r="R1088" s="3"/>
      <c r="S1088" s="3"/>
      <c r="T1088" s="3"/>
    </row>
    <row r="1089" spans="1:20" ht="16" x14ac:dyDescent="0.4">
      <c r="A1089" s="3"/>
      <c r="B1089" s="6"/>
      <c r="C1089" s="3"/>
      <c r="D1089" s="3"/>
      <c r="E1089" s="3"/>
      <c r="F1089" s="3"/>
      <c r="G1089" s="3"/>
      <c r="H1089" s="14"/>
      <c r="I1089" s="14"/>
      <c r="J1089" s="3"/>
      <c r="K1089" s="3"/>
      <c r="L1089" s="3"/>
      <c r="M1089" s="3"/>
      <c r="N1089" s="3"/>
      <c r="O1089" s="3"/>
      <c r="P1089" s="3"/>
      <c r="Q1089" s="3"/>
      <c r="R1089" s="3"/>
      <c r="S1089" s="3"/>
      <c r="T1089" s="3"/>
    </row>
    <row r="1090" spans="1:20" ht="16" x14ac:dyDescent="0.4">
      <c r="A1090" s="3"/>
      <c r="B1090" s="6"/>
      <c r="C1090" s="3"/>
      <c r="D1090" s="3"/>
      <c r="E1090" s="3"/>
      <c r="F1090" s="3"/>
      <c r="G1090" s="3"/>
      <c r="H1090" s="14"/>
      <c r="I1090" s="14"/>
      <c r="J1090" s="3"/>
      <c r="K1090" s="3"/>
      <c r="L1090" s="3"/>
      <c r="M1090" s="3"/>
      <c r="N1090" s="3"/>
      <c r="O1090" s="3"/>
      <c r="P1090" s="3"/>
      <c r="Q1090" s="3"/>
      <c r="R1090" s="3"/>
      <c r="S1090" s="3"/>
      <c r="T1090" s="3"/>
    </row>
    <row r="1091" spans="1:20" ht="16" x14ac:dyDescent="0.4">
      <c r="A1091" s="3"/>
      <c r="B1091" s="6"/>
      <c r="C1091" s="3"/>
      <c r="D1091" s="3"/>
      <c r="E1091" s="3"/>
      <c r="F1091" s="3"/>
      <c r="G1091" s="3"/>
      <c r="H1091" s="14"/>
      <c r="I1091" s="14"/>
      <c r="J1091" s="3"/>
      <c r="K1091" s="3"/>
      <c r="L1091" s="3"/>
      <c r="M1091" s="3"/>
      <c r="N1091" s="3"/>
      <c r="O1091" s="3"/>
      <c r="P1091" s="3"/>
      <c r="Q1091" s="3"/>
      <c r="R1091" s="3"/>
      <c r="S1091" s="3"/>
      <c r="T1091" s="3"/>
    </row>
    <row r="1092" spans="1:20" ht="16" x14ac:dyDescent="0.4">
      <c r="A1092" s="3"/>
      <c r="B1092" s="6"/>
      <c r="C1092" s="3"/>
      <c r="D1092" s="3"/>
      <c r="E1092" s="3"/>
      <c r="F1092" s="3"/>
      <c r="G1092" s="3"/>
      <c r="H1092" s="14"/>
      <c r="I1092" s="14"/>
      <c r="J1092" s="3"/>
      <c r="K1092" s="3"/>
      <c r="L1092" s="3"/>
      <c r="M1092" s="3"/>
      <c r="N1092" s="3"/>
      <c r="O1092" s="3"/>
      <c r="P1092" s="3"/>
      <c r="Q1092" s="3"/>
      <c r="R1092" s="3"/>
      <c r="S1092" s="3"/>
      <c r="T1092" s="3"/>
    </row>
    <row r="1093" spans="1:20" ht="16" x14ac:dyDescent="0.4">
      <c r="A1093" s="3"/>
      <c r="B1093" s="6"/>
      <c r="C1093" s="3"/>
      <c r="D1093" s="3"/>
      <c r="E1093" s="3"/>
      <c r="F1093" s="3"/>
      <c r="G1093" s="3"/>
      <c r="H1093" s="14"/>
      <c r="I1093" s="14"/>
      <c r="J1093" s="3"/>
      <c r="K1093" s="3"/>
      <c r="L1093" s="3"/>
      <c r="M1093" s="3"/>
      <c r="N1093" s="3"/>
      <c r="O1093" s="3"/>
      <c r="P1093" s="3"/>
      <c r="Q1093" s="3"/>
      <c r="R1093" s="3"/>
      <c r="S1093" s="3"/>
      <c r="T1093" s="3"/>
    </row>
    <row r="1094" spans="1:20" ht="16" x14ac:dyDescent="0.4">
      <c r="A1094" s="3"/>
      <c r="B1094" s="6"/>
      <c r="C1094" s="3"/>
      <c r="D1094" s="3"/>
      <c r="E1094" s="3"/>
      <c r="F1094" s="3"/>
      <c r="G1094" s="3"/>
      <c r="H1094" s="14"/>
      <c r="I1094" s="14"/>
      <c r="J1094" s="3"/>
      <c r="K1094" s="3"/>
      <c r="L1094" s="3"/>
      <c r="M1094" s="3"/>
      <c r="N1094" s="3"/>
      <c r="O1094" s="3"/>
      <c r="P1094" s="3"/>
      <c r="Q1094" s="3"/>
      <c r="R1094" s="3"/>
      <c r="S1094" s="3"/>
      <c r="T1094" s="3"/>
    </row>
    <row r="1095" spans="1:20" ht="16" x14ac:dyDescent="0.4">
      <c r="A1095" s="3"/>
      <c r="B1095" s="6"/>
      <c r="C1095" s="3"/>
      <c r="D1095" s="3"/>
      <c r="E1095" s="3"/>
      <c r="F1095" s="3"/>
      <c r="G1095" s="3"/>
      <c r="H1095" s="14"/>
      <c r="I1095" s="14"/>
      <c r="J1095" s="3"/>
      <c r="K1095" s="3"/>
      <c r="L1095" s="3"/>
      <c r="M1095" s="3"/>
      <c r="N1095" s="3"/>
      <c r="O1095" s="3"/>
      <c r="P1095" s="3"/>
      <c r="Q1095" s="3"/>
      <c r="R1095" s="3"/>
      <c r="S1095" s="3"/>
      <c r="T1095" s="3"/>
    </row>
    <row r="1096" spans="1:20" ht="16" x14ac:dyDescent="0.4">
      <c r="A1096" s="3"/>
      <c r="B1096" s="6"/>
      <c r="C1096" s="3"/>
      <c r="D1096" s="3"/>
      <c r="E1096" s="3"/>
      <c r="F1096" s="3"/>
      <c r="G1096" s="3"/>
      <c r="H1096" s="14"/>
      <c r="I1096" s="14"/>
      <c r="J1096" s="3"/>
      <c r="K1096" s="3"/>
      <c r="L1096" s="3"/>
      <c r="M1096" s="3"/>
      <c r="N1096" s="3"/>
      <c r="O1096" s="3"/>
      <c r="P1096" s="3"/>
      <c r="Q1096" s="3"/>
      <c r="R1096" s="3"/>
      <c r="S1096" s="3"/>
      <c r="T1096" s="3"/>
    </row>
    <row r="1097" spans="1:20" ht="16" x14ac:dyDescent="0.4">
      <c r="A1097" s="3"/>
      <c r="B1097" s="6"/>
      <c r="C1097" s="3"/>
      <c r="D1097" s="3"/>
      <c r="E1097" s="3"/>
      <c r="F1097" s="3"/>
      <c r="G1097" s="3"/>
      <c r="H1097" s="14"/>
      <c r="I1097" s="14"/>
      <c r="J1097" s="3"/>
      <c r="K1097" s="3"/>
      <c r="L1097" s="3"/>
      <c r="M1097" s="3"/>
      <c r="N1097" s="3"/>
      <c r="O1097" s="3"/>
      <c r="P1097" s="3"/>
      <c r="Q1097" s="3"/>
      <c r="R1097" s="3"/>
      <c r="S1097" s="3"/>
      <c r="T1097" s="3"/>
    </row>
    <row r="1098" spans="1:20" ht="16" x14ac:dyDescent="0.4">
      <c r="A1098" s="3"/>
      <c r="B1098" s="6"/>
      <c r="C1098" s="3"/>
      <c r="D1098" s="3"/>
      <c r="E1098" s="3"/>
      <c r="F1098" s="3"/>
      <c r="G1098" s="3"/>
      <c r="H1098" s="14"/>
      <c r="I1098" s="14"/>
      <c r="J1098" s="3"/>
      <c r="K1098" s="3"/>
      <c r="L1098" s="3"/>
      <c r="M1098" s="3"/>
      <c r="N1098" s="3"/>
      <c r="O1098" s="3"/>
      <c r="P1098" s="3"/>
      <c r="Q1098" s="3"/>
      <c r="R1098" s="3"/>
      <c r="S1098" s="3"/>
      <c r="T1098" s="3"/>
    </row>
    <row r="1099" spans="1:20" ht="16" x14ac:dyDescent="0.4">
      <c r="A1099" s="3"/>
      <c r="B1099" s="6"/>
      <c r="C1099" s="3"/>
      <c r="D1099" s="3"/>
      <c r="E1099" s="3"/>
      <c r="F1099" s="3"/>
      <c r="G1099" s="3"/>
      <c r="H1099" s="14"/>
      <c r="I1099" s="14"/>
      <c r="J1099" s="3"/>
      <c r="K1099" s="3"/>
      <c r="L1099" s="3"/>
      <c r="M1099" s="3"/>
      <c r="N1099" s="3"/>
      <c r="O1099" s="3"/>
      <c r="P1099" s="3"/>
      <c r="Q1099" s="3"/>
      <c r="R1099" s="3"/>
      <c r="S1099" s="3"/>
      <c r="T1099" s="3"/>
    </row>
    <row r="1100" spans="1:20" ht="16" x14ac:dyDescent="0.4">
      <c r="A1100" s="3"/>
      <c r="B1100" s="6"/>
      <c r="C1100" s="3"/>
      <c r="D1100" s="3"/>
      <c r="E1100" s="3"/>
      <c r="F1100" s="3"/>
      <c r="G1100" s="3"/>
      <c r="H1100" s="14"/>
      <c r="I1100" s="14"/>
      <c r="J1100" s="3"/>
      <c r="K1100" s="3"/>
      <c r="L1100" s="3"/>
      <c r="M1100" s="3"/>
      <c r="N1100" s="3"/>
      <c r="O1100" s="3"/>
      <c r="P1100" s="3"/>
      <c r="Q1100" s="3"/>
      <c r="R1100" s="3"/>
      <c r="S1100" s="3"/>
      <c r="T1100" s="3"/>
    </row>
    <row r="1101" spans="1:20" ht="16" x14ac:dyDescent="0.4">
      <c r="A1101" s="3"/>
      <c r="B1101" s="6"/>
      <c r="C1101" s="3"/>
      <c r="D1101" s="3"/>
      <c r="E1101" s="3"/>
      <c r="F1101" s="3"/>
      <c r="G1101" s="3"/>
      <c r="H1101" s="14"/>
      <c r="I1101" s="14"/>
      <c r="J1101" s="3"/>
      <c r="K1101" s="3"/>
      <c r="L1101" s="3"/>
      <c r="M1101" s="3"/>
      <c r="N1101" s="3"/>
      <c r="O1101" s="3"/>
      <c r="P1101" s="3"/>
      <c r="Q1101" s="3"/>
      <c r="R1101" s="3"/>
      <c r="S1101" s="3"/>
      <c r="T1101" s="3"/>
    </row>
    <row r="1102" spans="1:20" ht="16" x14ac:dyDescent="0.4">
      <c r="A1102" s="3"/>
      <c r="B1102" s="6"/>
      <c r="C1102" s="3"/>
      <c r="D1102" s="3"/>
      <c r="E1102" s="3"/>
      <c r="F1102" s="3"/>
      <c r="G1102" s="3"/>
      <c r="H1102" s="14"/>
      <c r="I1102" s="14"/>
      <c r="J1102" s="3"/>
      <c r="K1102" s="3"/>
      <c r="L1102" s="3"/>
      <c r="M1102" s="3"/>
      <c r="N1102" s="3"/>
      <c r="O1102" s="3"/>
      <c r="P1102" s="3"/>
      <c r="Q1102" s="3"/>
      <c r="R1102" s="3"/>
      <c r="S1102" s="3"/>
      <c r="T1102" s="3"/>
    </row>
    <row r="1103" spans="1:20" ht="16" x14ac:dyDescent="0.4">
      <c r="A1103" s="3"/>
      <c r="B1103" s="6"/>
      <c r="C1103" s="3"/>
      <c r="D1103" s="3"/>
      <c r="E1103" s="3"/>
      <c r="F1103" s="3"/>
      <c r="G1103" s="3"/>
      <c r="H1103" s="14"/>
      <c r="I1103" s="14"/>
      <c r="J1103" s="3"/>
      <c r="K1103" s="3"/>
      <c r="L1103" s="3"/>
      <c r="M1103" s="3"/>
      <c r="N1103" s="3"/>
      <c r="O1103" s="3"/>
      <c r="P1103" s="3"/>
      <c r="Q1103" s="3"/>
      <c r="R1103" s="3"/>
      <c r="S1103" s="3"/>
      <c r="T1103" s="3"/>
    </row>
    <row r="1104" spans="1:20" ht="16" x14ac:dyDescent="0.4">
      <c r="A1104" s="3"/>
      <c r="B1104" s="6"/>
      <c r="C1104" s="3"/>
      <c r="D1104" s="3"/>
      <c r="E1104" s="3"/>
      <c r="F1104" s="3"/>
      <c r="G1104" s="3"/>
      <c r="H1104" s="14"/>
      <c r="I1104" s="14"/>
      <c r="J1104" s="3"/>
      <c r="K1104" s="3"/>
      <c r="L1104" s="3"/>
      <c r="M1104" s="3"/>
      <c r="N1104" s="3"/>
      <c r="O1104" s="3"/>
      <c r="P1104" s="3"/>
      <c r="Q1104" s="3"/>
      <c r="R1104" s="3"/>
      <c r="S1104" s="3"/>
      <c r="T1104" s="3"/>
    </row>
    <row r="1105" spans="1:20" ht="16" x14ac:dyDescent="0.4">
      <c r="A1105" s="3"/>
      <c r="B1105" s="6"/>
      <c r="C1105" s="3"/>
      <c r="D1105" s="3"/>
      <c r="E1105" s="3"/>
      <c r="F1105" s="3"/>
      <c r="G1105" s="3"/>
      <c r="H1105" s="14"/>
      <c r="I1105" s="14"/>
      <c r="J1105" s="3"/>
      <c r="K1105" s="3"/>
      <c r="L1105" s="3"/>
      <c r="M1105" s="3"/>
      <c r="N1105" s="3"/>
      <c r="O1105" s="3"/>
      <c r="P1105" s="3"/>
      <c r="Q1105" s="3"/>
      <c r="R1105" s="3"/>
      <c r="S1105" s="3"/>
      <c r="T1105" s="3"/>
    </row>
    <row r="1106" spans="1:20" ht="16" x14ac:dyDescent="0.4">
      <c r="A1106" s="3"/>
      <c r="B1106" s="6"/>
      <c r="C1106" s="3"/>
      <c r="D1106" s="3"/>
      <c r="E1106" s="3"/>
      <c r="F1106" s="3"/>
      <c r="G1106" s="3"/>
      <c r="H1106" s="14"/>
      <c r="I1106" s="14"/>
      <c r="J1106" s="3"/>
      <c r="K1106" s="3"/>
      <c r="L1106" s="3"/>
      <c r="M1106" s="3"/>
      <c r="N1106" s="3"/>
      <c r="O1106" s="3"/>
      <c r="P1106" s="3"/>
      <c r="Q1106" s="3"/>
      <c r="R1106" s="3"/>
      <c r="S1106" s="3"/>
      <c r="T1106" s="3"/>
    </row>
    <row r="1107" spans="1:20" ht="16" x14ac:dyDescent="0.4">
      <c r="A1107" s="3"/>
      <c r="B1107" s="6"/>
      <c r="C1107" s="3"/>
      <c r="D1107" s="3"/>
      <c r="E1107" s="3"/>
      <c r="F1107" s="3"/>
      <c r="G1107" s="3"/>
      <c r="H1107" s="14"/>
      <c r="I1107" s="14"/>
      <c r="J1107" s="3"/>
      <c r="K1107" s="3"/>
      <c r="L1107" s="3"/>
      <c r="M1107" s="3"/>
      <c r="N1107" s="3"/>
      <c r="O1107" s="3"/>
      <c r="P1107" s="3"/>
      <c r="Q1107" s="3"/>
      <c r="R1107" s="3"/>
      <c r="S1107" s="3"/>
      <c r="T1107" s="3"/>
    </row>
    <row r="1108" spans="1:20" ht="16" x14ac:dyDescent="0.4">
      <c r="A1108" s="3"/>
      <c r="B1108" s="6"/>
      <c r="C1108" s="3"/>
      <c r="D1108" s="3"/>
      <c r="E1108" s="3"/>
      <c r="F1108" s="3"/>
      <c r="G1108" s="3"/>
      <c r="H1108" s="14"/>
      <c r="I1108" s="14"/>
      <c r="J1108" s="3"/>
      <c r="K1108" s="3"/>
      <c r="L1108" s="3"/>
      <c r="M1108" s="3"/>
      <c r="N1108" s="3"/>
      <c r="O1108" s="3"/>
      <c r="P1108" s="3"/>
      <c r="Q1108" s="3"/>
      <c r="R1108" s="3"/>
      <c r="S1108" s="3"/>
      <c r="T1108" s="3"/>
    </row>
    <row r="1109" spans="1:20" ht="16" x14ac:dyDescent="0.4">
      <c r="A1109" s="3"/>
      <c r="B1109" s="6"/>
      <c r="C1109" s="3"/>
      <c r="D1109" s="3"/>
      <c r="E1109" s="3"/>
      <c r="F1109" s="3"/>
      <c r="G1109" s="3"/>
      <c r="H1109" s="14"/>
      <c r="I1109" s="14"/>
      <c r="J1109" s="3"/>
      <c r="K1109" s="3"/>
      <c r="L1109" s="3"/>
      <c r="M1109" s="3"/>
      <c r="N1109" s="3"/>
      <c r="O1109" s="3"/>
      <c r="P1109" s="3"/>
      <c r="Q1109" s="3"/>
      <c r="R1109" s="3"/>
      <c r="S1109" s="3"/>
      <c r="T1109" s="3"/>
    </row>
    <row r="1110" spans="1:20" ht="16" x14ac:dyDescent="0.4">
      <c r="A1110" s="3"/>
      <c r="B1110" s="6"/>
      <c r="C1110" s="3"/>
      <c r="D1110" s="3"/>
      <c r="E1110" s="3"/>
      <c r="F1110" s="3"/>
      <c r="G1110" s="3"/>
      <c r="H1110" s="14"/>
      <c r="I1110" s="14"/>
      <c r="J1110" s="3"/>
      <c r="K1110" s="3"/>
      <c r="L1110" s="3"/>
      <c r="M1110" s="3"/>
      <c r="N1110" s="3"/>
      <c r="O1110" s="3"/>
      <c r="P1110" s="3"/>
      <c r="Q1110" s="3"/>
      <c r="R1110" s="3"/>
      <c r="S1110" s="3"/>
      <c r="T1110" s="3"/>
    </row>
    <row r="1111" spans="1:20" ht="16" x14ac:dyDescent="0.4">
      <c r="A1111" s="3"/>
      <c r="B1111" s="6"/>
      <c r="C1111" s="3"/>
      <c r="D1111" s="3"/>
      <c r="E1111" s="3"/>
      <c r="F1111" s="3"/>
      <c r="G1111" s="3"/>
      <c r="H1111" s="14"/>
      <c r="I1111" s="14"/>
      <c r="J1111" s="3"/>
      <c r="K1111" s="3"/>
      <c r="L1111" s="3"/>
      <c r="M1111" s="3"/>
      <c r="N1111" s="3"/>
      <c r="O1111" s="3"/>
      <c r="P1111" s="3"/>
      <c r="Q1111" s="3"/>
      <c r="R1111" s="3"/>
      <c r="S1111" s="3"/>
      <c r="T1111" s="3"/>
    </row>
    <row r="1112" spans="1:20" ht="16" x14ac:dyDescent="0.4">
      <c r="A1112" s="3"/>
      <c r="B1112" s="6"/>
      <c r="C1112" s="3"/>
      <c r="D1112" s="3"/>
      <c r="E1112" s="3"/>
      <c r="F1112" s="3"/>
      <c r="G1112" s="3"/>
      <c r="H1112" s="14"/>
      <c r="I1112" s="14"/>
      <c r="J1112" s="3"/>
      <c r="K1112" s="3"/>
      <c r="L1112" s="3"/>
      <c r="M1112" s="3"/>
      <c r="N1112" s="3"/>
      <c r="O1112" s="3"/>
      <c r="P1112" s="3"/>
      <c r="Q1112" s="3"/>
      <c r="R1112" s="3"/>
      <c r="S1112" s="3"/>
      <c r="T1112" s="3"/>
    </row>
    <row r="1113" spans="1:20" ht="16" x14ac:dyDescent="0.4">
      <c r="A1113" s="3"/>
      <c r="B1113" s="6"/>
      <c r="C1113" s="3"/>
      <c r="D1113" s="3"/>
      <c r="E1113" s="3"/>
      <c r="F1113" s="3"/>
      <c r="G1113" s="3"/>
      <c r="H1113" s="14"/>
      <c r="I1113" s="14"/>
      <c r="J1113" s="3"/>
      <c r="K1113" s="3"/>
      <c r="L1113" s="3"/>
      <c r="M1113" s="3"/>
      <c r="N1113" s="3"/>
      <c r="O1113" s="3"/>
      <c r="P1113" s="3"/>
      <c r="Q1113" s="3"/>
      <c r="R1113" s="3"/>
      <c r="S1113" s="3"/>
      <c r="T1113" s="3"/>
    </row>
    <row r="1114" spans="1:20" ht="16" x14ac:dyDescent="0.4">
      <c r="A1114" s="3"/>
      <c r="B1114" s="6"/>
      <c r="C1114" s="3"/>
      <c r="D1114" s="3"/>
      <c r="E1114" s="3"/>
      <c r="F1114" s="3"/>
      <c r="G1114" s="3"/>
      <c r="H1114" s="14"/>
      <c r="I1114" s="14"/>
      <c r="J1114" s="3"/>
      <c r="K1114" s="3"/>
      <c r="L1114" s="3"/>
      <c r="M1114" s="3"/>
      <c r="N1114" s="3"/>
      <c r="O1114" s="3"/>
      <c r="P1114" s="3"/>
      <c r="Q1114" s="3"/>
      <c r="R1114" s="3"/>
      <c r="S1114" s="3"/>
      <c r="T1114" s="3"/>
    </row>
    <row r="1115" spans="1:20" ht="16" x14ac:dyDescent="0.4">
      <c r="A1115" s="3"/>
      <c r="B1115" s="6"/>
      <c r="C1115" s="3"/>
      <c r="D1115" s="3"/>
      <c r="E1115" s="3"/>
      <c r="F1115" s="3"/>
      <c r="G1115" s="3"/>
      <c r="H1115" s="14"/>
      <c r="I1115" s="14"/>
      <c r="J1115" s="3"/>
      <c r="K1115" s="3"/>
      <c r="L1115" s="3"/>
      <c r="M1115" s="3"/>
      <c r="N1115" s="3"/>
      <c r="O1115" s="3"/>
      <c r="P1115" s="3"/>
      <c r="Q1115" s="3"/>
      <c r="R1115" s="3"/>
      <c r="S1115" s="3"/>
      <c r="T1115" s="3"/>
    </row>
    <row r="1116" spans="1:20" ht="16" x14ac:dyDescent="0.4">
      <c r="A1116" s="3"/>
      <c r="B1116" s="6"/>
      <c r="C1116" s="3"/>
      <c r="D1116" s="3"/>
      <c r="E1116" s="3"/>
      <c r="F1116" s="3"/>
      <c r="G1116" s="3"/>
      <c r="H1116" s="14"/>
      <c r="I1116" s="14"/>
      <c r="J1116" s="3"/>
      <c r="K1116" s="3"/>
      <c r="L1116" s="3"/>
      <c r="M1116" s="3"/>
      <c r="N1116" s="3"/>
      <c r="O1116" s="3"/>
      <c r="P1116" s="3"/>
      <c r="Q1116" s="3"/>
      <c r="R1116" s="3"/>
      <c r="S1116" s="3"/>
      <c r="T1116" s="3"/>
    </row>
    <row r="1117" spans="1:20" ht="16" x14ac:dyDescent="0.4">
      <c r="A1117" s="3"/>
      <c r="B1117" s="6"/>
      <c r="C1117" s="3"/>
      <c r="D1117" s="3"/>
      <c r="E1117" s="3"/>
      <c r="F1117" s="3"/>
      <c r="G1117" s="3"/>
      <c r="H1117" s="14"/>
      <c r="I1117" s="14"/>
      <c r="J1117" s="3"/>
      <c r="K1117" s="3"/>
      <c r="L1117" s="3"/>
      <c r="M1117" s="3"/>
      <c r="N1117" s="3"/>
      <c r="O1117" s="3"/>
      <c r="P1117" s="3"/>
      <c r="Q1117" s="3"/>
      <c r="R1117" s="3"/>
      <c r="S1117" s="3"/>
      <c r="T1117" s="3"/>
    </row>
    <row r="1118" spans="1:20" ht="16" x14ac:dyDescent="0.4">
      <c r="A1118" s="3"/>
      <c r="B1118" s="6"/>
      <c r="C1118" s="3"/>
      <c r="D1118" s="3"/>
      <c r="E1118" s="3"/>
      <c r="F1118" s="3"/>
      <c r="G1118" s="3"/>
      <c r="H1118" s="14"/>
      <c r="I1118" s="14"/>
      <c r="J1118" s="3"/>
      <c r="K1118" s="3"/>
      <c r="L1118" s="3"/>
      <c r="M1118" s="3"/>
      <c r="N1118" s="3"/>
      <c r="O1118" s="3"/>
      <c r="P1118" s="3"/>
      <c r="Q1118" s="3"/>
      <c r="R1118" s="3"/>
      <c r="S1118" s="3"/>
      <c r="T1118" s="3"/>
    </row>
    <row r="1119" spans="1:20" ht="16" x14ac:dyDescent="0.4">
      <c r="A1119" s="3"/>
      <c r="B1119" s="6"/>
      <c r="C1119" s="3"/>
      <c r="D1119" s="3"/>
      <c r="E1119" s="3"/>
      <c r="F1119" s="3"/>
      <c r="G1119" s="3"/>
      <c r="H1119" s="14"/>
      <c r="I1119" s="14"/>
      <c r="J1119" s="3"/>
      <c r="K1119" s="3"/>
      <c r="L1119" s="3"/>
      <c r="M1119" s="3"/>
      <c r="N1119" s="3"/>
      <c r="O1119" s="3"/>
      <c r="P1119" s="3"/>
      <c r="Q1119" s="3"/>
      <c r="R1119" s="3"/>
      <c r="S1119" s="3"/>
      <c r="T1119" s="3"/>
    </row>
  </sheetData>
  <sheetProtection algorithmName="SHA-512" hashValue="o6/IUO1AXVd0cenLBZflhxjgs46k/mn1ffjKjfTCRGgk7JhssfpyA1FbcGz9q/AzwLQpSbV6b24apOhkodO0Yw==" saltValue="Wx1IerVAihF0bEh7+m93cA==" spinCount="100000" sheet="1" objects="1" scenarios="1"/>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1347B-9DB9-471F-B1CD-6DA8AD934984}">
  <dimension ref="A1:T1119"/>
  <sheetViews>
    <sheetView topLeftCell="A4" workbookViewId="0">
      <selection activeCell="A4" sqref="A4"/>
    </sheetView>
  </sheetViews>
  <sheetFormatPr defaultRowHeight="14.5" x14ac:dyDescent="0.35"/>
  <cols>
    <col min="2" max="2" width="100.6328125" style="2" customWidth="1"/>
    <col min="3" max="3" width="9" bestFit="1" customWidth="1"/>
    <col min="4" max="4" width="14.1796875" bestFit="1" customWidth="1"/>
    <col min="5" max="5" width="26.26953125" bestFit="1" customWidth="1"/>
    <col min="6" max="6" width="14.08984375" bestFit="1" customWidth="1"/>
    <col min="7" max="7" width="37.08984375" bestFit="1" customWidth="1"/>
    <col min="8" max="8" width="102.1796875" style="1" bestFit="1" customWidth="1"/>
    <col min="9" max="9" width="19.81640625" style="1" bestFit="1" customWidth="1"/>
    <col min="10" max="10" width="13.36328125" bestFit="1" customWidth="1"/>
    <col min="11" max="12" width="14.6328125" bestFit="1" customWidth="1"/>
    <col min="13" max="13" width="116.36328125" bestFit="1" customWidth="1"/>
    <col min="14" max="14" width="12.1796875" bestFit="1" customWidth="1"/>
    <col min="16" max="16" width="17.54296875" bestFit="1" customWidth="1"/>
    <col min="17" max="17" width="12.1796875" bestFit="1" customWidth="1"/>
    <col min="18" max="18" width="11.36328125" bestFit="1" customWidth="1"/>
    <col min="19" max="19" width="17.54296875" bestFit="1" customWidth="1"/>
  </cols>
  <sheetData>
    <row r="1" spans="1:20" hidden="1" x14ac:dyDescent="0.35">
      <c r="B1" s="7"/>
      <c r="C1" s="8"/>
      <c r="H1"/>
      <c r="I1"/>
    </row>
    <row r="2" spans="1:20" ht="16" hidden="1" x14ac:dyDescent="0.4">
      <c r="A2" s="3"/>
      <c r="B2" s="11" t="s">
        <v>183</v>
      </c>
      <c r="C2" s="12" t="s">
        <v>62</v>
      </c>
      <c r="H2"/>
      <c r="I2"/>
    </row>
    <row r="3" spans="1:20" ht="16" hidden="1" x14ac:dyDescent="0.4">
      <c r="A3" s="3"/>
      <c r="B3" s="11" t="s">
        <v>201</v>
      </c>
      <c r="C3" s="12" t="s">
        <v>18</v>
      </c>
      <c r="H3"/>
      <c r="I3"/>
    </row>
    <row r="4" spans="1:20" ht="16" x14ac:dyDescent="0.4">
      <c r="A4" s="3"/>
      <c r="B4" s="13" t="s">
        <v>749</v>
      </c>
      <c r="C4" s="3"/>
      <c r="D4" s="3"/>
      <c r="E4" s="3"/>
      <c r="F4" s="3"/>
      <c r="G4" s="3"/>
      <c r="H4" s="14"/>
      <c r="I4" s="14"/>
      <c r="J4" s="3"/>
      <c r="K4" s="3"/>
      <c r="L4" s="3"/>
      <c r="M4" s="3"/>
      <c r="N4" s="3"/>
      <c r="O4" s="3"/>
      <c r="P4" s="3"/>
      <c r="Q4" s="3"/>
      <c r="R4" s="3"/>
      <c r="S4" s="3"/>
      <c r="T4" s="3"/>
    </row>
    <row r="5" spans="1:20" ht="16" x14ac:dyDescent="0.4">
      <c r="A5" s="3"/>
      <c r="B5" s="4" t="s">
        <v>210</v>
      </c>
      <c r="C5" s="3"/>
      <c r="D5" s="3"/>
      <c r="E5" s="3"/>
      <c r="F5" s="3"/>
      <c r="G5" s="3"/>
      <c r="H5" s="3"/>
      <c r="I5" s="3"/>
      <c r="J5" s="3"/>
      <c r="K5" s="3"/>
      <c r="L5" s="3"/>
      <c r="M5" s="3"/>
      <c r="N5" s="3"/>
      <c r="O5" s="3"/>
      <c r="P5" s="3"/>
      <c r="Q5" s="3"/>
      <c r="R5" s="3"/>
      <c r="S5" s="3"/>
      <c r="T5" s="3"/>
    </row>
    <row r="6" spans="1:20" ht="16" x14ac:dyDescent="0.4">
      <c r="A6" s="3"/>
      <c r="B6" s="5" t="s">
        <v>426</v>
      </c>
      <c r="C6" s="3"/>
      <c r="D6" s="3"/>
      <c r="E6" s="3"/>
      <c r="F6" s="3"/>
      <c r="G6" s="3"/>
      <c r="H6" s="3"/>
      <c r="I6" s="3"/>
      <c r="J6" s="3"/>
      <c r="K6" s="3"/>
      <c r="L6" s="3"/>
      <c r="M6" s="3"/>
      <c r="N6" s="3"/>
      <c r="O6" s="3"/>
      <c r="P6" s="3"/>
      <c r="Q6" s="3"/>
      <c r="R6" s="3"/>
      <c r="S6" s="3"/>
      <c r="T6" s="3"/>
    </row>
    <row r="7" spans="1:20" ht="16" x14ac:dyDescent="0.4">
      <c r="A7" s="3"/>
      <c r="B7" s="5" t="s">
        <v>427</v>
      </c>
      <c r="C7" s="3"/>
      <c r="D7" s="3"/>
      <c r="E7" s="3"/>
      <c r="F7" s="3"/>
      <c r="G7" s="3"/>
      <c r="H7" s="3"/>
      <c r="I7" s="3"/>
      <c r="J7" s="3"/>
      <c r="K7" s="3"/>
      <c r="L7" s="3"/>
      <c r="M7" s="3"/>
      <c r="N7" s="3"/>
      <c r="O7" s="3"/>
      <c r="P7" s="3"/>
      <c r="Q7" s="3"/>
      <c r="R7" s="3"/>
      <c r="S7" s="3"/>
      <c r="T7" s="3"/>
    </row>
    <row r="8" spans="1:20" ht="16" x14ac:dyDescent="0.4">
      <c r="A8" s="3"/>
      <c r="B8" s="5" t="s">
        <v>428</v>
      </c>
      <c r="C8" s="3"/>
      <c r="D8" s="3"/>
      <c r="E8" s="3"/>
      <c r="F8" s="3"/>
      <c r="G8" s="3"/>
      <c r="H8" s="3"/>
      <c r="I8" s="3"/>
      <c r="J8" s="3"/>
      <c r="K8" s="3"/>
      <c r="L8" s="3"/>
      <c r="M8" s="3"/>
      <c r="N8" s="3"/>
      <c r="O8" s="3"/>
      <c r="P8" s="3"/>
      <c r="Q8" s="3"/>
      <c r="R8" s="3"/>
      <c r="S8" s="3"/>
      <c r="T8" s="3"/>
    </row>
    <row r="9" spans="1:20" ht="16" x14ac:dyDescent="0.4">
      <c r="A9" s="3"/>
      <c r="B9" s="5" t="s">
        <v>430</v>
      </c>
      <c r="C9" s="3"/>
      <c r="D9" s="3"/>
      <c r="E9" s="3"/>
      <c r="F9" s="3"/>
      <c r="G9" s="3"/>
      <c r="H9" s="3"/>
      <c r="I9" s="3"/>
      <c r="J9" s="3"/>
      <c r="K9" s="3"/>
      <c r="L9" s="3"/>
      <c r="M9" s="3"/>
      <c r="N9" s="3"/>
      <c r="O9" s="3"/>
      <c r="P9" s="3"/>
      <c r="Q9" s="3"/>
      <c r="R9" s="3"/>
      <c r="S9" s="3"/>
      <c r="T9" s="3"/>
    </row>
    <row r="10" spans="1:20" ht="16" x14ac:dyDescent="0.4">
      <c r="A10" s="3"/>
      <c r="B10" s="5" t="s">
        <v>598</v>
      </c>
      <c r="C10" s="3"/>
      <c r="D10" s="3"/>
      <c r="E10" s="3"/>
      <c r="F10" s="3"/>
      <c r="G10" s="3"/>
      <c r="H10" s="3"/>
      <c r="I10" s="3"/>
      <c r="J10" s="3"/>
      <c r="K10" s="3"/>
      <c r="L10" s="3"/>
      <c r="M10" s="3"/>
      <c r="N10" s="3"/>
      <c r="O10" s="3"/>
      <c r="P10" s="3"/>
      <c r="Q10" s="3"/>
      <c r="R10" s="3"/>
      <c r="S10" s="3"/>
      <c r="T10" s="3"/>
    </row>
    <row r="11" spans="1:20" ht="16" x14ac:dyDescent="0.4">
      <c r="A11" s="3"/>
      <c r="B11" s="5">
        <v>5037548665</v>
      </c>
      <c r="C11" s="3"/>
      <c r="D11" s="3"/>
      <c r="E11" s="3"/>
      <c r="F11" s="3"/>
      <c r="G11" s="3"/>
      <c r="H11" s="3"/>
      <c r="I11" s="3"/>
      <c r="J11" s="3"/>
      <c r="K11" s="3"/>
      <c r="L11" s="3"/>
      <c r="M11" s="3"/>
      <c r="N11" s="3"/>
      <c r="O11" s="3"/>
      <c r="P11" s="3"/>
      <c r="Q11" s="3"/>
      <c r="R11" s="3"/>
      <c r="S11" s="3"/>
      <c r="T11" s="3"/>
    </row>
    <row r="12" spans="1:20" ht="16" x14ac:dyDescent="0.4">
      <c r="A12" s="3"/>
      <c r="B12" s="5" t="s">
        <v>191</v>
      </c>
      <c r="C12" s="3"/>
      <c r="D12" s="3"/>
      <c r="E12" s="3"/>
      <c r="F12" s="3"/>
      <c r="G12" s="3"/>
      <c r="H12" s="3"/>
      <c r="I12" s="3"/>
      <c r="J12" s="3"/>
      <c r="K12" s="3"/>
      <c r="L12" s="3"/>
      <c r="M12" s="3"/>
      <c r="N12" s="3"/>
      <c r="O12" s="3"/>
      <c r="P12" s="3"/>
      <c r="Q12" s="3"/>
      <c r="R12" s="3"/>
      <c r="S12" s="3"/>
      <c r="T12" s="3"/>
    </row>
    <row r="13" spans="1:20" ht="16" x14ac:dyDescent="0.4">
      <c r="A13" s="3"/>
      <c r="B13" s="5" t="s">
        <v>432</v>
      </c>
      <c r="C13" s="3"/>
      <c r="D13" s="3"/>
      <c r="E13" s="3"/>
      <c r="F13" s="3"/>
      <c r="G13" s="3"/>
      <c r="H13" s="3"/>
      <c r="I13" s="3"/>
      <c r="J13" s="3"/>
      <c r="K13" s="3"/>
      <c r="L13" s="3"/>
      <c r="M13" s="3"/>
      <c r="N13" s="3"/>
      <c r="O13" s="3"/>
      <c r="P13" s="3"/>
      <c r="Q13" s="3"/>
      <c r="R13" s="3"/>
      <c r="S13" s="3"/>
      <c r="T13" s="3"/>
    </row>
    <row r="14" spans="1:20" ht="16" x14ac:dyDescent="0.4">
      <c r="A14" s="3"/>
      <c r="B14" s="5" t="s">
        <v>550</v>
      </c>
      <c r="C14" s="3"/>
      <c r="D14" s="3"/>
      <c r="E14" s="3"/>
      <c r="F14" s="3"/>
      <c r="G14" s="3"/>
      <c r="H14" s="3"/>
      <c r="I14" s="3"/>
      <c r="J14" s="3"/>
      <c r="K14" s="3"/>
      <c r="L14" s="3"/>
      <c r="M14" s="3"/>
      <c r="N14" s="3"/>
      <c r="O14" s="3"/>
      <c r="P14" s="3"/>
      <c r="Q14" s="3"/>
      <c r="R14" s="3"/>
      <c r="S14" s="3"/>
      <c r="T14" s="3"/>
    </row>
    <row r="15" spans="1:20" ht="16" x14ac:dyDescent="0.4">
      <c r="A15" s="3"/>
      <c r="B15" s="5"/>
      <c r="C15" s="3"/>
      <c r="D15" s="3"/>
      <c r="E15" s="3"/>
      <c r="F15" s="3"/>
      <c r="G15" s="3"/>
      <c r="H15" s="3"/>
      <c r="I15" s="3"/>
      <c r="J15" s="3"/>
      <c r="K15" s="3"/>
      <c r="L15" s="3"/>
      <c r="M15" s="3"/>
      <c r="N15" s="3"/>
      <c r="O15" s="3"/>
      <c r="P15" s="3"/>
      <c r="Q15" s="3"/>
      <c r="R15" s="3"/>
      <c r="S15" s="3"/>
      <c r="T15" s="3"/>
    </row>
    <row r="16" spans="1:20" ht="16" x14ac:dyDescent="0.4">
      <c r="A16" s="3"/>
      <c r="B16" s="5" t="s">
        <v>98</v>
      </c>
      <c r="C16" s="3"/>
      <c r="D16" s="3"/>
      <c r="E16" s="3"/>
      <c r="F16" s="3"/>
      <c r="G16" s="3"/>
      <c r="H16" s="3"/>
      <c r="I16" s="3"/>
      <c r="J16" s="3"/>
      <c r="K16" s="3"/>
      <c r="L16" s="3"/>
      <c r="M16" s="3"/>
      <c r="N16" s="3"/>
      <c r="O16" s="3"/>
      <c r="P16" s="3"/>
      <c r="Q16" s="3"/>
      <c r="R16" s="3"/>
      <c r="S16" s="3"/>
      <c r="T16" s="3"/>
    </row>
    <row r="17" spans="1:20" ht="16" x14ac:dyDescent="0.4">
      <c r="A17" s="3"/>
      <c r="B17" s="5" t="s">
        <v>99</v>
      </c>
      <c r="C17" s="3"/>
      <c r="D17" s="3"/>
      <c r="E17" s="3"/>
      <c r="F17" s="3"/>
      <c r="G17" s="3"/>
      <c r="H17" s="3"/>
      <c r="I17" s="3"/>
      <c r="J17" s="3"/>
      <c r="K17" s="3"/>
      <c r="L17" s="3"/>
      <c r="M17" s="3"/>
      <c r="N17" s="3"/>
      <c r="O17" s="3"/>
      <c r="P17" s="3"/>
      <c r="Q17" s="3"/>
      <c r="R17" s="3"/>
      <c r="S17" s="3"/>
      <c r="T17" s="3"/>
    </row>
    <row r="18" spans="1:20" ht="16" x14ac:dyDescent="0.4">
      <c r="A18" s="3"/>
      <c r="B18" s="5" t="s">
        <v>100</v>
      </c>
      <c r="C18" s="3"/>
      <c r="D18" s="3"/>
      <c r="E18" s="3"/>
      <c r="F18" s="3"/>
      <c r="G18" s="3"/>
      <c r="H18" s="3"/>
      <c r="I18" s="3"/>
      <c r="J18" s="3"/>
      <c r="K18" s="3"/>
      <c r="L18" s="3"/>
      <c r="M18" s="3"/>
      <c r="N18" s="3"/>
      <c r="O18" s="3"/>
      <c r="P18" s="3"/>
      <c r="Q18" s="3"/>
      <c r="R18" s="3"/>
      <c r="S18" s="3"/>
      <c r="T18" s="3"/>
    </row>
    <row r="19" spans="1:20" ht="16" x14ac:dyDescent="0.4">
      <c r="A19" s="3"/>
      <c r="B19" s="5" t="s">
        <v>103</v>
      </c>
      <c r="C19" s="3"/>
      <c r="D19" s="3"/>
      <c r="E19" s="3"/>
      <c r="F19" s="3"/>
      <c r="G19" s="3"/>
      <c r="H19" s="3"/>
      <c r="I19" s="3"/>
      <c r="J19" s="3"/>
      <c r="K19" s="3"/>
      <c r="L19" s="3"/>
      <c r="M19" s="3"/>
      <c r="N19" s="3"/>
      <c r="O19" s="3"/>
      <c r="P19" s="3"/>
      <c r="Q19" s="3"/>
      <c r="R19" s="3"/>
      <c r="S19" s="3"/>
      <c r="T19" s="3"/>
    </row>
    <row r="20" spans="1:20" ht="16" x14ac:dyDescent="0.4">
      <c r="A20" s="3"/>
      <c r="B20" s="5" t="s">
        <v>101</v>
      </c>
      <c r="C20" s="3"/>
      <c r="D20" s="3"/>
      <c r="E20" s="3"/>
      <c r="F20" s="3"/>
      <c r="G20" s="3"/>
      <c r="H20" s="3"/>
      <c r="I20" s="3"/>
      <c r="J20" s="3"/>
      <c r="K20" s="3"/>
      <c r="L20" s="3"/>
      <c r="M20" s="3"/>
      <c r="N20" s="3"/>
      <c r="O20" s="3"/>
      <c r="P20" s="3"/>
      <c r="Q20" s="3"/>
      <c r="R20" s="3"/>
      <c r="S20" s="3"/>
      <c r="T20" s="3"/>
    </row>
    <row r="21" spans="1:20" ht="16" x14ac:dyDescent="0.4">
      <c r="A21" s="3"/>
      <c r="B21" s="5" t="s">
        <v>102</v>
      </c>
      <c r="C21" s="3"/>
      <c r="D21" s="3"/>
      <c r="E21" s="3"/>
      <c r="F21" s="3"/>
      <c r="G21" s="3"/>
      <c r="H21" s="3"/>
      <c r="I21" s="3"/>
      <c r="J21" s="3"/>
      <c r="K21" s="3"/>
      <c r="L21" s="3"/>
      <c r="M21" s="3"/>
      <c r="N21" s="3"/>
      <c r="O21" s="3"/>
      <c r="P21" s="3"/>
      <c r="Q21" s="3"/>
      <c r="R21" s="3"/>
      <c r="S21" s="3"/>
      <c r="T21" s="3"/>
    </row>
    <row r="22" spans="1:20" ht="16" x14ac:dyDescent="0.4">
      <c r="A22" s="3"/>
      <c r="B22" s="5" t="s">
        <v>191</v>
      </c>
      <c r="C22" s="3"/>
      <c r="D22" s="3"/>
      <c r="E22" s="3"/>
      <c r="F22" s="3"/>
      <c r="G22" s="3"/>
      <c r="H22" s="3"/>
      <c r="I22" s="3"/>
      <c r="J22" s="3"/>
      <c r="K22" s="3"/>
      <c r="L22" s="3"/>
      <c r="M22" s="3"/>
      <c r="N22" s="3"/>
      <c r="O22" s="3"/>
      <c r="P22" s="3"/>
      <c r="Q22" s="3"/>
      <c r="R22" s="3"/>
      <c r="S22" s="3"/>
      <c r="T22" s="3"/>
    </row>
    <row r="23" spans="1:20" ht="16" x14ac:dyDescent="0.4">
      <c r="A23" s="3"/>
      <c r="B23" s="5" t="s">
        <v>193</v>
      </c>
      <c r="C23" s="3"/>
      <c r="D23" s="3"/>
      <c r="E23" s="3"/>
      <c r="F23" s="3"/>
      <c r="G23" s="3"/>
      <c r="H23" s="3"/>
      <c r="I23" s="3"/>
      <c r="J23" s="3"/>
      <c r="K23" s="3"/>
      <c r="L23" s="3"/>
      <c r="M23" s="3"/>
      <c r="N23" s="3"/>
      <c r="O23" s="3"/>
      <c r="P23" s="3"/>
      <c r="Q23" s="3"/>
      <c r="R23" s="3"/>
      <c r="S23" s="3"/>
      <c r="T23" s="3"/>
    </row>
    <row r="24" spans="1:20" ht="32" x14ac:dyDescent="0.4">
      <c r="A24" s="3"/>
      <c r="B24" s="5" t="s">
        <v>551</v>
      </c>
      <c r="C24" s="3"/>
      <c r="D24" s="3"/>
      <c r="E24" s="3"/>
      <c r="F24" s="3"/>
      <c r="G24" s="3"/>
      <c r="H24" s="3"/>
      <c r="I24" s="3"/>
      <c r="J24" s="3"/>
      <c r="K24" s="3"/>
      <c r="L24" s="3"/>
      <c r="M24" s="3"/>
      <c r="N24" s="3"/>
      <c r="O24" s="3"/>
      <c r="P24" s="3"/>
      <c r="Q24" s="3"/>
      <c r="R24" s="3"/>
      <c r="S24" s="3"/>
      <c r="T24" s="3"/>
    </row>
    <row r="25" spans="1:20" ht="16" x14ac:dyDescent="0.4">
      <c r="A25" s="3"/>
      <c r="B25" s="5"/>
      <c r="C25" s="3"/>
      <c r="D25" s="3"/>
      <c r="E25" s="3"/>
      <c r="F25" s="3"/>
      <c r="G25" s="3"/>
      <c r="H25" s="3"/>
      <c r="I25" s="3"/>
      <c r="J25" s="3"/>
      <c r="K25" s="3"/>
      <c r="L25" s="3"/>
      <c r="M25" s="3"/>
      <c r="N25" s="3"/>
      <c r="O25" s="3"/>
      <c r="P25" s="3"/>
      <c r="Q25" s="3"/>
      <c r="R25" s="3"/>
      <c r="S25" s="3"/>
      <c r="T25" s="3"/>
    </row>
    <row r="26" spans="1:20" ht="16" x14ac:dyDescent="0.4">
      <c r="A26" s="3"/>
      <c r="B26" s="5" t="s">
        <v>65</v>
      </c>
      <c r="C26" s="3"/>
      <c r="D26" s="3"/>
      <c r="E26" s="3"/>
      <c r="F26" s="3"/>
      <c r="G26" s="3"/>
      <c r="H26" s="3"/>
      <c r="I26" s="3"/>
      <c r="J26" s="3"/>
      <c r="K26" s="3"/>
      <c r="L26" s="3"/>
      <c r="M26" s="3"/>
      <c r="N26" s="3"/>
      <c r="O26" s="3"/>
      <c r="P26" s="3"/>
      <c r="Q26" s="3"/>
      <c r="R26" s="3"/>
      <c r="S26" s="3"/>
      <c r="T26" s="3"/>
    </row>
    <row r="27" spans="1:20" ht="16" x14ac:dyDescent="0.4">
      <c r="A27" s="3"/>
      <c r="B27" s="5" t="s">
        <v>66</v>
      </c>
      <c r="C27" s="3"/>
      <c r="D27" s="3"/>
      <c r="E27" s="3"/>
      <c r="F27" s="3"/>
      <c r="G27" s="3"/>
      <c r="H27" s="3"/>
      <c r="I27" s="3"/>
      <c r="J27" s="3"/>
      <c r="K27" s="3"/>
      <c r="L27" s="3"/>
      <c r="M27" s="3"/>
      <c r="N27" s="3"/>
      <c r="O27" s="3"/>
      <c r="P27" s="3"/>
      <c r="Q27" s="3"/>
      <c r="R27" s="3"/>
      <c r="S27" s="3"/>
      <c r="T27" s="3"/>
    </row>
    <row r="28" spans="1:20" ht="16" x14ac:dyDescent="0.4">
      <c r="A28" s="3"/>
      <c r="B28" s="5" t="s">
        <v>67</v>
      </c>
      <c r="C28" s="3"/>
      <c r="D28" s="3"/>
      <c r="E28" s="3"/>
      <c r="F28" s="3"/>
      <c r="G28" s="3"/>
      <c r="H28" s="3"/>
      <c r="I28" s="3"/>
      <c r="J28" s="3"/>
      <c r="K28" s="3"/>
      <c r="L28" s="3"/>
      <c r="M28" s="3"/>
      <c r="N28" s="3"/>
      <c r="O28" s="3"/>
      <c r="P28" s="3"/>
      <c r="Q28" s="3"/>
      <c r="R28" s="3"/>
      <c r="S28" s="3"/>
      <c r="T28" s="3"/>
    </row>
    <row r="29" spans="1:20" ht="16" x14ac:dyDescent="0.4">
      <c r="A29" s="3"/>
      <c r="B29" s="5" t="s">
        <v>71</v>
      </c>
      <c r="C29" s="3"/>
      <c r="D29" s="3"/>
      <c r="E29" s="3"/>
      <c r="F29" s="3"/>
      <c r="G29" s="3"/>
      <c r="H29" s="3"/>
      <c r="I29" s="3"/>
      <c r="J29" s="3"/>
      <c r="K29" s="3"/>
      <c r="L29" s="3"/>
      <c r="M29" s="3"/>
      <c r="N29" s="3"/>
      <c r="O29" s="3"/>
      <c r="P29" s="3"/>
      <c r="Q29" s="3"/>
      <c r="R29" s="3"/>
      <c r="S29" s="3"/>
      <c r="T29" s="3"/>
    </row>
    <row r="30" spans="1:20" ht="16" x14ac:dyDescent="0.4">
      <c r="A30" s="3"/>
      <c r="B30" s="5" t="s">
        <v>69</v>
      </c>
      <c r="C30" s="3"/>
      <c r="D30" s="3"/>
      <c r="E30" s="3"/>
      <c r="F30" s="3"/>
      <c r="G30" s="3"/>
      <c r="H30" s="3"/>
      <c r="I30" s="3"/>
      <c r="J30" s="3"/>
      <c r="K30" s="3"/>
      <c r="L30" s="3"/>
      <c r="M30" s="3"/>
      <c r="N30" s="3"/>
      <c r="O30" s="3"/>
      <c r="P30" s="3"/>
      <c r="Q30" s="3"/>
      <c r="R30" s="3"/>
      <c r="S30" s="3"/>
      <c r="T30" s="3"/>
    </row>
    <row r="31" spans="1:20" ht="16" x14ac:dyDescent="0.4">
      <c r="A31" s="3"/>
      <c r="B31" s="5" t="s">
        <v>70</v>
      </c>
      <c r="C31" s="3"/>
      <c r="D31" s="3"/>
      <c r="E31" s="3"/>
      <c r="F31" s="3"/>
      <c r="G31" s="3"/>
      <c r="H31" s="3"/>
      <c r="I31" s="3"/>
      <c r="J31" s="3"/>
      <c r="K31" s="3"/>
      <c r="L31" s="3"/>
      <c r="M31" s="3"/>
      <c r="N31" s="3"/>
      <c r="O31" s="3"/>
      <c r="P31" s="3"/>
      <c r="Q31" s="3"/>
      <c r="R31" s="3"/>
      <c r="S31" s="3"/>
      <c r="T31" s="3"/>
    </row>
    <row r="32" spans="1:20" ht="16" x14ac:dyDescent="0.4">
      <c r="A32" s="3"/>
      <c r="B32" s="5" t="s">
        <v>191</v>
      </c>
      <c r="C32" s="3"/>
      <c r="D32" s="3"/>
      <c r="E32" s="3"/>
      <c r="F32" s="3"/>
      <c r="G32" s="3"/>
      <c r="H32" s="3"/>
      <c r="I32" s="3"/>
      <c r="J32" s="3"/>
      <c r="K32" s="3"/>
      <c r="L32" s="3"/>
      <c r="M32" s="3"/>
      <c r="N32" s="3"/>
      <c r="O32" s="3"/>
      <c r="P32" s="3"/>
      <c r="Q32" s="3"/>
      <c r="R32" s="3"/>
      <c r="S32" s="3"/>
      <c r="T32" s="3"/>
    </row>
    <row r="33" spans="1:20" ht="16" x14ac:dyDescent="0.4">
      <c r="A33" s="3"/>
      <c r="B33" s="5" t="s">
        <v>194</v>
      </c>
      <c r="C33" s="3"/>
      <c r="D33" s="3"/>
      <c r="E33" s="3"/>
      <c r="F33" s="3"/>
      <c r="G33" s="3"/>
      <c r="H33" s="3"/>
      <c r="I33" s="3"/>
      <c r="J33" s="3"/>
      <c r="K33" s="3"/>
      <c r="L33" s="3"/>
      <c r="M33" s="3"/>
      <c r="N33" s="3"/>
      <c r="O33" s="3"/>
      <c r="P33" s="3"/>
      <c r="Q33" s="3"/>
      <c r="R33" s="3"/>
      <c r="S33" s="3"/>
      <c r="T33" s="3"/>
    </row>
    <row r="34" spans="1:20" ht="32" x14ac:dyDescent="0.4">
      <c r="A34" s="3"/>
      <c r="B34" s="5" t="s">
        <v>552</v>
      </c>
      <c r="C34" s="3"/>
      <c r="D34" s="3"/>
      <c r="E34" s="3"/>
      <c r="F34" s="3"/>
      <c r="G34" s="3"/>
      <c r="H34" s="3"/>
      <c r="I34" s="3"/>
      <c r="J34" s="3"/>
      <c r="K34" s="3"/>
      <c r="L34" s="3"/>
      <c r="M34" s="3"/>
      <c r="N34" s="3"/>
      <c r="O34" s="3"/>
      <c r="P34" s="3"/>
      <c r="Q34" s="3"/>
      <c r="R34" s="3"/>
      <c r="S34" s="3"/>
      <c r="T34" s="3"/>
    </row>
    <row r="35" spans="1:20" ht="16" x14ac:dyDescent="0.4">
      <c r="A35" s="3"/>
      <c r="B35" s="5"/>
      <c r="C35" s="3"/>
      <c r="D35" s="3"/>
      <c r="E35" s="3"/>
      <c r="F35" s="3"/>
      <c r="G35" s="3"/>
      <c r="H35" s="3"/>
      <c r="I35" s="3"/>
      <c r="J35" s="3"/>
      <c r="K35" s="3"/>
      <c r="L35" s="3"/>
      <c r="M35" s="3"/>
      <c r="N35" s="3"/>
      <c r="O35" s="3"/>
      <c r="P35" s="3"/>
      <c r="Q35" s="3"/>
      <c r="R35" s="3"/>
      <c r="S35" s="3"/>
      <c r="T35" s="3"/>
    </row>
    <row r="36" spans="1:20" ht="16" x14ac:dyDescent="0.4">
      <c r="A36" s="3"/>
      <c r="B36" s="5" t="s">
        <v>290</v>
      </c>
      <c r="C36" s="3"/>
      <c r="D36" s="3"/>
      <c r="E36" s="3"/>
      <c r="F36" s="3"/>
      <c r="G36" s="3"/>
      <c r="H36" s="3"/>
      <c r="I36" s="3"/>
      <c r="J36" s="3"/>
      <c r="K36" s="3"/>
      <c r="L36" s="3"/>
      <c r="M36" s="3"/>
      <c r="N36" s="3"/>
      <c r="O36" s="3"/>
      <c r="P36" s="3"/>
      <c r="Q36" s="3"/>
      <c r="R36" s="3"/>
      <c r="S36" s="3"/>
      <c r="T36" s="3"/>
    </row>
    <row r="37" spans="1:20" ht="16" x14ac:dyDescent="0.4">
      <c r="A37" s="3"/>
      <c r="B37" s="5" t="s">
        <v>291</v>
      </c>
      <c r="C37" s="3"/>
      <c r="D37" s="3"/>
      <c r="E37" s="3"/>
      <c r="F37" s="3"/>
      <c r="G37" s="3"/>
      <c r="H37" s="3"/>
      <c r="I37" s="3"/>
      <c r="J37" s="3"/>
      <c r="K37" s="3"/>
      <c r="L37" s="3"/>
      <c r="M37" s="3"/>
      <c r="N37" s="3"/>
      <c r="O37" s="3"/>
      <c r="P37" s="3"/>
      <c r="Q37" s="3"/>
      <c r="R37" s="3"/>
      <c r="S37" s="3"/>
      <c r="T37" s="3"/>
    </row>
    <row r="38" spans="1:20" ht="16" x14ac:dyDescent="0.4">
      <c r="A38" s="3"/>
      <c r="B38" s="5" t="s">
        <v>292</v>
      </c>
      <c r="C38" s="3"/>
      <c r="D38" s="3"/>
      <c r="E38" s="3"/>
      <c r="F38" s="3"/>
      <c r="G38" s="3"/>
      <c r="H38" s="3"/>
      <c r="I38" s="3"/>
      <c r="J38" s="3"/>
      <c r="K38" s="3"/>
      <c r="L38" s="3"/>
      <c r="M38" s="3"/>
      <c r="N38" s="3"/>
      <c r="O38" s="3"/>
      <c r="P38" s="3"/>
      <c r="Q38" s="3"/>
      <c r="R38" s="3"/>
      <c r="S38" s="3"/>
      <c r="T38" s="3"/>
    </row>
    <row r="39" spans="1:20" ht="16" x14ac:dyDescent="0.4">
      <c r="A39" s="3"/>
      <c r="B39" s="5" t="s">
        <v>296</v>
      </c>
      <c r="C39" s="3"/>
      <c r="D39" s="3"/>
      <c r="E39" s="3"/>
      <c r="F39" s="3"/>
      <c r="G39" s="3"/>
      <c r="H39" s="3"/>
      <c r="I39" s="3"/>
      <c r="J39" s="3"/>
      <c r="K39" s="3"/>
      <c r="L39" s="3"/>
      <c r="M39" s="3"/>
      <c r="N39" s="3"/>
      <c r="O39" s="3"/>
      <c r="P39" s="3"/>
      <c r="Q39" s="3"/>
      <c r="R39" s="3"/>
      <c r="S39" s="3"/>
      <c r="T39" s="3"/>
    </row>
    <row r="40" spans="1:20" ht="16" x14ac:dyDescent="0.4">
      <c r="A40" s="3"/>
      <c r="B40" s="5" t="s">
        <v>294</v>
      </c>
      <c r="C40" s="3"/>
      <c r="D40" s="3"/>
      <c r="E40" s="3"/>
      <c r="F40" s="3"/>
      <c r="G40" s="3"/>
      <c r="H40" s="3"/>
      <c r="I40" s="3"/>
      <c r="J40" s="3"/>
      <c r="K40" s="3"/>
      <c r="L40" s="3"/>
      <c r="M40" s="3"/>
      <c r="N40" s="3"/>
      <c r="O40" s="3"/>
      <c r="P40" s="3"/>
      <c r="Q40" s="3"/>
      <c r="R40" s="3"/>
      <c r="S40" s="3"/>
      <c r="T40" s="3"/>
    </row>
    <row r="41" spans="1:20" ht="16" x14ac:dyDescent="0.4">
      <c r="A41" s="3"/>
      <c r="B41" s="5" t="s">
        <v>295</v>
      </c>
      <c r="C41" s="3"/>
      <c r="D41" s="3"/>
      <c r="E41" s="3"/>
      <c r="F41" s="3"/>
      <c r="G41" s="3"/>
      <c r="H41" s="3"/>
      <c r="I41" s="3"/>
      <c r="J41" s="3"/>
      <c r="K41" s="3"/>
      <c r="L41" s="3"/>
      <c r="M41" s="3"/>
      <c r="N41" s="3"/>
      <c r="O41" s="3"/>
      <c r="P41" s="3"/>
      <c r="Q41" s="3"/>
      <c r="R41" s="3"/>
      <c r="S41" s="3"/>
      <c r="T41" s="3"/>
    </row>
    <row r="42" spans="1:20" ht="16" x14ac:dyDescent="0.4">
      <c r="A42" s="3"/>
      <c r="B42" s="5" t="s">
        <v>337</v>
      </c>
      <c r="C42" s="3"/>
      <c r="D42" s="3"/>
      <c r="E42" s="3"/>
      <c r="F42" s="3"/>
      <c r="G42" s="3"/>
      <c r="H42" s="3"/>
      <c r="I42" s="3"/>
      <c r="J42" s="3"/>
      <c r="K42" s="3"/>
      <c r="L42" s="3"/>
      <c r="M42" s="3"/>
      <c r="N42" s="3"/>
      <c r="O42" s="3"/>
      <c r="P42" s="3"/>
      <c r="Q42" s="3"/>
      <c r="R42" s="3"/>
      <c r="S42" s="3"/>
      <c r="T42" s="3"/>
    </row>
    <row r="43" spans="1:20" ht="16" x14ac:dyDescent="0.4">
      <c r="A43" s="3"/>
      <c r="B43" s="5" t="s">
        <v>340</v>
      </c>
      <c r="C43" s="3"/>
      <c r="D43" s="3"/>
      <c r="E43" s="3"/>
      <c r="F43" s="3"/>
      <c r="G43" s="3"/>
      <c r="H43" s="3"/>
      <c r="I43" s="3"/>
      <c r="J43" s="3"/>
      <c r="K43" s="3"/>
      <c r="L43" s="3"/>
      <c r="M43" s="3"/>
      <c r="N43" s="3"/>
      <c r="O43" s="3"/>
      <c r="P43" s="3"/>
      <c r="Q43" s="3"/>
      <c r="R43" s="3"/>
      <c r="S43" s="3"/>
      <c r="T43" s="3"/>
    </row>
    <row r="44" spans="1:20" ht="48" x14ac:dyDescent="0.4">
      <c r="A44" s="3"/>
      <c r="B44" s="5" t="s">
        <v>553</v>
      </c>
      <c r="C44" s="3"/>
      <c r="D44" s="3"/>
      <c r="E44" s="3"/>
      <c r="F44" s="3"/>
      <c r="G44" s="3"/>
      <c r="H44" s="3"/>
      <c r="I44" s="3"/>
      <c r="J44" s="3"/>
      <c r="K44" s="3"/>
      <c r="L44" s="3"/>
      <c r="M44" s="3"/>
      <c r="N44" s="3"/>
      <c r="O44" s="3"/>
      <c r="P44" s="3"/>
      <c r="Q44" s="3"/>
      <c r="R44" s="3"/>
      <c r="S44" s="3"/>
      <c r="T44" s="3"/>
    </row>
    <row r="45" spans="1:20" ht="16" x14ac:dyDescent="0.4">
      <c r="A45" s="3"/>
      <c r="B45" s="5"/>
      <c r="C45" s="3"/>
      <c r="D45" s="3"/>
      <c r="E45" s="3"/>
      <c r="F45" s="3"/>
      <c r="G45" s="3"/>
      <c r="H45" s="3"/>
      <c r="I45" s="3"/>
      <c r="J45" s="3"/>
      <c r="K45" s="3"/>
      <c r="L45" s="3"/>
      <c r="M45" s="3"/>
      <c r="N45" s="3"/>
      <c r="O45" s="3"/>
      <c r="P45" s="3"/>
      <c r="Q45" s="3"/>
      <c r="R45" s="3"/>
      <c r="S45" s="3"/>
      <c r="T45" s="3"/>
    </row>
    <row r="46" spans="1:20" ht="16" x14ac:dyDescent="0.4">
      <c r="A46" s="3"/>
      <c r="B46" s="5" t="s">
        <v>497</v>
      </c>
      <c r="C46" s="3"/>
      <c r="D46" s="3"/>
      <c r="E46" s="3"/>
      <c r="F46" s="3"/>
      <c r="G46" s="3"/>
      <c r="H46" s="3"/>
      <c r="I46" s="3"/>
      <c r="J46" s="3"/>
      <c r="K46" s="3"/>
      <c r="L46" s="3"/>
      <c r="M46" s="3"/>
      <c r="N46" s="3"/>
      <c r="O46" s="3"/>
      <c r="P46" s="3"/>
      <c r="Q46" s="3"/>
      <c r="R46" s="3"/>
      <c r="S46" s="3"/>
      <c r="T46" s="3"/>
    </row>
    <row r="47" spans="1:20" ht="16" x14ac:dyDescent="0.4">
      <c r="A47" s="3"/>
      <c r="B47" s="5" t="s">
        <v>498</v>
      </c>
      <c r="C47" s="3"/>
      <c r="D47" s="3"/>
      <c r="E47" s="3"/>
      <c r="F47" s="3"/>
      <c r="G47" s="3"/>
      <c r="H47" s="3"/>
      <c r="I47" s="3"/>
      <c r="J47" s="3"/>
      <c r="K47" s="3"/>
      <c r="L47" s="3"/>
      <c r="M47" s="3"/>
      <c r="N47" s="3"/>
      <c r="O47" s="3"/>
      <c r="P47" s="3"/>
      <c r="Q47" s="3"/>
      <c r="R47" s="3"/>
      <c r="S47" s="3"/>
      <c r="T47" s="3"/>
    </row>
    <row r="48" spans="1:20" ht="16" x14ac:dyDescent="0.4">
      <c r="A48" s="3"/>
      <c r="B48" s="5" t="s">
        <v>408</v>
      </c>
      <c r="C48" s="3"/>
      <c r="D48" s="3"/>
      <c r="E48" s="3"/>
      <c r="F48" s="3"/>
      <c r="G48" s="3"/>
      <c r="H48" s="3"/>
      <c r="I48" s="3"/>
      <c r="J48" s="3"/>
      <c r="K48" s="3"/>
      <c r="L48" s="3"/>
      <c r="M48" s="3"/>
      <c r="N48" s="3"/>
      <c r="O48" s="3"/>
      <c r="P48" s="3"/>
      <c r="Q48" s="3"/>
      <c r="R48" s="3"/>
      <c r="S48" s="3"/>
      <c r="T48" s="3"/>
    </row>
    <row r="49" spans="1:20" ht="16" x14ac:dyDescent="0.4">
      <c r="A49" s="3"/>
      <c r="B49" s="5" t="s">
        <v>501</v>
      </c>
      <c r="C49" s="3"/>
      <c r="D49" s="3"/>
      <c r="E49" s="3"/>
      <c r="F49" s="3"/>
      <c r="G49" s="3"/>
      <c r="H49" s="3"/>
      <c r="I49" s="3"/>
      <c r="J49" s="3"/>
      <c r="K49" s="3"/>
      <c r="L49" s="3"/>
      <c r="M49" s="3"/>
      <c r="N49" s="3"/>
      <c r="O49" s="3"/>
      <c r="P49" s="3"/>
      <c r="Q49" s="3"/>
      <c r="R49" s="3"/>
      <c r="S49" s="3"/>
      <c r="T49" s="3"/>
    </row>
    <row r="50" spans="1:20" ht="16" x14ac:dyDescent="0.4">
      <c r="A50" s="3"/>
      <c r="B50" s="5" t="s">
        <v>499</v>
      </c>
      <c r="C50" s="3"/>
      <c r="D50" s="3"/>
      <c r="E50" s="3"/>
      <c r="F50" s="3"/>
      <c r="G50" s="3"/>
      <c r="H50" s="3"/>
      <c r="I50" s="3"/>
      <c r="J50" s="3"/>
      <c r="K50" s="3"/>
      <c r="L50" s="3"/>
      <c r="M50" s="3"/>
      <c r="N50" s="3"/>
      <c r="O50" s="3"/>
      <c r="P50" s="3"/>
      <c r="Q50" s="3"/>
      <c r="R50" s="3"/>
      <c r="S50" s="3"/>
      <c r="T50" s="3"/>
    </row>
    <row r="51" spans="1:20" ht="16" x14ac:dyDescent="0.4">
      <c r="A51" s="3"/>
      <c r="B51" s="5" t="s">
        <v>500</v>
      </c>
      <c r="C51" s="3"/>
      <c r="D51" s="3"/>
      <c r="E51" s="3"/>
      <c r="F51" s="3"/>
      <c r="G51" s="3"/>
      <c r="H51" s="3"/>
      <c r="I51" s="3"/>
      <c r="J51" s="3"/>
      <c r="K51" s="3"/>
      <c r="L51" s="3"/>
      <c r="M51" s="3"/>
      <c r="N51" s="3"/>
      <c r="O51" s="3"/>
      <c r="P51" s="3"/>
      <c r="Q51" s="3"/>
      <c r="R51" s="3"/>
      <c r="S51" s="3"/>
      <c r="T51" s="3"/>
    </row>
    <row r="52" spans="1:20" ht="16" x14ac:dyDescent="0.4">
      <c r="A52" s="3"/>
      <c r="B52" s="5" t="s">
        <v>191</v>
      </c>
      <c r="C52" s="3"/>
      <c r="D52" s="3"/>
      <c r="E52" s="3"/>
      <c r="F52" s="3"/>
      <c r="G52" s="3"/>
      <c r="H52" s="3"/>
      <c r="I52" s="3"/>
      <c r="J52" s="3"/>
      <c r="K52" s="3"/>
      <c r="L52" s="3"/>
      <c r="M52" s="3"/>
      <c r="N52" s="3"/>
      <c r="O52" s="3"/>
      <c r="P52" s="3"/>
      <c r="Q52" s="3"/>
      <c r="R52" s="3"/>
      <c r="S52" s="3"/>
      <c r="T52" s="3"/>
    </row>
    <row r="53" spans="1:20" ht="16" x14ac:dyDescent="0.4">
      <c r="A53" s="3"/>
      <c r="B53" s="5" t="s">
        <v>521</v>
      </c>
      <c r="C53" s="3"/>
      <c r="D53" s="3"/>
      <c r="E53" s="3"/>
      <c r="F53" s="3"/>
      <c r="G53" s="3"/>
      <c r="H53" s="3"/>
      <c r="I53" s="3"/>
      <c r="J53" s="3"/>
      <c r="K53" s="3"/>
      <c r="L53" s="3"/>
      <c r="M53" s="3"/>
      <c r="N53" s="3"/>
      <c r="O53" s="3"/>
      <c r="P53" s="3"/>
      <c r="Q53" s="3"/>
      <c r="R53" s="3"/>
      <c r="S53" s="3"/>
      <c r="T53" s="3"/>
    </row>
    <row r="54" spans="1:20" ht="32" x14ac:dyDescent="0.4">
      <c r="A54" s="3"/>
      <c r="B54" s="5" t="s">
        <v>554</v>
      </c>
      <c r="C54" s="3"/>
      <c r="D54" s="3"/>
      <c r="E54" s="3"/>
      <c r="F54" s="3"/>
      <c r="G54" s="3"/>
      <c r="H54" s="3"/>
      <c r="I54" s="3"/>
      <c r="J54" s="3"/>
      <c r="K54" s="3"/>
      <c r="L54" s="3"/>
      <c r="M54" s="3"/>
      <c r="N54" s="3"/>
      <c r="O54" s="3"/>
      <c r="P54" s="3"/>
      <c r="Q54" s="3"/>
      <c r="R54" s="3"/>
      <c r="S54" s="3"/>
      <c r="T54" s="3"/>
    </row>
    <row r="55" spans="1:20" ht="16" x14ac:dyDescent="0.4">
      <c r="A55" s="3"/>
      <c r="B55" s="5"/>
      <c r="C55" s="3"/>
      <c r="D55" s="3"/>
      <c r="E55" s="3"/>
      <c r="F55" s="3"/>
      <c r="G55" s="3"/>
      <c r="H55" s="3"/>
      <c r="I55" s="3"/>
      <c r="J55" s="3"/>
      <c r="K55" s="3"/>
      <c r="L55" s="3"/>
      <c r="M55" s="3"/>
      <c r="N55" s="3"/>
      <c r="O55" s="3"/>
      <c r="P55" s="3"/>
      <c r="Q55" s="3"/>
      <c r="R55" s="3"/>
      <c r="S55" s="3"/>
      <c r="T55" s="3"/>
    </row>
    <row r="56" spans="1:20" ht="16" x14ac:dyDescent="0.4">
      <c r="A56" s="3"/>
      <c r="B56" s="5" t="s">
        <v>211</v>
      </c>
      <c r="C56" s="3"/>
      <c r="D56" s="3"/>
      <c r="E56" s="3"/>
      <c r="F56" s="3"/>
      <c r="G56" s="3"/>
      <c r="H56" s="3"/>
      <c r="I56" s="3"/>
      <c r="J56" s="3"/>
      <c r="K56" s="3"/>
      <c r="L56" s="3"/>
      <c r="M56" s="3"/>
      <c r="N56" s="3"/>
      <c r="O56" s="3"/>
      <c r="P56" s="3"/>
      <c r="Q56" s="3"/>
      <c r="R56" s="3"/>
      <c r="S56" s="3"/>
      <c r="T56" s="3"/>
    </row>
    <row r="57" spans="1:20" ht="16" x14ac:dyDescent="0.4">
      <c r="A57" s="3"/>
      <c r="B57" s="5" t="s">
        <v>212</v>
      </c>
      <c r="C57" s="3"/>
      <c r="D57" s="3"/>
      <c r="E57" s="3"/>
      <c r="F57" s="3"/>
      <c r="G57" s="3"/>
      <c r="H57" s="3"/>
      <c r="I57" s="3"/>
      <c r="J57" s="3"/>
      <c r="K57" s="3"/>
      <c r="L57" s="3"/>
      <c r="M57" s="3"/>
      <c r="N57" s="3"/>
      <c r="O57" s="3"/>
      <c r="P57" s="3"/>
      <c r="Q57" s="3"/>
      <c r="R57" s="3"/>
      <c r="S57" s="3"/>
      <c r="T57" s="3"/>
    </row>
    <row r="58" spans="1:20" ht="16" x14ac:dyDescent="0.4">
      <c r="A58" s="3"/>
      <c r="B58" s="5" t="s">
        <v>594</v>
      </c>
      <c r="C58" s="3"/>
      <c r="D58" s="3"/>
      <c r="E58" s="3"/>
      <c r="F58" s="3"/>
      <c r="G58" s="3"/>
      <c r="H58" s="3"/>
      <c r="I58" s="3"/>
      <c r="J58" s="3"/>
      <c r="K58" s="3"/>
      <c r="L58" s="3"/>
      <c r="M58" s="3"/>
      <c r="N58" s="3"/>
      <c r="O58" s="3"/>
      <c r="P58" s="3"/>
      <c r="Q58" s="3"/>
      <c r="R58" s="3"/>
      <c r="S58" s="3"/>
      <c r="T58" s="3"/>
    </row>
    <row r="59" spans="1:20" ht="16" x14ac:dyDescent="0.4">
      <c r="A59" s="3"/>
      <c r="B59" s="5" t="s">
        <v>214</v>
      </c>
      <c r="C59" s="3"/>
      <c r="D59" s="3"/>
      <c r="E59" s="3"/>
      <c r="F59" s="3"/>
      <c r="G59" s="3"/>
      <c r="H59" s="3"/>
      <c r="I59" s="3"/>
      <c r="J59" s="3"/>
      <c r="K59" s="3"/>
      <c r="L59" s="3"/>
      <c r="M59" s="3"/>
      <c r="N59" s="3"/>
      <c r="O59" s="3"/>
      <c r="P59" s="3"/>
      <c r="Q59" s="3"/>
      <c r="R59" s="3"/>
      <c r="S59" s="3"/>
      <c r="T59" s="3"/>
    </row>
    <row r="60" spans="1:20" ht="16" x14ac:dyDescent="0.4">
      <c r="A60" s="3"/>
      <c r="B60" s="5" t="s">
        <v>92</v>
      </c>
      <c r="C60" s="3"/>
      <c r="D60" s="3"/>
      <c r="E60" s="3"/>
      <c r="F60" s="3"/>
      <c r="G60" s="3"/>
      <c r="H60" s="3"/>
      <c r="I60" s="3"/>
      <c r="J60" s="3"/>
      <c r="K60" s="3"/>
      <c r="L60" s="3"/>
      <c r="M60" s="3"/>
      <c r="N60" s="3"/>
      <c r="O60" s="3"/>
      <c r="P60" s="3"/>
      <c r="Q60" s="3"/>
      <c r="R60" s="3"/>
      <c r="S60" s="3"/>
      <c r="T60" s="3"/>
    </row>
    <row r="61" spans="1:20" ht="16" x14ac:dyDescent="0.4">
      <c r="A61" s="3"/>
      <c r="B61" s="5" t="s">
        <v>213</v>
      </c>
      <c r="C61" s="3"/>
      <c r="D61" s="3"/>
      <c r="E61" s="3"/>
      <c r="F61" s="3"/>
      <c r="G61" s="3"/>
      <c r="H61" s="3"/>
      <c r="I61" s="3"/>
      <c r="J61" s="3"/>
      <c r="K61" s="3"/>
      <c r="L61" s="3"/>
      <c r="M61" s="3"/>
      <c r="N61" s="3"/>
      <c r="O61" s="3"/>
      <c r="P61" s="3"/>
      <c r="Q61" s="3"/>
      <c r="R61" s="3"/>
      <c r="S61" s="3"/>
      <c r="T61" s="3"/>
    </row>
    <row r="62" spans="1:20" ht="16" x14ac:dyDescent="0.4">
      <c r="A62" s="3"/>
      <c r="B62" s="5" t="s">
        <v>191</v>
      </c>
      <c r="C62" s="3"/>
      <c r="D62" s="3"/>
      <c r="E62" s="3"/>
      <c r="F62" s="3"/>
      <c r="G62" s="3"/>
      <c r="H62" s="3"/>
      <c r="I62" s="3"/>
      <c r="J62" s="3"/>
      <c r="K62" s="3"/>
      <c r="L62" s="3"/>
      <c r="M62" s="3"/>
      <c r="N62" s="3"/>
      <c r="O62" s="3"/>
      <c r="P62" s="3"/>
      <c r="Q62" s="3"/>
      <c r="R62" s="3"/>
      <c r="S62" s="3"/>
      <c r="T62" s="3"/>
    </row>
    <row r="63" spans="1:20" ht="16" x14ac:dyDescent="0.4">
      <c r="A63" s="3"/>
      <c r="B63" s="5" t="s">
        <v>244</v>
      </c>
      <c r="C63" s="3"/>
      <c r="D63" s="3"/>
      <c r="E63" s="3"/>
      <c r="F63" s="3"/>
      <c r="G63" s="3"/>
      <c r="H63" s="3"/>
      <c r="I63" s="3"/>
      <c r="J63" s="3"/>
      <c r="K63" s="3"/>
      <c r="L63" s="3"/>
      <c r="M63" s="3"/>
      <c r="N63" s="3"/>
      <c r="O63" s="3"/>
      <c r="P63" s="3"/>
      <c r="Q63" s="3"/>
      <c r="R63" s="3"/>
      <c r="S63" s="3"/>
      <c r="T63" s="3"/>
    </row>
    <row r="64" spans="1:20" ht="48" x14ac:dyDescent="0.4">
      <c r="A64" s="3"/>
      <c r="B64" s="5" t="s">
        <v>555</v>
      </c>
      <c r="C64" s="3"/>
      <c r="D64" s="3"/>
      <c r="E64" s="3"/>
      <c r="F64" s="3"/>
      <c r="G64" s="3"/>
      <c r="H64" s="3"/>
      <c r="I64" s="3"/>
      <c r="J64" s="3"/>
      <c r="K64" s="3"/>
      <c r="L64" s="3"/>
      <c r="M64" s="3"/>
      <c r="N64" s="3"/>
      <c r="O64" s="3"/>
      <c r="P64" s="3"/>
      <c r="Q64" s="3"/>
      <c r="R64" s="3"/>
      <c r="S64" s="3"/>
      <c r="T64" s="3"/>
    </row>
    <row r="65" spans="1:20" ht="16" x14ac:dyDescent="0.4">
      <c r="A65" s="3"/>
      <c r="B65" s="5"/>
      <c r="C65" s="3"/>
      <c r="D65" s="3"/>
      <c r="E65" s="3"/>
      <c r="F65" s="3"/>
      <c r="G65" s="3"/>
      <c r="H65" s="3"/>
      <c r="I65" s="3"/>
      <c r="J65" s="3"/>
      <c r="K65" s="3"/>
      <c r="L65" s="3"/>
      <c r="M65" s="3"/>
      <c r="N65" s="3"/>
      <c r="O65" s="3"/>
      <c r="P65" s="3"/>
      <c r="Q65" s="3"/>
      <c r="R65" s="3"/>
      <c r="S65" s="3"/>
      <c r="T65" s="3"/>
    </row>
    <row r="66" spans="1:20" ht="16" x14ac:dyDescent="0.4">
      <c r="A66" s="3"/>
      <c r="B66" s="5" t="s">
        <v>442</v>
      </c>
      <c r="C66" s="3"/>
      <c r="D66" s="3"/>
      <c r="E66" s="3"/>
      <c r="F66" s="3"/>
      <c r="G66" s="3"/>
      <c r="H66" s="3"/>
      <c r="I66" s="3"/>
      <c r="J66" s="3"/>
      <c r="K66" s="3"/>
      <c r="L66" s="3"/>
      <c r="M66" s="3"/>
      <c r="N66" s="3"/>
      <c r="O66" s="3"/>
      <c r="P66" s="3"/>
      <c r="Q66" s="3"/>
      <c r="R66" s="3"/>
      <c r="S66" s="3"/>
      <c r="T66" s="3"/>
    </row>
    <row r="67" spans="1:20" ht="16" x14ac:dyDescent="0.4">
      <c r="A67" s="3"/>
      <c r="B67" s="5" t="s">
        <v>443</v>
      </c>
      <c r="C67" s="3"/>
      <c r="D67" s="3"/>
      <c r="E67" s="3"/>
      <c r="F67" s="3"/>
      <c r="G67" s="3"/>
      <c r="H67" s="3"/>
      <c r="I67" s="3"/>
      <c r="J67" s="3"/>
      <c r="K67" s="3"/>
      <c r="L67" s="3"/>
      <c r="M67" s="3"/>
      <c r="N67" s="3"/>
      <c r="O67" s="3"/>
      <c r="P67" s="3"/>
      <c r="Q67" s="3"/>
      <c r="R67" s="3"/>
      <c r="S67" s="3"/>
      <c r="T67" s="3"/>
    </row>
    <row r="68" spans="1:20" ht="16" x14ac:dyDescent="0.4">
      <c r="A68" s="3"/>
      <c r="B68" s="5" t="s">
        <v>444</v>
      </c>
      <c r="C68" s="3"/>
      <c r="D68" s="3"/>
      <c r="E68" s="3"/>
      <c r="F68" s="3"/>
      <c r="G68" s="3"/>
      <c r="H68" s="3"/>
      <c r="I68" s="3"/>
      <c r="J68" s="3"/>
      <c r="K68" s="3"/>
      <c r="L68" s="3"/>
      <c r="M68" s="3"/>
      <c r="N68" s="3"/>
      <c r="O68" s="3"/>
      <c r="P68" s="3"/>
      <c r="Q68" s="3"/>
      <c r="R68" s="3"/>
      <c r="S68" s="3"/>
      <c r="T68" s="3"/>
    </row>
    <row r="69" spans="1:20" ht="16" x14ac:dyDescent="0.4">
      <c r="A69" s="3"/>
      <c r="B69" s="5" t="s">
        <v>447</v>
      </c>
      <c r="C69" s="3"/>
      <c r="D69" s="3"/>
      <c r="E69" s="3"/>
      <c r="F69" s="3"/>
      <c r="G69" s="3"/>
      <c r="H69" s="3"/>
      <c r="I69" s="3"/>
      <c r="J69" s="3"/>
      <c r="K69" s="3"/>
      <c r="L69" s="3"/>
      <c r="M69" s="3"/>
      <c r="N69" s="3"/>
      <c r="O69" s="3"/>
      <c r="P69" s="3"/>
      <c r="Q69" s="3"/>
      <c r="R69" s="3"/>
      <c r="S69" s="3"/>
      <c r="T69" s="3"/>
    </row>
    <row r="70" spans="1:20" ht="16" x14ac:dyDescent="0.4">
      <c r="A70" s="3"/>
      <c r="B70" s="5" t="s">
        <v>603</v>
      </c>
      <c r="C70" s="3"/>
      <c r="D70" s="3"/>
      <c r="E70" s="3"/>
      <c r="F70" s="3"/>
      <c r="G70" s="3"/>
      <c r="H70" s="3"/>
      <c r="I70" s="3"/>
      <c r="J70" s="3"/>
      <c r="K70" s="3"/>
      <c r="L70" s="3"/>
      <c r="M70" s="3"/>
      <c r="N70" s="3"/>
      <c r="O70" s="3"/>
      <c r="P70" s="3"/>
      <c r="Q70" s="3"/>
      <c r="R70" s="3"/>
      <c r="S70" s="3"/>
      <c r="T70" s="3"/>
    </row>
    <row r="71" spans="1:20" ht="16" x14ac:dyDescent="0.4">
      <c r="A71" s="3"/>
      <c r="B71" s="5" t="s">
        <v>446</v>
      </c>
      <c r="C71" s="3"/>
      <c r="D71" s="3"/>
      <c r="E71" s="3"/>
      <c r="F71" s="3"/>
      <c r="G71" s="3"/>
      <c r="H71" s="3"/>
      <c r="I71" s="3"/>
      <c r="J71" s="3"/>
      <c r="K71" s="3"/>
      <c r="L71" s="3"/>
      <c r="M71" s="3"/>
      <c r="N71" s="3"/>
      <c r="O71" s="3"/>
      <c r="P71" s="3"/>
      <c r="Q71" s="3"/>
      <c r="R71" s="3"/>
      <c r="S71" s="3"/>
      <c r="T71" s="3"/>
    </row>
    <row r="72" spans="1:20" ht="16" x14ac:dyDescent="0.4">
      <c r="A72" s="3"/>
      <c r="B72" s="5" t="s">
        <v>191</v>
      </c>
      <c r="C72" s="3"/>
      <c r="D72" s="3"/>
      <c r="E72" s="3"/>
      <c r="F72" s="3"/>
      <c r="G72" s="3"/>
      <c r="H72" s="3"/>
      <c r="I72" s="3"/>
      <c r="J72" s="3"/>
      <c r="K72" s="3"/>
      <c r="L72" s="3"/>
      <c r="M72" s="3"/>
      <c r="N72" s="3"/>
      <c r="O72" s="3"/>
      <c r="P72" s="3"/>
      <c r="Q72" s="3"/>
      <c r="R72" s="3"/>
      <c r="S72" s="3"/>
      <c r="T72" s="3"/>
    </row>
    <row r="73" spans="1:20" ht="16" x14ac:dyDescent="0.4">
      <c r="A73" s="3"/>
      <c r="B73" s="5" t="s">
        <v>450</v>
      </c>
      <c r="C73" s="3"/>
      <c r="D73" s="3"/>
      <c r="E73" s="3"/>
      <c r="F73" s="3"/>
      <c r="G73" s="3"/>
      <c r="H73" s="3"/>
      <c r="I73" s="3"/>
      <c r="J73" s="3"/>
      <c r="K73" s="3"/>
      <c r="L73" s="3"/>
      <c r="M73" s="3"/>
      <c r="N73" s="3"/>
      <c r="O73" s="3"/>
      <c r="P73" s="3"/>
      <c r="Q73" s="3"/>
      <c r="R73" s="3"/>
      <c r="S73" s="3"/>
      <c r="T73" s="3"/>
    </row>
    <row r="74" spans="1:20" ht="48" x14ac:dyDescent="0.4">
      <c r="A74" s="3"/>
      <c r="B74" s="5" t="s">
        <v>556</v>
      </c>
      <c r="C74" s="3"/>
      <c r="D74" s="3"/>
      <c r="E74" s="3"/>
      <c r="F74" s="3"/>
      <c r="G74" s="3"/>
      <c r="H74" s="3"/>
      <c r="I74" s="3"/>
      <c r="J74" s="3"/>
      <c r="K74" s="3"/>
      <c r="L74" s="3"/>
      <c r="M74" s="3"/>
      <c r="N74" s="3"/>
      <c r="O74" s="3"/>
      <c r="P74" s="3"/>
      <c r="Q74" s="3"/>
      <c r="R74" s="3"/>
      <c r="S74" s="3"/>
      <c r="T74" s="3"/>
    </row>
    <row r="75" spans="1:20" ht="16" x14ac:dyDescent="0.4">
      <c r="A75" s="3"/>
      <c r="B75" s="5"/>
      <c r="C75" s="3"/>
      <c r="D75" s="3"/>
      <c r="E75" s="3"/>
      <c r="F75" s="3"/>
      <c r="G75" s="3"/>
      <c r="H75" s="3"/>
      <c r="I75" s="3"/>
      <c r="J75" s="3"/>
      <c r="K75" s="3"/>
      <c r="L75" s="3"/>
      <c r="M75" s="3"/>
      <c r="N75" s="3"/>
      <c r="O75" s="3"/>
      <c r="P75" s="3"/>
      <c r="Q75" s="3"/>
      <c r="R75" s="3"/>
      <c r="S75" s="3"/>
      <c r="T75" s="3"/>
    </row>
    <row r="76" spans="1:20" ht="16" x14ac:dyDescent="0.4">
      <c r="A76" s="3"/>
      <c r="B76" s="5" t="s">
        <v>373</v>
      </c>
      <c r="C76" s="3"/>
      <c r="D76" s="3"/>
      <c r="E76" s="3"/>
      <c r="F76" s="3"/>
      <c r="G76" s="3"/>
      <c r="H76" s="3"/>
      <c r="I76" s="3"/>
      <c r="J76" s="3"/>
      <c r="K76" s="3"/>
      <c r="L76" s="3"/>
      <c r="M76" s="3"/>
      <c r="N76" s="3"/>
      <c r="O76" s="3"/>
      <c r="P76" s="3"/>
      <c r="Q76" s="3"/>
      <c r="R76" s="3"/>
      <c r="S76" s="3"/>
      <c r="T76" s="3"/>
    </row>
    <row r="77" spans="1:20" ht="16" x14ac:dyDescent="0.4">
      <c r="A77" s="3"/>
      <c r="B77" s="5" t="s">
        <v>374</v>
      </c>
      <c r="C77" s="3"/>
      <c r="D77" s="3"/>
      <c r="E77" s="3"/>
      <c r="F77" s="3"/>
      <c r="G77" s="3"/>
      <c r="H77" s="14"/>
      <c r="I77" s="14"/>
      <c r="J77" s="3"/>
      <c r="K77" s="3"/>
      <c r="L77" s="3"/>
      <c r="M77" s="3"/>
      <c r="N77" s="3"/>
      <c r="O77" s="3"/>
      <c r="P77" s="3"/>
      <c r="Q77" s="3"/>
      <c r="R77" s="3"/>
      <c r="S77" s="3"/>
      <c r="T77" s="3"/>
    </row>
    <row r="78" spans="1:20" ht="16" x14ac:dyDescent="0.4">
      <c r="A78" s="3"/>
      <c r="B78" s="5" t="s">
        <v>262</v>
      </c>
      <c r="C78" s="3"/>
      <c r="D78" s="3"/>
      <c r="E78" s="3"/>
      <c r="F78" s="3"/>
      <c r="G78" s="3"/>
      <c r="H78" s="14"/>
      <c r="I78" s="14"/>
      <c r="J78" s="3"/>
      <c r="K78" s="3"/>
      <c r="L78" s="3"/>
      <c r="M78" s="3"/>
      <c r="N78" s="3"/>
      <c r="O78" s="3"/>
      <c r="P78" s="3"/>
      <c r="Q78" s="3"/>
      <c r="R78" s="3"/>
      <c r="S78" s="3"/>
      <c r="T78" s="3"/>
    </row>
    <row r="79" spans="1:20" ht="16" x14ac:dyDescent="0.4">
      <c r="A79" s="3"/>
      <c r="B79" s="5" t="s">
        <v>377</v>
      </c>
      <c r="C79" s="3"/>
      <c r="D79" s="3"/>
      <c r="E79" s="3"/>
      <c r="F79" s="3"/>
      <c r="G79" s="3"/>
      <c r="H79" s="14"/>
      <c r="I79" s="14"/>
      <c r="J79" s="3"/>
      <c r="K79" s="3"/>
      <c r="L79" s="3"/>
      <c r="M79" s="3"/>
      <c r="N79" s="3"/>
      <c r="O79" s="3"/>
      <c r="P79" s="3"/>
      <c r="Q79" s="3"/>
      <c r="R79" s="3"/>
      <c r="S79" s="3"/>
      <c r="T79" s="3"/>
    </row>
    <row r="80" spans="1:20" ht="16" x14ac:dyDescent="0.4">
      <c r="A80" s="3"/>
      <c r="B80" s="5" t="s">
        <v>375</v>
      </c>
      <c r="C80" s="3"/>
      <c r="D80" s="3"/>
      <c r="E80" s="3"/>
      <c r="F80" s="3"/>
      <c r="G80" s="3"/>
      <c r="H80" s="14"/>
      <c r="I80" s="14"/>
      <c r="J80" s="3"/>
      <c r="K80" s="3"/>
      <c r="L80" s="3"/>
      <c r="M80" s="3"/>
      <c r="N80" s="3"/>
      <c r="O80" s="3"/>
      <c r="P80" s="3"/>
      <c r="Q80" s="3"/>
      <c r="R80" s="3"/>
      <c r="S80" s="3"/>
      <c r="T80" s="3"/>
    </row>
    <row r="81" spans="1:20" ht="16" x14ac:dyDescent="0.4">
      <c r="A81" s="3"/>
      <c r="B81" s="5" t="s">
        <v>376</v>
      </c>
      <c r="C81" s="3"/>
      <c r="D81" s="3"/>
      <c r="E81" s="3"/>
      <c r="F81" s="3"/>
      <c r="G81" s="3"/>
      <c r="H81" s="14"/>
      <c r="I81" s="14"/>
      <c r="J81" s="3"/>
      <c r="K81" s="3"/>
      <c r="L81" s="3"/>
      <c r="M81" s="3"/>
      <c r="N81" s="3"/>
      <c r="O81" s="3"/>
      <c r="P81" s="3"/>
      <c r="Q81" s="3"/>
      <c r="R81" s="3"/>
      <c r="S81" s="3"/>
      <c r="T81" s="3"/>
    </row>
    <row r="82" spans="1:20" ht="16" x14ac:dyDescent="0.4">
      <c r="A82" s="3"/>
      <c r="B82" s="5" t="s">
        <v>191</v>
      </c>
      <c r="C82" s="3"/>
      <c r="D82" s="3"/>
      <c r="E82" s="3"/>
      <c r="F82" s="3"/>
      <c r="G82" s="3"/>
      <c r="H82" s="14"/>
      <c r="I82" s="14"/>
      <c r="J82" s="3"/>
      <c r="K82" s="3"/>
      <c r="L82" s="3"/>
      <c r="M82" s="3"/>
      <c r="N82" s="3"/>
      <c r="O82" s="3"/>
      <c r="P82" s="3"/>
      <c r="Q82" s="3"/>
      <c r="R82" s="3"/>
      <c r="S82" s="3"/>
      <c r="T82" s="3"/>
    </row>
    <row r="83" spans="1:20" ht="16" x14ac:dyDescent="0.4">
      <c r="A83" s="3"/>
      <c r="B83" s="5" t="s">
        <v>419</v>
      </c>
      <c r="C83" s="3"/>
      <c r="D83" s="3"/>
      <c r="E83" s="3"/>
      <c r="F83" s="3"/>
      <c r="G83" s="3"/>
      <c r="H83" s="14"/>
      <c r="I83" s="14"/>
      <c r="J83" s="3"/>
      <c r="K83" s="3"/>
      <c r="L83" s="3"/>
      <c r="M83" s="3"/>
      <c r="N83" s="3"/>
      <c r="O83" s="3"/>
      <c r="P83" s="3"/>
      <c r="Q83" s="3"/>
      <c r="R83" s="3"/>
      <c r="S83" s="3"/>
      <c r="T83" s="3"/>
    </row>
    <row r="84" spans="1:20" ht="64" x14ac:dyDescent="0.4">
      <c r="A84" s="3"/>
      <c r="B84" s="5" t="s">
        <v>557</v>
      </c>
      <c r="C84" s="3"/>
      <c r="D84" s="3"/>
      <c r="E84" s="3"/>
      <c r="F84" s="3"/>
      <c r="G84" s="3"/>
      <c r="H84" s="14"/>
      <c r="I84" s="14"/>
      <c r="J84" s="3"/>
      <c r="K84" s="3"/>
      <c r="L84" s="3"/>
      <c r="M84" s="3"/>
      <c r="N84" s="3"/>
      <c r="O84" s="3"/>
      <c r="P84" s="3"/>
      <c r="Q84" s="3"/>
      <c r="R84" s="3"/>
      <c r="S84" s="3"/>
      <c r="T84" s="3"/>
    </row>
    <row r="85" spans="1:20" ht="16" x14ac:dyDescent="0.4">
      <c r="A85" s="3"/>
      <c r="B85" s="5"/>
      <c r="C85" s="3"/>
      <c r="D85" s="3"/>
      <c r="E85" s="3"/>
      <c r="F85" s="3"/>
      <c r="G85" s="3"/>
      <c r="H85" s="14"/>
      <c r="I85" s="14"/>
      <c r="J85" s="3"/>
      <c r="K85" s="3"/>
      <c r="L85" s="3"/>
      <c r="M85" s="3"/>
      <c r="N85" s="3"/>
      <c r="O85" s="3"/>
      <c r="P85" s="3"/>
      <c r="Q85" s="3"/>
      <c r="R85" s="3"/>
      <c r="S85" s="3"/>
      <c r="T85" s="3"/>
    </row>
    <row r="86" spans="1:20" ht="16" x14ac:dyDescent="0.4">
      <c r="A86" s="3"/>
      <c r="B86" s="5" t="s">
        <v>690</v>
      </c>
      <c r="C86" s="3"/>
      <c r="D86" s="3"/>
      <c r="E86" s="3"/>
      <c r="F86" s="3"/>
      <c r="G86" s="3"/>
      <c r="H86" s="14"/>
      <c r="I86" s="14"/>
      <c r="J86" s="3"/>
      <c r="K86" s="3"/>
      <c r="L86" s="3"/>
      <c r="M86" s="3"/>
      <c r="N86" s="3"/>
      <c r="O86" s="3"/>
      <c r="P86" s="3"/>
      <c r="Q86" s="3"/>
      <c r="R86" s="3"/>
      <c r="S86" s="3"/>
      <c r="T86" s="3"/>
    </row>
    <row r="87" spans="1:20" ht="16" x14ac:dyDescent="0.4">
      <c r="A87" s="3"/>
      <c r="B87" s="5" t="s">
        <v>220</v>
      </c>
      <c r="C87" s="3"/>
      <c r="D87" s="3"/>
      <c r="E87" s="3"/>
      <c r="F87" s="3"/>
      <c r="G87" s="3"/>
      <c r="H87" s="14"/>
      <c r="I87" s="14"/>
      <c r="J87" s="3"/>
      <c r="K87" s="3"/>
      <c r="L87" s="3"/>
      <c r="M87" s="3"/>
      <c r="N87" s="3"/>
      <c r="O87" s="3"/>
      <c r="P87" s="3"/>
      <c r="Q87" s="3"/>
      <c r="R87" s="3"/>
      <c r="S87" s="3"/>
      <c r="T87" s="3"/>
    </row>
    <row r="88" spans="1:20" ht="16" x14ac:dyDescent="0.4">
      <c r="A88" s="3"/>
      <c r="B88" s="5" t="s">
        <v>691</v>
      </c>
      <c r="C88" s="3"/>
      <c r="D88" s="3"/>
      <c r="E88" s="3"/>
      <c r="F88" s="3"/>
      <c r="G88" s="3"/>
      <c r="H88" s="14"/>
      <c r="I88" s="14"/>
      <c r="J88" s="3"/>
      <c r="K88" s="3"/>
      <c r="L88" s="3"/>
      <c r="M88" s="3"/>
      <c r="N88" s="3"/>
      <c r="O88" s="3"/>
      <c r="P88" s="3"/>
      <c r="Q88" s="3"/>
      <c r="R88" s="3"/>
      <c r="S88" s="3"/>
      <c r="T88" s="3"/>
    </row>
    <row r="89" spans="1:20" ht="16" x14ac:dyDescent="0.4">
      <c r="A89" s="3"/>
      <c r="B89" s="5" t="s">
        <v>694</v>
      </c>
      <c r="C89" s="3"/>
      <c r="D89" s="3"/>
      <c r="E89" s="3"/>
      <c r="F89" s="3"/>
      <c r="G89" s="3"/>
      <c r="H89" s="14"/>
      <c r="I89" s="14"/>
      <c r="J89" s="3"/>
      <c r="K89" s="3"/>
      <c r="L89" s="3"/>
      <c r="M89" s="3"/>
      <c r="N89" s="3"/>
      <c r="O89" s="3"/>
      <c r="P89" s="3"/>
      <c r="Q89" s="3"/>
      <c r="R89" s="3"/>
      <c r="S89" s="3"/>
      <c r="T89" s="3"/>
    </row>
    <row r="90" spans="1:20" ht="16" x14ac:dyDescent="0.4">
      <c r="A90" s="3"/>
      <c r="B90" s="5" t="s">
        <v>693</v>
      </c>
      <c r="C90" s="3"/>
      <c r="D90" s="3"/>
      <c r="E90" s="3"/>
      <c r="F90" s="3"/>
      <c r="G90" s="3"/>
      <c r="H90" s="14"/>
      <c r="I90" s="14"/>
      <c r="J90" s="3"/>
      <c r="K90" s="3"/>
      <c r="L90" s="3"/>
      <c r="M90" s="3"/>
      <c r="N90" s="3"/>
      <c r="O90" s="3"/>
      <c r="P90" s="3"/>
      <c r="Q90" s="3"/>
      <c r="R90" s="3"/>
      <c r="S90" s="3"/>
      <c r="T90" s="3"/>
    </row>
    <row r="91" spans="1:20" ht="16" x14ac:dyDescent="0.4">
      <c r="A91" s="3"/>
      <c r="B91" s="5">
        <v>5033293314</v>
      </c>
      <c r="C91" s="3"/>
      <c r="D91" s="3"/>
      <c r="E91" s="3"/>
      <c r="F91" s="3"/>
      <c r="G91" s="3"/>
      <c r="H91" s="14"/>
      <c r="I91" s="14"/>
      <c r="J91" s="3"/>
      <c r="K91" s="3"/>
      <c r="L91" s="3"/>
      <c r="M91" s="3"/>
      <c r="N91" s="3"/>
      <c r="O91" s="3"/>
      <c r="P91" s="3"/>
      <c r="Q91" s="3"/>
      <c r="R91" s="3"/>
      <c r="S91" s="3"/>
      <c r="T91" s="3"/>
    </row>
    <row r="92" spans="1:20" ht="16" x14ac:dyDescent="0.4">
      <c r="A92" s="3"/>
      <c r="B92" s="5" t="s">
        <v>191</v>
      </c>
      <c r="C92" s="3"/>
      <c r="D92" s="3"/>
      <c r="E92" s="3"/>
      <c r="F92" s="3"/>
      <c r="G92" s="3"/>
      <c r="H92" s="14"/>
      <c r="I92" s="14"/>
      <c r="J92" s="3"/>
      <c r="K92" s="3"/>
      <c r="L92" s="3"/>
      <c r="M92" s="3"/>
      <c r="N92" s="3"/>
      <c r="O92" s="3"/>
      <c r="P92" s="3"/>
      <c r="Q92" s="3"/>
      <c r="R92" s="3"/>
      <c r="S92" s="3"/>
      <c r="T92" s="3"/>
    </row>
    <row r="93" spans="1:20" ht="16" x14ac:dyDescent="0.4">
      <c r="A93" s="3"/>
      <c r="B93" s="5" t="s">
        <v>753</v>
      </c>
      <c r="C93" s="3"/>
      <c r="D93" s="3"/>
      <c r="E93" s="3"/>
      <c r="F93" s="3"/>
      <c r="G93" s="3"/>
      <c r="H93" s="14"/>
      <c r="I93" s="14"/>
      <c r="J93" s="3"/>
      <c r="K93" s="3"/>
      <c r="L93" s="3"/>
      <c r="M93" s="3"/>
      <c r="N93" s="3"/>
      <c r="O93" s="3"/>
      <c r="P93" s="3"/>
      <c r="Q93" s="3"/>
      <c r="R93" s="3"/>
      <c r="S93" s="3"/>
      <c r="T93" s="3"/>
    </row>
    <row r="94" spans="1:20" ht="48" x14ac:dyDescent="0.4">
      <c r="A94" s="3"/>
      <c r="B94" s="5" t="s">
        <v>754</v>
      </c>
      <c r="C94" s="3"/>
      <c r="D94" s="3"/>
      <c r="E94" s="3"/>
      <c r="F94" s="3"/>
      <c r="G94" s="3"/>
      <c r="H94" s="14"/>
      <c r="I94" s="14"/>
      <c r="J94" s="3"/>
      <c r="K94" s="3"/>
      <c r="L94" s="3"/>
      <c r="M94" s="3"/>
      <c r="N94" s="3"/>
      <c r="O94" s="3"/>
      <c r="P94" s="3"/>
      <c r="Q94" s="3"/>
      <c r="R94" s="3"/>
      <c r="S94" s="3"/>
      <c r="T94" s="3"/>
    </row>
    <row r="95" spans="1:20" ht="16" x14ac:dyDescent="0.4">
      <c r="A95" s="3"/>
      <c r="B95" s="5"/>
      <c r="C95" s="3"/>
      <c r="D95" s="3"/>
      <c r="E95" s="3"/>
      <c r="F95" s="3"/>
      <c r="G95" s="3"/>
      <c r="H95" s="14"/>
      <c r="I95" s="14"/>
      <c r="J95" s="3"/>
      <c r="K95" s="3"/>
      <c r="L95" s="3"/>
      <c r="M95" s="3"/>
      <c r="N95" s="3"/>
      <c r="O95" s="3"/>
      <c r="P95" s="3"/>
      <c r="Q95" s="3"/>
      <c r="R95" s="3"/>
      <c r="S95" s="3"/>
      <c r="T95" s="3"/>
    </row>
    <row r="96" spans="1:20" ht="16" x14ac:dyDescent="0.4">
      <c r="A96" s="3"/>
      <c r="B96" s="5" t="s">
        <v>310</v>
      </c>
      <c r="C96" s="3"/>
      <c r="D96" s="3"/>
      <c r="E96" s="3"/>
      <c r="F96" s="3"/>
      <c r="G96" s="3"/>
      <c r="H96" s="14"/>
      <c r="I96" s="14"/>
      <c r="J96" s="3"/>
      <c r="K96" s="3"/>
      <c r="L96" s="3"/>
      <c r="M96" s="3"/>
      <c r="N96" s="3"/>
      <c r="O96" s="3"/>
      <c r="P96" s="3"/>
      <c r="Q96" s="3"/>
      <c r="R96" s="3"/>
      <c r="S96" s="3"/>
      <c r="T96" s="3"/>
    </row>
    <row r="97" spans="1:20" ht="16" x14ac:dyDescent="0.4">
      <c r="A97" s="3"/>
      <c r="B97" s="5" t="s">
        <v>291</v>
      </c>
      <c r="C97" s="3"/>
      <c r="D97" s="3"/>
      <c r="E97" s="3"/>
      <c r="F97" s="3"/>
      <c r="G97" s="3"/>
      <c r="H97" s="14"/>
      <c r="I97" s="14"/>
      <c r="J97" s="3"/>
      <c r="K97" s="3"/>
      <c r="L97" s="3"/>
      <c r="M97" s="3"/>
      <c r="N97" s="3"/>
      <c r="O97" s="3"/>
      <c r="P97" s="3"/>
      <c r="Q97" s="3"/>
      <c r="R97" s="3"/>
      <c r="S97" s="3"/>
      <c r="T97" s="3"/>
    </row>
    <row r="98" spans="1:20" ht="16" x14ac:dyDescent="0.4">
      <c r="A98" s="3"/>
      <c r="B98" s="5" t="s">
        <v>292</v>
      </c>
      <c r="C98" s="3"/>
      <c r="D98" s="3"/>
      <c r="E98" s="3"/>
      <c r="F98" s="3"/>
      <c r="G98" s="3"/>
      <c r="H98" s="14"/>
      <c r="I98" s="14"/>
      <c r="J98" s="3"/>
      <c r="K98" s="3"/>
      <c r="L98" s="3"/>
      <c r="M98" s="3"/>
      <c r="N98" s="3"/>
      <c r="O98" s="3"/>
      <c r="P98" s="3"/>
      <c r="Q98" s="3"/>
      <c r="R98" s="3"/>
      <c r="S98" s="3"/>
      <c r="T98" s="3"/>
    </row>
    <row r="99" spans="1:20" ht="16" x14ac:dyDescent="0.4">
      <c r="A99" s="3"/>
      <c r="B99" s="5" t="s">
        <v>312</v>
      </c>
      <c r="C99" s="3"/>
      <c r="D99" s="3"/>
      <c r="E99" s="3"/>
      <c r="F99" s="3"/>
      <c r="G99" s="3"/>
      <c r="H99" s="14"/>
      <c r="I99" s="14"/>
      <c r="J99" s="3"/>
      <c r="K99" s="3"/>
      <c r="L99" s="3"/>
      <c r="M99" s="3"/>
      <c r="N99" s="3"/>
      <c r="O99" s="3"/>
      <c r="P99" s="3"/>
      <c r="Q99" s="3"/>
      <c r="R99" s="3"/>
      <c r="S99" s="3"/>
      <c r="T99" s="3"/>
    </row>
    <row r="100" spans="1:20" ht="16" x14ac:dyDescent="0.4">
      <c r="A100" s="3"/>
      <c r="B100" s="5" t="s">
        <v>294</v>
      </c>
      <c r="C100" s="3"/>
      <c r="D100" s="3"/>
      <c r="E100" s="3"/>
      <c r="F100" s="3"/>
      <c r="G100" s="3"/>
      <c r="H100" s="14"/>
      <c r="I100" s="14"/>
      <c r="J100" s="3"/>
      <c r="K100" s="3"/>
      <c r="L100" s="3"/>
      <c r="M100" s="3"/>
      <c r="N100" s="3"/>
      <c r="O100" s="3"/>
      <c r="P100" s="3"/>
      <c r="Q100" s="3"/>
      <c r="R100" s="3"/>
      <c r="S100" s="3"/>
      <c r="T100" s="3"/>
    </row>
    <row r="101" spans="1:20" ht="16" x14ac:dyDescent="0.4">
      <c r="A101" s="3"/>
      <c r="B101" s="5" t="s">
        <v>311</v>
      </c>
      <c r="C101" s="3"/>
      <c r="D101" s="3"/>
      <c r="E101" s="3"/>
      <c r="F101" s="3"/>
      <c r="G101" s="3"/>
      <c r="H101" s="14"/>
      <c r="I101" s="14"/>
      <c r="J101" s="3"/>
      <c r="K101" s="3"/>
      <c r="L101" s="3"/>
      <c r="M101" s="3"/>
      <c r="N101" s="3"/>
      <c r="O101" s="3"/>
      <c r="P101" s="3"/>
      <c r="Q101" s="3"/>
      <c r="R101" s="3"/>
      <c r="S101" s="3"/>
      <c r="T101" s="3"/>
    </row>
    <row r="102" spans="1:20" ht="16" x14ac:dyDescent="0.4">
      <c r="A102" s="3"/>
      <c r="B102" s="5" t="s">
        <v>337</v>
      </c>
      <c r="C102" s="3"/>
      <c r="D102" s="3"/>
      <c r="E102" s="3"/>
      <c r="F102" s="3"/>
      <c r="G102" s="3"/>
      <c r="H102" s="14"/>
      <c r="I102" s="14"/>
      <c r="J102" s="3"/>
      <c r="K102" s="3"/>
      <c r="L102" s="3"/>
      <c r="M102" s="3"/>
      <c r="N102" s="3"/>
      <c r="O102" s="3"/>
      <c r="P102" s="3"/>
      <c r="Q102" s="3"/>
      <c r="R102" s="3"/>
      <c r="S102" s="3"/>
      <c r="T102" s="3"/>
    </row>
    <row r="103" spans="1:20" ht="16" x14ac:dyDescent="0.4">
      <c r="A103" s="3"/>
      <c r="B103" s="5" t="s">
        <v>341</v>
      </c>
      <c r="C103" s="3"/>
      <c r="D103" s="3"/>
      <c r="E103" s="3"/>
      <c r="F103" s="3"/>
      <c r="G103" s="3"/>
      <c r="H103" s="14"/>
      <c r="I103" s="14"/>
      <c r="J103" s="3"/>
      <c r="K103" s="3"/>
      <c r="L103" s="3"/>
      <c r="M103" s="3"/>
      <c r="N103" s="3"/>
      <c r="O103" s="3"/>
      <c r="P103" s="3"/>
      <c r="Q103" s="3"/>
      <c r="R103" s="3"/>
      <c r="S103" s="3"/>
      <c r="T103" s="3"/>
    </row>
    <row r="104" spans="1:20" ht="48" x14ac:dyDescent="0.4">
      <c r="A104" s="3"/>
      <c r="B104" s="5" t="s">
        <v>558</v>
      </c>
      <c r="C104" s="3"/>
      <c r="D104" s="3"/>
      <c r="E104" s="3"/>
      <c r="F104" s="3"/>
      <c r="G104" s="3"/>
      <c r="H104" s="14"/>
      <c r="I104" s="14"/>
      <c r="J104" s="3"/>
      <c r="K104" s="3"/>
      <c r="L104" s="3"/>
      <c r="M104" s="3"/>
      <c r="N104" s="3"/>
      <c r="O104" s="3"/>
      <c r="P104" s="3"/>
      <c r="Q104" s="3"/>
      <c r="R104" s="3"/>
      <c r="S104" s="3"/>
      <c r="T104" s="3"/>
    </row>
    <row r="105" spans="1:20" ht="16" x14ac:dyDescent="0.4">
      <c r="A105" s="3"/>
      <c r="B105" s="5"/>
      <c r="C105" s="3"/>
      <c r="D105" s="3"/>
      <c r="E105" s="3"/>
      <c r="F105" s="3"/>
      <c r="G105" s="3"/>
      <c r="H105" s="14"/>
      <c r="I105" s="14"/>
      <c r="J105" s="3"/>
      <c r="K105" s="3"/>
      <c r="L105" s="3"/>
      <c r="M105" s="3"/>
      <c r="N105" s="3"/>
      <c r="O105" s="3"/>
      <c r="P105" s="3"/>
      <c r="Q105" s="3"/>
      <c r="R105" s="3"/>
      <c r="S105" s="3"/>
      <c r="T105" s="3"/>
    </row>
    <row r="106" spans="1:20" ht="16" x14ac:dyDescent="0.4">
      <c r="A106" s="3"/>
      <c r="B106" s="5" t="s">
        <v>652</v>
      </c>
      <c r="C106" s="3"/>
      <c r="D106" s="3"/>
      <c r="E106" s="3"/>
      <c r="F106" s="3"/>
      <c r="G106" s="3"/>
      <c r="H106" s="14"/>
      <c r="I106" s="14"/>
      <c r="J106" s="3"/>
      <c r="K106" s="3"/>
      <c r="L106" s="3"/>
      <c r="M106" s="3"/>
      <c r="N106" s="3"/>
      <c r="O106" s="3"/>
      <c r="P106" s="3"/>
      <c r="Q106" s="3"/>
      <c r="R106" s="3"/>
      <c r="S106" s="3"/>
      <c r="T106" s="3"/>
    </row>
    <row r="107" spans="1:20" ht="16" x14ac:dyDescent="0.4">
      <c r="A107" s="3"/>
      <c r="B107" s="5" t="s">
        <v>653</v>
      </c>
      <c r="C107" s="3"/>
      <c r="D107" s="3"/>
      <c r="E107" s="3"/>
      <c r="F107" s="3"/>
      <c r="G107" s="3"/>
      <c r="H107" s="14"/>
      <c r="I107" s="14"/>
      <c r="J107" s="3"/>
      <c r="K107" s="3"/>
      <c r="L107" s="3"/>
      <c r="M107" s="3"/>
      <c r="N107" s="3"/>
      <c r="O107" s="3"/>
      <c r="P107" s="3"/>
      <c r="Q107" s="3"/>
      <c r="R107" s="3"/>
      <c r="S107" s="3"/>
      <c r="T107" s="3"/>
    </row>
    <row r="108" spans="1:20" ht="16" x14ac:dyDescent="0.4">
      <c r="A108" s="3"/>
      <c r="B108" s="5" t="s">
        <v>654</v>
      </c>
      <c r="C108" s="3"/>
      <c r="D108" s="3"/>
      <c r="E108" s="3"/>
      <c r="F108" s="3"/>
      <c r="G108" s="3"/>
      <c r="H108" s="14"/>
      <c r="I108" s="14"/>
      <c r="J108" s="3"/>
      <c r="K108" s="3"/>
      <c r="L108" s="3"/>
      <c r="M108" s="3"/>
      <c r="N108" s="3"/>
      <c r="O108" s="3"/>
      <c r="P108" s="3"/>
      <c r="Q108" s="3"/>
      <c r="R108" s="3"/>
      <c r="S108" s="3"/>
      <c r="T108" s="3"/>
    </row>
    <row r="109" spans="1:20" ht="16" x14ac:dyDescent="0.4">
      <c r="A109" s="3"/>
      <c r="B109" s="5" t="s">
        <v>658</v>
      </c>
      <c r="C109" s="3"/>
      <c r="D109" s="3"/>
      <c r="E109" s="3"/>
      <c r="F109" s="3"/>
      <c r="G109" s="3"/>
      <c r="H109" s="14"/>
      <c r="I109" s="14"/>
      <c r="J109" s="3"/>
      <c r="K109" s="3"/>
      <c r="L109" s="3"/>
      <c r="M109" s="3"/>
      <c r="N109" s="3"/>
      <c r="O109" s="3"/>
      <c r="P109" s="3"/>
      <c r="Q109" s="3"/>
      <c r="R109" s="3"/>
      <c r="S109" s="3"/>
      <c r="T109" s="3"/>
    </row>
    <row r="110" spans="1:20" ht="16" x14ac:dyDescent="0.4">
      <c r="A110" s="3"/>
      <c r="B110" s="5" t="s">
        <v>656</v>
      </c>
      <c r="C110" s="3"/>
      <c r="D110" s="3"/>
      <c r="E110" s="3"/>
      <c r="F110" s="3"/>
      <c r="G110" s="3"/>
      <c r="H110" s="14"/>
      <c r="I110" s="14"/>
      <c r="J110" s="3"/>
      <c r="K110" s="3"/>
      <c r="L110" s="3"/>
      <c r="M110" s="3"/>
      <c r="N110" s="3"/>
      <c r="O110" s="3"/>
      <c r="P110" s="3"/>
      <c r="Q110" s="3"/>
      <c r="R110" s="3"/>
      <c r="S110" s="3"/>
      <c r="T110" s="3"/>
    </row>
    <row r="111" spans="1:20" ht="16" x14ac:dyDescent="0.4">
      <c r="A111" s="3"/>
      <c r="B111" s="5" t="s">
        <v>657</v>
      </c>
      <c r="C111" s="3"/>
      <c r="D111" s="3"/>
      <c r="E111" s="3"/>
      <c r="F111" s="3"/>
      <c r="G111" s="3"/>
      <c r="H111" s="14"/>
      <c r="I111" s="14"/>
      <c r="J111" s="3"/>
      <c r="K111" s="3"/>
      <c r="L111" s="3"/>
      <c r="M111" s="3"/>
      <c r="N111" s="3"/>
      <c r="O111" s="3"/>
      <c r="P111" s="3"/>
      <c r="Q111" s="3"/>
      <c r="R111" s="3"/>
      <c r="S111" s="3"/>
      <c r="T111" s="3"/>
    </row>
    <row r="112" spans="1:20" ht="16" x14ac:dyDescent="0.4">
      <c r="A112" s="3"/>
      <c r="B112" s="5" t="s">
        <v>191</v>
      </c>
      <c r="C112" s="3"/>
      <c r="D112" s="3"/>
      <c r="E112" s="3"/>
      <c r="F112" s="3"/>
      <c r="G112" s="3"/>
      <c r="H112" s="14"/>
      <c r="I112" s="14"/>
      <c r="J112" s="3"/>
      <c r="K112" s="3"/>
      <c r="L112" s="3"/>
      <c r="M112" s="3"/>
      <c r="N112" s="3"/>
      <c r="O112" s="3"/>
      <c r="P112" s="3"/>
      <c r="Q112" s="3"/>
      <c r="R112" s="3"/>
      <c r="S112" s="3"/>
      <c r="T112" s="3"/>
    </row>
    <row r="113" spans="1:20" ht="16" x14ac:dyDescent="0.4">
      <c r="A113" s="3"/>
      <c r="B113" s="5" t="s">
        <v>757</v>
      </c>
      <c r="C113" s="3"/>
      <c r="D113" s="3"/>
      <c r="E113" s="3"/>
      <c r="F113" s="3"/>
      <c r="G113" s="3"/>
      <c r="H113" s="14"/>
      <c r="I113" s="14"/>
      <c r="J113" s="3"/>
      <c r="K113" s="3"/>
      <c r="L113" s="3"/>
      <c r="M113" s="3"/>
      <c r="N113" s="3"/>
      <c r="O113" s="3"/>
      <c r="P113" s="3"/>
      <c r="Q113" s="3"/>
      <c r="R113" s="3"/>
      <c r="S113" s="3"/>
      <c r="T113" s="3"/>
    </row>
    <row r="114" spans="1:20" ht="16" x14ac:dyDescent="0.4">
      <c r="A114" s="3"/>
      <c r="B114" s="5" t="s">
        <v>758</v>
      </c>
      <c r="C114" s="3"/>
      <c r="D114" s="3"/>
      <c r="E114" s="3"/>
      <c r="F114" s="3"/>
      <c r="G114" s="3"/>
      <c r="H114" s="14"/>
      <c r="I114" s="14"/>
      <c r="J114" s="3"/>
      <c r="K114" s="3"/>
      <c r="L114" s="3"/>
      <c r="M114" s="3"/>
      <c r="N114" s="3"/>
      <c r="O114" s="3"/>
      <c r="P114" s="3"/>
      <c r="Q114" s="3"/>
      <c r="R114" s="3"/>
      <c r="S114" s="3"/>
      <c r="T114" s="3"/>
    </row>
    <row r="115" spans="1:20" ht="16" x14ac:dyDescent="0.4">
      <c r="A115" s="3"/>
      <c r="B115" s="5"/>
      <c r="C115" s="3"/>
      <c r="D115" s="3"/>
      <c r="E115" s="3"/>
      <c r="F115" s="3"/>
      <c r="G115" s="3"/>
      <c r="H115" s="14"/>
      <c r="I115" s="14"/>
      <c r="J115" s="3"/>
      <c r="K115" s="3"/>
      <c r="L115" s="3"/>
      <c r="M115" s="3"/>
      <c r="N115" s="3"/>
      <c r="O115" s="3"/>
      <c r="P115" s="3"/>
      <c r="Q115" s="3"/>
      <c r="R115" s="3"/>
      <c r="S115" s="3"/>
      <c r="T115" s="3"/>
    </row>
    <row r="116" spans="1:20" ht="16" x14ac:dyDescent="0.4">
      <c r="A116" s="3"/>
      <c r="B116" s="5" t="s">
        <v>674</v>
      </c>
      <c r="C116" s="3"/>
      <c r="D116" s="3"/>
      <c r="E116" s="3"/>
      <c r="F116" s="3"/>
      <c r="G116" s="3"/>
      <c r="H116" s="14"/>
      <c r="I116" s="14"/>
      <c r="J116" s="3"/>
      <c r="K116" s="3"/>
      <c r="L116" s="3"/>
      <c r="M116" s="3"/>
      <c r="N116" s="3"/>
      <c r="O116" s="3"/>
      <c r="P116" s="3"/>
      <c r="Q116" s="3"/>
      <c r="R116" s="3"/>
      <c r="S116" s="3"/>
      <c r="T116" s="3"/>
    </row>
    <row r="117" spans="1:20" ht="16" x14ac:dyDescent="0.4">
      <c r="A117" s="3"/>
      <c r="B117" s="5" t="s">
        <v>675</v>
      </c>
      <c r="C117" s="3"/>
      <c r="D117" s="3"/>
      <c r="E117" s="3"/>
      <c r="F117" s="3"/>
      <c r="G117" s="3"/>
      <c r="H117" s="14"/>
      <c r="I117" s="14"/>
      <c r="J117" s="3"/>
      <c r="K117" s="3"/>
      <c r="L117" s="3"/>
      <c r="M117" s="3"/>
      <c r="N117" s="3"/>
      <c r="O117" s="3"/>
      <c r="P117" s="3"/>
      <c r="Q117" s="3"/>
      <c r="R117" s="3"/>
      <c r="S117" s="3"/>
      <c r="T117" s="3"/>
    </row>
    <row r="118" spans="1:20" ht="16" x14ac:dyDescent="0.4">
      <c r="A118" s="3"/>
      <c r="B118" s="5" t="s">
        <v>654</v>
      </c>
      <c r="C118" s="3"/>
      <c r="D118" s="3"/>
      <c r="E118" s="3"/>
      <c r="F118" s="3"/>
      <c r="G118" s="3"/>
      <c r="H118" s="14"/>
      <c r="I118" s="14"/>
      <c r="J118" s="3"/>
      <c r="K118" s="3"/>
      <c r="L118" s="3"/>
      <c r="M118" s="3"/>
      <c r="N118" s="3"/>
      <c r="O118" s="3"/>
      <c r="P118" s="3"/>
      <c r="Q118" s="3"/>
      <c r="R118" s="3"/>
      <c r="S118" s="3"/>
      <c r="T118" s="3"/>
    </row>
    <row r="119" spans="1:20" ht="16" x14ac:dyDescent="0.4">
      <c r="A119" s="3"/>
      <c r="B119" s="5" t="s">
        <v>678</v>
      </c>
      <c r="C119" s="3"/>
      <c r="D119" s="3"/>
      <c r="E119" s="3"/>
      <c r="F119" s="3"/>
      <c r="G119" s="3"/>
      <c r="H119" s="14"/>
      <c r="I119" s="14"/>
      <c r="J119" s="3"/>
      <c r="K119" s="3"/>
      <c r="L119" s="3"/>
      <c r="M119" s="3"/>
      <c r="N119" s="3"/>
      <c r="O119" s="3"/>
      <c r="P119" s="3"/>
      <c r="Q119" s="3"/>
      <c r="R119" s="3"/>
      <c r="S119" s="3"/>
      <c r="T119" s="3"/>
    </row>
    <row r="120" spans="1:20" ht="16" x14ac:dyDescent="0.4">
      <c r="A120" s="3"/>
      <c r="B120" s="5" t="s">
        <v>676</v>
      </c>
      <c r="C120" s="3"/>
      <c r="D120" s="3"/>
      <c r="E120" s="3"/>
      <c r="F120" s="3"/>
      <c r="G120" s="3"/>
      <c r="H120" s="14"/>
      <c r="I120" s="14"/>
      <c r="J120" s="3"/>
      <c r="K120" s="3"/>
      <c r="L120" s="3"/>
      <c r="M120" s="3"/>
      <c r="N120" s="3"/>
      <c r="O120" s="3"/>
      <c r="P120" s="3"/>
      <c r="Q120" s="3"/>
      <c r="R120" s="3"/>
      <c r="S120" s="3"/>
      <c r="T120" s="3"/>
    </row>
    <row r="121" spans="1:20" ht="16" x14ac:dyDescent="0.4">
      <c r="A121" s="3"/>
      <c r="B121" s="5" t="s">
        <v>677</v>
      </c>
      <c r="C121" s="3"/>
      <c r="D121" s="3"/>
      <c r="E121" s="3"/>
      <c r="F121" s="3"/>
      <c r="G121" s="3"/>
      <c r="H121" s="14"/>
      <c r="I121" s="14"/>
      <c r="J121" s="3"/>
      <c r="K121" s="3"/>
      <c r="L121" s="3"/>
      <c r="M121" s="3"/>
      <c r="N121" s="3"/>
      <c r="O121" s="3"/>
      <c r="P121" s="3"/>
      <c r="Q121" s="3"/>
      <c r="R121" s="3"/>
      <c r="S121" s="3"/>
      <c r="T121" s="3"/>
    </row>
    <row r="122" spans="1:20" ht="16" x14ac:dyDescent="0.4">
      <c r="A122" s="3"/>
      <c r="B122" s="5" t="s">
        <v>191</v>
      </c>
      <c r="C122" s="3"/>
      <c r="D122" s="3"/>
      <c r="E122" s="3"/>
      <c r="F122" s="3"/>
      <c r="G122" s="3"/>
      <c r="H122" s="14"/>
      <c r="I122" s="14"/>
      <c r="J122" s="3"/>
      <c r="K122" s="3"/>
      <c r="L122" s="3"/>
      <c r="M122" s="3"/>
      <c r="N122" s="3"/>
      <c r="O122" s="3"/>
      <c r="P122" s="3"/>
      <c r="Q122" s="3"/>
      <c r="R122" s="3"/>
      <c r="S122" s="3"/>
      <c r="T122" s="3"/>
    </row>
    <row r="123" spans="1:20" ht="16" x14ac:dyDescent="0.4">
      <c r="A123" s="3"/>
      <c r="B123" s="5" t="s">
        <v>759</v>
      </c>
      <c r="C123" s="3"/>
      <c r="D123" s="3"/>
      <c r="E123" s="3"/>
      <c r="F123" s="3"/>
      <c r="G123" s="3"/>
      <c r="H123" s="14"/>
      <c r="I123" s="14"/>
      <c r="J123" s="3"/>
      <c r="K123" s="3"/>
      <c r="L123" s="3"/>
      <c r="M123" s="3"/>
      <c r="N123" s="3"/>
      <c r="O123" s="3"/>
      <c r="P123" s="3"/>
      <c r="Q123" s="3"/>
      <c r="R123" s="3"/>
      <c r="S123" s="3"/>
      <c r="T123" s="3"/>
    </row>
    <row r="124" spans="1:20" ht="32" x14ac:dyDescent="0.4">
      <c r="A124" s="3"/>
      <c r="B124" s="5" t="s">
        <v>760</v>
      </c>
      <c r="C124" s="3"/>
      <c r="D124" s="3"/>
      <c r="E124" s="3"/>
      <c r="F124" s="3"/>
      <c r="G124" s="3"/>
      <c r="H124" s="14"/>
      <c r="I124" s="14"/>
      <c r="J124" s="3"/>
      <c r="K124" s="3"/>
      <c r="L124" s="3"/>
      <c r="M124" s="3"/>
      <c r="N124" s="3"/>
      <c r="O124" s="3"/>
      <c r="P124" s="3"/>
      <c r="Q124" s="3"/>
      <c r="R124" s="3"/>
      <c r="S124" s="3"/>
      <c r="T124" s="3"/>
    </row>
    <row r="125" spans="1:20" ht="16" x14ac:dyDescent="0.4">
      <c r="A125" s="3"/>
      <c r="B125" s="5"/>
      <c r="C125" s="3"/>
      <c r="D125" s="3"/>
      <c r="E125" s="3"/>
      <c r="F125" s="3"/>
      <c r="G125" s="3"/>
      <c r="H125" s="14"/>
      <c r="I125" s="14"/>
      <c r="J125" s="3"/>
      <c r="K125" s="3"/>
      <c r="L125" s="3"/>
      <c r="M125" s="3"/>
      <c r="N125" s="3"/>
      <c r="O125" s="3"/>
      <c r="P125" s="3"/>
      <c r="Q125" s="3"/>
      <c r="R125" s="3"/>
      <c r="S125" s="3"/>
      <c r="T125" s="3"/>
    </row>
    <row r="126" spans="1:20" ht="16" x14ac:dyDescent="0.4">
      <c r="A126" s="3"/>
      <c r="B126" s="5" t="s">
        <v>439</v>
      </c>
      <c r="C126" s="3"/>
      <c r="D126" s="3"/>
      <c r="E126" s="3"/>
      <c r="F126" s="3"/>
      <c r="G126" s="3"/>
      <c r="H126" s="14"/>
      <c r="I126" s="14"/>
      <c r="J126" s="3"/>
      <c r="K126" s="3"/>
      <c r="L126" s="3"/>
      <c r="M126" s="3"/>
      <c r="N126" s="3"/>
      <c r="O126" s="3"/>
      <c r="P126" s="3"/>
      <c r="Q126" s="3"/>
      <c r="R126" s="3"/>
      <c r="S126" s="3"/>
      <c r="T126" s="3"/>
    </row>
    <row r="127" spans="1:20" ht="16" x14ac:dyDescent="0.4">
      <c r="A127" s="3"/>
      <c r="B127" s="5" t="s">
        <v>407</v>
      </c>
      <c r="C127" s="3"/>
      <c r="D127" s="3"/>
      <c r="E127" s="3"/>
      <c r="F127" s="3"/>
      <c r="G127" s="3"/>
      <c r="H127" s="14"/>
      <c r="I127" s="14"/>
      <c r="J127" s="3"/>
      <c r="K127" s="3"/>
      <c r="L127" s="3"/>
      <c r="M127" s="3"/>
      <c r="N127" s="3"/>
      <c r="O127" s="3"/>
      <c r="P127" s="3"/>
      <c r="Q127" s="3"/>
      <c r="R127" s="3"/>
      <c r="S127" s="3"/>
      <c r="T127" s="3"/>
    </row>
    <row r="128" spans="1:20" ht="16" x14ac:dyDescent="0.4">
      <c r="A128" s="3"/>
      <c r="B128" s="5" t="s">
        <v>408</v>
      </c>
      <c r="C128" s="3"/>
      <c r="D128" s="3"/>
      <c r="E128" s="3"/>
      <c r="F128" s="3"/>
      <c r="G128" s="3"/>
      <c r="H128" s="14"/>
      <c r="I128" s="14"/>
      <c r="J128" s="3"/>
      <c r="K128" s="3"/>
      <c r="L128" s="3"/>
      <c r="M128" s="3"/>
      <c r="N128" s="3"/>
      <c r="O128" s="3"/>
      <c r="P128" s="3"/>
      <c r="Q128" s="3"/>
      <c r="R128" s="3"/>
      <c r="S128" s="3"/>
      <c r="T128" s="3"/>
    </row>
    <row r="129" spans="1:20" ht="16" x14ac:dyDescent="0.4">
      <c r="A129" s="3"/>
      <c r="B129" s="5" t="s">
        <v>440</v>
      </c>
      <c r="C129" s="3"/>
      <c r="D129" s="3"/>
      <c r="E129" s="3"/>
      <c r="F129" s="3"/>
      <c r="G129" s="3"/>
      <c r="H129" s="14"/>
      <c r="I129" s="14"/>
      <c r="J129" s="3"/>
      <c r="K129" s="3"/>
      <c r="L129" s="3"/>
      <c r="M129" s="3"/>
      <c r="N129" s="3"/>
      <c r="O129" s="3"/>
      <c r="P129" s="3"/>
      <c r="Q129" s="3"/>
      <c r="R129" s="3"/>
      <c r="S129" s="3"/>
      <c r="T129" s="3"/>
    </row>
    <row r="130" spans="1:20" ht="16" x14ac:dyDescent="0.4">
      <c r="A130" s="3"/>
      <c r="B130" s="5" t="s">
        <v>410</v>
      </c>
      <c r="C130" s="3"/>
      <c r="D130" s="3"/>
      <c r="E130" s="3"/>
      <c r="F130" s="3"/>
      <c r="G130" s="3"/>
      <c r="H130" s="14"/>
      <c r="I130" s="14"/>
      <c r="J130" s="3"/>
      <c r="K130" s="3"/>
      <c r="L130" s="3"/>
      <c r="M130" s="3"/>
      <c r="N130" s="3"/>
      <c r="O130" s="3"/>
      <c r="P130" s="3"/>
      <c r="Q130" s="3"/>
      <c r="R130" s="3"/>
      <c r="S130" s="3"/>
      <c r="T130" s="3"/>
    </row>
    <row r="131" spans="1:20" ht="16" x14ac:dyDescent="0.4">
      <c r="A131" s="3"/>
      <c r="B131" s="5" t="s">
        <v>411</v>
      </c>
      <c r="C131" s="3"/>
      <c r="D131" s="3"/>
      <c r="E131" s="3"/>
      <c r="F131" s="3"/>
      <c r="G131" s="3"/>
      <c r="H131" s="14"/>
      <c r="I131" s="14"/>
      <c r="J131" s="3"/>
      <c r="K131" s="3"/>
      <c r="L131" s="3"/>
      <c r="M131" s="3"/>
      <c r="N131" s="3"/>
      <c r="O131" s="3"/>
      <c r="P131" s="3"/>
      <c r="Q131" s="3"/>
      <c r="R131" s="3"/>
      <c r="S131" s="3"/>
      <c r="T131" s="3"/>
    </row>
    <row r="132" spans="1:20" ht="16" x14ac:dyDescent="0.4">
      <c r="A132" s="3"/>
      <c r="B132" s="5" t="s">
        <v>191</v>
      </c>
      <c r="C132" s="3"/>
      <c r="D132" s="3"/>
      <c r="E132" s="3"/>
      <c r="F132" s="3"/>
      <c r="G132" s="3"/>
      <c r="H132" s="14"/>
      <c r="I132" s="14"/>
      <c r="J132" s="3"/>
      <c r="K132" s="3"/>
      <c r="L132" s="3"/>
      <c r="M132" s="3"/>
      <c r="N132" s="3"/>
      <c r="O132" s="3"/>
      <c r="P132" s="3"/>
      <c r="Q132" s="3"/>
      <c r="R132" s="3"/>
      <c r="S132" s="3"/>
      <c r="T132" s="3"/>
    </row>
    <row r="133" spans="1:20" ht="16" x14ac:dyDescent="0.4">
      <c r="A133" s="3"/>
      <c r="B133" s="5" t="s">
        <v>420</v>
      </c>
      <c r="C133" s="3"/>
      <c r="D133" s="3"/>
      <c r="E133" s="3"/>
      <c r="F133" s="3"/>
      <c r="G133" s="3"/>
      <c r="H133" s="14"/>
      <c r="I133" s="14"/>
      <c r="J133" s="3"/>
      <c r="K133" s="3"/>
      <c r="L133" s="3"/>
      <c r="M133" s="3"/>
      <c r="N133" s="3"/>
      <c r="O133" s="3"/>
      <c r="P133" s="3"/>
      <c r="Q133" s="3"/>
      <c r="R133" s="3"/>
      <c r="S133" s="3"/>
      <c r="T133" s="3"/>
    </row>
    <row r="134" spans="1:20" ht="48" x14ac:dyDescent="0.4">
      <c r="A134" s="3"/>
      <c r="B134" s="5" t="s">
        <v>559</v>
      </c>
      <c r="C134" s="3"/>
      <c r="D134" s="3"/>
      <c r="E134" s="3"/>
      <c r="F134" s="3"/>
      <c r="G134" s="3"/>
      <c r="H134" s="14"/>
      <c r="I134" s="14"/>
      <c r="J134" s="3"/>
      <c r="K134" s="3"/>
      <c r="L134" s="3"/>
      <c r="M134" s="3"/>
      <c r="N134" s="3"/>
      <c r="O134" s="3"/>
      <c r="P134" s="3"/>
      <c r="Q134" s="3"/>
      <c r="R134" s="3"/>
      <c r="S134" s="3"/>
      <c r="T134" s="3"/>
    </row>
    <row r="135" spans="1:20" ht="16" x14ac:dyDescent="0.4">
      <c r="A135" s="3"/>
      <c r="B135" s="5"/>
      <c r="C135" s="3"/>
      <c r="D135" s="3"/>
      <c r="E135" s="3"/>
      <c r="F135" s="3"/>
      <c r="G135" s="3"/>
      <c r="H135" s="14"/>
      <c r="I135" s="14"/>
      <c r="J135" s="3"/>
      <c r="K135" s="3"/>
      <c r="L135" s="3"/>
      <c r="M135" s="3"/>
      <c r="N135" s="3"/>
      <c r="O135" s="3"/>
      <c r="P135" s="3"/>
      <c r="Q135" s="3"/>
      <c r="R135" s="3"/>
      <c r="S135" s="3"/>
      <c r="T135" s="3"/>
    </row>
    <row r="136" spans="1:20" ht="16" x14ac:dyDescent="0.4">
      <c r="A136" s="3"/>
      <c r="B136" s="5" t="s">
        <v>642</v>
      </c>
      <c r="C136" s="3"/>
      <c r="D136" s="3"/>
      <c r="E136" s="3"/>
      <c r="F136" s="3"/>
      <c r="G136" s="3"/>
      <c r="H136" s="14"/>
      <c r="I136" s="14"/>
      <c r="J136" s="3"/>
      <c r="K136" s="3"/>
      <c r="L136" s="3"/>
      <c r="M136" s="3"/>
      <c r="N136" s="3"/>
      <c r="O136" s="3"/>
      <c r="P136" s="3"/>
      <c r="Q136" s="3"/>
      <c r="R136" s="3"/>
      <c r="S136" s="3"/>
      <c r="T136" s="3"/>
    </row>
    <row r="137" spans="1:20" ht="16" x14ac:dyDescent="0.4">
      <c r="A137" s="3"/>
      <c r="B137" s="5" t="s">
        <v>643</v>
      </c>
      <c r="C137" s="3"/>
      <c r="D137" s="3"/>
      <c r="E137" s="3"/>
      <c r="F137" s="3"/>
      <c r="G137" s="3"/>
      <c r="H137" s="14"/>
      <c r="I137" s="14"/>
      <c r="J137" s="3"/>
      <c r="K137" s="3"/>
      <c r="L137" s="3"/>
      <c r="M137" s="3"/>
      <c r="N137" s="3"/>
      <c r="O137" s="3"/>
      <c r="P137" s="3"/>
      <c r="Q137" s="3"/>
      <c r="R137" s="3"/>
      <c r="S137" s="3"/>
      <c r="T137" s="3"/>
    </row>
    <row r="138" spans="1:20" ht="16" x14ac:dyDescent="0.4">
      <c r="A138" s="3"/>
      <c r="B138" s="5" t="s">
        <v>644</v>
      </c>
      <c r="C138" s="3"/>
      <c r="D138" s="3"/>
      <c r="E138" s="3"/>
      <c r="F138" s="3"/>
      <c r="G138" s="3"/>
      <c r="H138" s="14"/>
      <c r="I138" s="14"/>
      <c r="J138" s="3"/>
      <c r="K138" s="3"/>
      <c r="L138" s="3"/>
      <c r="M138" s="3"/>
      <c r="N138" s="3"/>
      <c r="O138" s="3"/>
      <c r="P138" s="3"/>
      <c r="Q138" s="3"/>
      <c r="R138" s="3"/>
      <c r="S138" s="3"/>
      <c r="T138" s="3"/>
    </row>
    <row r="139" spans="1:20" ht="16" x14ac:dyDescent="0.4">
      <c r="A139" s="3"/>
      <c r="B139" s="5" t="s">
        <v>648</v>
      </c>
      <c r="C139" s="3"/>
      <c r="D139" s="3"/>
      <c r="E139" s="3"/>
      <c r="F139" s="3"/>
      <c r="G139" s="3"/>
      <c r="H139" s="14"/>
      <c r="I139" s="14"/>
      <c r="J139" s="3"/>
      <c r="K139" s="3"/>
      <c r="L139" s="3"/>
      <c r="M139" s="3"/>
      <c r="N139" s="3"/>
      <c r="O139" s="3"/>
      <c r="P139" s="3"/>
      <c r="Q139" s="3"/>
      <c r="R139" s="3"/>
      <c r="S139" s="3"/>
      <c r="T139" s="3"/>
    </row>
    <row r="140" spans="1:20" ht="16" x14ac:dyDescent="0.4">
      <c r="A140" s="3"/>
      <c r="B140" s="5" t="s">
        <v>646</v>
      </c>
      <c r="C140" s="3"/>
      <c r="D140" s="3"/>
      <c r="E140" s="3"/>
      <c r="F140" s="3"/>
      <c r="G140" s="3"/>
      <c r="H140" s="14"/>
      <c r="I140" s="14"/>
      <c r="J140" s="3"/>
      <c r="K140" s="3"/>
      <c r="L140" s="3"/>
      <c r="M140" s="3"/>
      <c r="N140" s="3"/>
      <c r="O140" s="3"/>
      <c r="P140" s="3"/>
      <c r="Q140" s="3"/>
      <c r="R140" s="3"/>
      <c r="S140" s="3"/>
      <c r="T140" s="3"/>
    </row>
    <row r="141" spans="1:20" ht="16" x14ac:dyDescent="0.4">
      <c r="A141" s="3"/>
      <c r="B141" s="5" t="s">
        <v>647</v>
      </c>
      <c r="C141" s="3"/>
      <c r="D141" s="3"/>
      <c r="E141" s="3"/>
      <c r="F141" s="3"/>
      <c r="G141" s="3"/>
      <c r="H141" s="14"/>
      <c r="I141" s="14"/>
      <c r="J141" s="3"/>
      <c r="K141" s="3"/>
      <c r="L141" s="3"/>
      <c r="M141" s="3"/>
      <c r="N141" s="3"/>
      <c r="O141" s="3"/>
      <c r="P141" s="3"/>
      <c r="Q141" s="3"/>
      <c r="R141" s="3"/>
      <c r="S141" s="3"/>
      <c r="T141" s="3"/>
    </row>
    <row r="142" spans="1:20" ht="16" x14ac:dyDescent="0.4">
      <c r="A142" s="3"/>
      <c r="B142" s="5" t="s">
        <v>191</v>
      </c>
      <c r="C142" s="3"/>
      <c r="D142" s="3"/>
      <c r="E142" s="3"/>
      <c r="F142" s="3"/>
      <c r="G142" s="3"/>
      <c r="H142" s="14"/>
      <c r="I142" s="14"/>
      <c r="J142" s="3"/>
      <c r="K142" s="3"/>
      <c r="L142" s="3"/>
      <c r="M142" s="3"/>
      <c r="N142" s="3"/>
      <c r="O142" s="3"/>
      <c r="P142" s="3"/>
      <c r="Q142" s="3"/>
      <c r="R142" s="3"/>
      <c r="S142" s="3"/>
      <c r="T142" s="3"/>
    </row>
    <row r="143" spans="1:20" ht="16" x14ac:dyDescent="0.4">
      <c r="A143" s="3"/>
      <c r="B143" s="5" t="s">
        <v>761</v>
      </c>
      <c r="C143" s="3"/>
      <c r="D143" s="3"/>
      <c r="E143" s="3"/>
      <c r="F143" s="3"/>
      <c r="G143" s="3"/>
      <c r="H143" s="14"/>
      <c r="I143" s="14"/>
      <c r="J143" s="3"/>
      <c r="K143" s="3"/>
      <c r="L143" s="3"/>
      <c r="M143" s="3"/>
      <c r="N143" s="3"/>
      <c r="O143" s="3"/>
      <c r="P143" s="3"/>
      <c r="Q143" s="3"/>
      <c r="R143" s="3"/>
      <c r="S143" s="3"/>
      <c r="T143" s="3"/>
    </row>
    <row r="144" spans="1:20" ht="32" x14ac:dyDescent="0.4">
      <c r="A144" s="3"/>
      <c r="B144" s="5" t="s">
        <v>762</v>
      </c>
      <c r="C144" s="3"/>
      <c r="D144" s="3"/>
      <c r="E144" s="3"/>
      <c r="F144" s="3"/>
      <c r="G144" s="3"/>
      <c r="H144" s="14"/>
      <c r="I144" s="14"/>
      <c r="J144" s="3"/>
      <c r="K144" s="3"/>
      <c r="L144" s="3"/>
      <c r="M144" s="3"/>
      <c r="N144" s="3"/>
      <c r="O144" s="3"/>
      <c r="P144" s="3"/>
      <c r="Q144" s="3"/>
      <c r="R144" s="3"/>
      <c r="S144" s="3"/>
      <c r="T144" s="3"/>
    </row>
    <row r="145" spans="1:20" ht="16" x14ac:dyDescent="0.4">
      <c r="A145" s="3"/>
      <c r="B145" s="5"/>
      <c r="C145" s="3"/>
      <c r="D145" s="3"/>
      <c r="E145" s="3"/>
      <c r="F145" s="3"/>
      <c r="G145" s="3"/>
      <c r="H145" s="14"/>
      <c r="I145" s="14"/>
      <c r="J145" s="3"/>
      <c r="K145" s="3"/>
      <c r="L145" s="3"/>
      <c r="M145" s="3"/>
      <c r="N145" s="3"/>
      <c r="O145" s="3"/>
      <c r="P145" s="3"/>
      <c r="Q145" s="3"/>
      <c r="R145" s="3"/>
      <c r="S145" s="3"/>
      <c r="T145" s="3"/>
    </row>
    <row r="146" spans="1:20" ht="16" x14ac:dyDescent="0.4">
      <c r="A146" s="3"/>
      <c r="B146" s="5" t="s">
        <v>172</v>
      </c>
      <c r="C146" s="3"/>
      <c r="D146" s="3"/>
      <c r="E146" s="3"/>
      <c r="F146" s="3"/>
      <c r="G146" s="3"/>
      <c r="H146" s="14"/>
      <c r="I146" s="14"/>
      <c r="J146" s="3"/>
      <c r="K146" s="3"/>
      <c r="L146" s="3"/>
      <c r="M146" s="3"/>
      <c r="N146" s="3"/>
      <c r="O146" s="3"/>
      <c r="P146" s="3"/>
      <c r="Q146" s="3"/>
      <c r="R146" s="3"/>
      <c r="S146" s="3"/>
      <c r="T146" s="3"/>
    </row>
    <row r="147" spans="1:20" ht="16" x14ac:dyDescent="0.4">
      <c r="A147" s="3"/>
      <c r="B147" s="5" t="s">
        <v>173</v>
      </c>
      <c r="C147" s="3"/>
      <c r="D147" s="3"/>
      <c r="E147" s="3"/>
      <c r="F147" s="3"/>
      <c r="G147" s="3"/>
      <c r="H147" s="14"/>
      <c r="I147" s="14"/>
      <c r="J147" s="3"/>
      <c r="K147" s="3"/>
      <c r="L147" s="3"/>
      <c r="M147" s="3"/>
      <c r="N147" s="3"/>
      <c r="O147" s="3"/>
      <c r="P147" s="3"/>
      <c r="Q147" s="3"/>
      <c r="R147" s="3"/>
      <c r="S147" s="3"/>
      <c r="T147" s="3"/>
    </row>
    <row r="148" spans="1:20" ht="16" x14ac:dyDescent="0.4">
      <c r="A148" s="3"/>
      <c r="B148" s="5" t="s">
        <v>174</v>
      </c>
      <c r="C148" s="3"/>
      <c r="D148" s="3"/>
      <c r="E148" s="3"/>
      <c r="F148" s="3"/>
      <c r="G148" s="3"/>
      <c r="H148" s="14"/>
      <c r="I148" s="14"/>
      <c r="J148" s="3"/>
      <c r="K148" s="3"/>
      <c r="L148" s="3"/>
      <c r="M148" s="3"/>
      <c r="N148" s="3"/>
      <c r="O148" s="3"/>
      <c r="P148" s="3"/>
      <c r="Q148" s="3"/>
      <c r="R148" s="3"/>
      <c r="S148" s="3"/>
      <c r="T148" s="3"/>
    </row>
    <row r="149" spans="1:20" ht="16" x14ac:dyDescent="0.4">
      <c r="A149" s="3"/>
      <c r="B149" s="5" t="s">
        <v>177</v>
      </c>
      <c r="C149" s="3"/>
      <c r="D149" s="3"/>
      <c r="E149" s="3"/>
      <c r="F149" s="3"/>
      <c r="G149" s="3"/>
      <c r="H149" s="14"/>
      <c r="I149" s="14"/>
      <c r="J149" s="3"/>
      <c r="K149" s="3"/>
      <c r="L149" s="3"/>
      <c r="M149" s="3"/>
      <c r="N149" s="3"/>
      <c r="O149" s="3"/>
      <c r="P149" s="3"/>
      <c r="Q149" s="3"/>
      <c r="R149" s="3"/>
      <c r="S149" s="3"/>
      <c r="T149" s="3"/>
    </row>
    <row r="150" spans="1:20" ht="16" x14ac:dyDescent="0.4">
      <c r="A150" s="3"/>
      <c r="B150" s="5" t="s">
        <v>601</v>
      </c>
      <c r="C150" s="3"/>
      <c r="D150" s="3"/>
      <c r="E150" s="3"/>
      <c r="F150" s="3"/>
      <c r="G150" s="3"/>
      <c r="H150" s="14"/>
      <c r="I150" s="14"/>
      <c r="J150" s="3"/>
      <c r="K150" s="3"/>
      <c r="L150" s="3"/>
      <c r="M150" s="3"/>
      <c r="N150" s="3"/>
      <c r="O150" s="3"/>
      <c r="P150" s="3"/>
      <c r="Q150" s="3"/>
      <c r="R150" s="3"/>
      <c r="S150" s="3"/>
      <c r="T150" s="3"/>
    </row>
    <row r="151" spans="1:20" ht="16" x14ac:dyDescent="0.4">
      <c r="A151" s="3"/>
      <c r="B151" s="5" t="s">
        <v>176</v>
      </c>
      <c r="C151" s="3"/>
      <c r="D151" s="3"/>
      <c r="E151" s="3"/>
      <c r="F151" s="3"/>
      <c r="G151" s="3"/>
      <c r="H151" s="14"/>
      <c r="I151" s="14"/>
      <c r="J151" s="3"/>
      <c r="K151" s="3"/>
      <c r="L151" s="3"/>
      <c r="M151" s="3"/>
      <c r="N151" s="3"/>
      <c r="O151" s="3"/>
      <c r="P151" s="3"/>
      <c r="Q151" s="3"/>
      <c r="R151" s="3"/>
      <c r="S151" s="3"/>
      <c r="T151" s="3"/>
    </row>
    <row r="152" spans="1:20" ht="16" x14ac:dyDescent="0.4">
      <c r="A152" s="3"/>
      <c r="B152" s="5" t="s">
        <v>192</v>
      </c>
      <c r="C152" s="3"/>
      <c r="D152" s="3"/>
      <c r="E152" s="3"/>
      <c r="F152" s="3"/>
      <c r="G152" s="3"/>
      <c r="H152" s="14"/>
      <c r="I152" s="14"/>
      <c r="J152" s="3"/>
      <c r="K152" s="3"/>
      <c r="L152" s="3"/>
      <c r="M152" s="3"/>
      <c r="N152" s="3"/>
      <c r="O152" s="3"/>
      <c r="P152" s="3"/>
      <c r="Q152" s="3"/>
      <c r="R152" s="3"/>
      <c r="S152" s="3"/>
      <c r="T152" s="3"/>
    </row>
    <row r="153" spans="1:20" ht="16" x14ac:dyDescent="0.4">
      <c r="A153" s="3"/>
      <c r="B153" s="5" t="s">
        <v>197</v>
      </c>
      <c r="C153" s="3"/>
      <c r="D153" s="3"/>
      <c r="E153" s="3"/>
      <c r="F153" s="3"/>
      <c r="G153" s="3"/>
      <c r="H153" s="14"/>
      <c r="I153" s="14"/>
      <c r="J153" s="3"/>
      <c r="K153" s="3"/>
      <c r="L153" s="3"/>
      <c r="M153" s="3"/>
      <c r="N153" s="3"/>
      <c r="O153" s="3"/>
      <c r="P153" s="3"/>
      <c r="Q153" s="3"/>
      <c r="R153" s="3"/>
      <c r="S153" s="3"/>
      <c r="T153" s="3"/>
    </row>
    <row r="154" spans="1:20" ht="32" x14ac:dyDescent="0.4">
      <c r="A154" s="3"/>
      <c r="B154" s="5" t="s">
        <v>560</v>
      </c>
      <c r="C154" s="3"/>
      <c r="D154" s="3"/>
      <c r="E154" s="3"/>
      <c r="F154" s="3"/>
      <c r="G154" s="3"/>
      <c r="H154" s="14"/>
      <c r="I154" s="14"/>
      <c r="J154" s="3"/>
      <c r="K154" s="3"/>
      <c r="L154" s="3"/>
      <c r="M154" s="3"/>
      <c r="N154" s="3"/>
      <c r="O154" s="3"/>
      <c r="P154" s="3"/>
      <c r="Q154" s="3"/>
      <c r="R154" s="3"/>
      <c r="S154" s="3"/>
      <c r="T154" s="3"/>
    </row>
    <row r="155" spans="1:20" ht="16" x14ac:dyDescent="0.4">
      <c r="A155" s="3"/>
      <c r="B155" s="5"/>
      <c r="C155" s="3"/>
      <c r="D155" s="3"/>
      <c r="E155" s="3"/>
      <c r="F155" s="3"/>
      <c r="G155" s="3"/>
      <c r="H155" s="14"/>
      <c r="I155" s="14"/>
      <c r="J155" s="3"/>
      <c r="K155" s="3"/>
      <c r="L155" s="3"/>
      <c r="M155" s="3"/>
      <c r="N155" s="3"/>
      <c r="O155" s="3"/>
      <c r="P155" s="3"/>
      <c r="Q155" s="3"/>
      <c r="R155" s="3"/>
      <c r="S155" s="3"/>
      <c r="T155" s="3"/>
    </row>
    <row r="156" spans="1:20" ht="16" x14ac:dyDescent="0.4">
      <c r="A156" s="3"/>
      <c r="B156" s="5" t="s">
        <v>128</v>
      </c>
      <c r="C156" s="3"/>
      <c r="D156" s="3"/>
      <c r="E156" s="3"/>
      <c r="F156" s="3"/>
      <c r="G156" s="3"/>
      <c r="H156" s="14"/>
      <c r="I156" s="14"/>
      <c r="J156" s="3"/>
      <c r="K156" s="3"/>
      <c r="L156" s="3"/>
      <c r="M156" s="3"/>
      <c r="N156" s="3"/>
      <c r="O156" s="3"/>
      <c r="P156" s="3"/>
      <c r="Q156" s="3"/>
      <c r="R156" s="3"/>
      <c r="S156" s="3"/>
      <c r="T156" s="3"/>
    </row>
    <row r="157" spans="1:20" ht="16" x14ac:dyDescent="0.4">
      <c r="A157" s="3"/>
      <c r="B157" s="5" t="s">
        <v>129</v>
      </c>
      <c r="C157" s="3"/>
      <c r="D157" s="3"/>
      <c r="E157" s="3"/>
      <c r="F157" s="3"/>
      <c r="G157" s="3"/>
      <c r="H157" s="14"/>
      <c r="I157" s="14"/>
      <c r="J157" s="3"/>
      <c r="K157" s="3"/>
      <c r="L157" s="3"/>
      <c r="M157" s="3"/>
      <c r="N157" s="3"/>
      <c r="O157" s="3"/>
      <c r="P157" s="3"/>
      <c r="Q157" s="3"/>
      <c r="R157" s="3"/>
      <c r="S157" s="3"/>
      <c r="T157" s="3"/>
    </row>
    <row r="158" spans="1:20" ht="16" x14ac:dyDescent="0.4">
      <c r="A158" s="3"/>
      <c r="B158" s="5" t="s">
        <v>112</v>
      </c>
      <c r="C158" s="3"/>
      <c r="D158" s="3"/>
      <c r="E158" s="3"/>
      <c r="F158" s="3"/>
      <c r="G158" s="3"/>
      <c r="H158" s="14"/>
      <c r="I158" s="14"/>
      <c r="J158" s="3"/>
      <c r="K158" s="3"/>
      <c r="L158" s="3"/>
      <c r="M158" s="3"/>
      <c r="N158" s="3"/>
      <c r="O158" s="3"/>
      <c r="P158" s="3"/>
      <c r="Q158" s="3"/>
      <c r="R158" s="3"/>
      <c r="S158" s="3"/>
      <c r="T158" s="3"/>
    </row>
    <row r="159" spans="1:20" ht="16" x14ac:dyDescent="0.4">
      <c r="A159" s="3"/>
      <c r="B159" s="5" t="s">
        <v>130</v>
      </c>
      <c r="C159" s="3"/>
      <c r="D159" s="3"/>
      <c r="E159" s="3"/>
      <c r="F159" s="3"/>
      <c r="G159" s="3"/>
      <c r="H159" s="14"/>
      <c r="I159" s="14"/>
      <c r="J159" s="3"/>
      <c r="K159" s="3"/>
      <c r="L159" s="3"/>
      <c r="M159" s="3"/>
      <c r="N159" s="3"/>
      <c r="O159" s="3"/>
      <c r="P159" s="3"/>
      <c r="Q159" s="3"/>
      <c r="R159" s="3"/>
      <c r="S159" s="3"/>
      <c r="T159" s="3"/>
    </row>
    <row r="160" spans="1:20" ht="16" x14ac:dyDescent="0.4">
      <c r="A160" s="3"/>
      <c r="B160" s="5" t="s">
        <v>602</v>
      </c>
      <c r="C160" s="3"/>
      <c r="D160" s="3"/>
      <c r="E160" s="3"/>
      <c r="F160" s="3"/>
      <c r="G160" s="3"/>
      <c r="H160" s="14"/>
      <c r="I160" s="14"/>
      <c r="J160" s="3"/>
      <c r="K160" s="3"/>
      <c r="L160" s="3"/>
      <c r="M160" s="3"/>
      <c r="N160" s="3"/>
      <c r="O160" s="3"/>
      <c r="P160" s="3"/>
      <c r="Q160" s="3"/>
      <c r="R160" s="3"/>
      <c r="S160" s="3"/>
      <c r="T160" s="3"/>
    </row>
    <row r="161" spans="1:20" ht="16" x14ac:dyDescent="0.4">
      <c r="A161" s="3"/>
      <c r="B161" s="5" t="s">
        <v>114</v>
      </c>
      <c r="C161" s="3"/>
      <c r="D161" s="3"/>
      <c r="E161" s="3"/>
      <c r="F161" s="3"/>
      <c r="G161" s="3"/>
      <c r="H161" s="14"/>
      <c r="I161" s="14"/>
      <c r="J161" s="3"/>
      <c r="K161" s="3"/>
      <c r="L161" s="3"/>
      <c r="M161" s="3"/>
      <c r="N161" s="3"/>
      <c r="O161" s="3"/>
      <c r="P161" s="3"/>
      <c r="Q161" s="3"/>
      <c r="R161" s="3"/>
      <c r="S161" s="3"/>
      <c r="T161" s="3"/>
    </row>
    <row r="162" spans="1:20" ht="16" x14ac:dyDescent="0.4">
      <c r="A162" s="3"/>
      <c r="B162" s="5" t="s">
        <v>191</v>
      </c>
      <c r="C162" s="3"/>
      <c r="D162" s="3"/>
      <c r="E162" s="3"/>
      <c r="F162" s="3"/>
      <c r="G162" s="3"/>
      <c r="H162" s="14"/>
      <c r="I162" s="14"/>
      <c r="J162" s="3"/>
      <c r="K162" s="3"/>
      <c r="L162" s="3"/>
      <c r="M162" s="3"/>
      <c r="N162" s="3"/>
      <c r="O162" s="3"/>
      <c r="P162" s="3"/>
      <c r="Q162" s="3"/>
      <c r="R162" s="3"/>
      <c r="S162" s="3"/>
      <c r="T162" s="3"/>
    </row>
    <row r="163" spans="1:20" ht="16" x14ac:dyDescent="0.4">
      <c r="A163" s="3"/>
      <c r="B163" s="5" t="s">
        <v>207</v>
      </c>
      <c r="C163" s="3"/>
      <c r="D163" s="3"/>
      <c r="E163" s="3"/>
      <c r="F163" s="3"/>
      <c r="G163" s="3"/>
      <c r="H163" s="14"/>
      <c r="I163" s="14"/>
      <c r="J163" s="3"/>
      <c r="K163" s="3"/>
      <c r="L163" s="3"/>
      <c r="M163" s="3"/>
      <c r="N163" s="3"/>
      <c r="O163" s="3"/>
      <c r="P163" s="3"/>
      <c r="Q163" s="3"/>
      <c r="R163" s="3"/>
      <c r="S163" s="3"/>
      <c r="T163" s="3"/>
    </row>
    <row r="164" spans="1:20" ht="32" x14ac:dyDescent="0.4">
      <c r="A164" s="3"/>
      <c r="B164" s="5" t="s">
        <v>561</v>
      </c>
      <c r="C164" s="3"/>
      <c r="D164" s="3"/>
      <c r="E164" s="3"/>
      <c r="F164" s="3"/>
      <c r="G164" s="3"/>
      <c r="H164" s="14"/>
      <c r="I164" s="14"/>
      <c r="J164" s="3"/>
      <c r="K164" s="3"/>
      <c r="L164" s="3"/>
      <c r="M164" s="3"/>
      <c r="N164" s="3"/>
      <c r="O164" s="3"/>
      <c r="P164" s="3"/>
      <c r="Q164" s="3"/>
      <c r="R164" s="3"/>
      <c r="S164" s="3"/>
      <c r="T164" s="3"/>
    </row>
    <row r="165" spans="1:20" ht="16" x14ac:dyDescent="0.4">
      <c r="A165" s="3"/>
      <c r="B165" s="5"/>
      <c r="C165" s="3"/>
      <c r="D165" s="3"/>
      <c r="E165" s="3"/>
      <c r="F165" s="3"/>
      <c r="G165" s="3"/>
      <c r="H165" s="14"/>
      <c r="I165" s="14"/>
      <c r="J165" s="3"/>
      <c r="K165" s="3"/>
      <c r="L165" s="3"/>
      <c r="M165" s="3"/>
      <c r="N165" s="3"/>
      <c r="O165" s="3"/>
      <c r="P165" s="3"/>
      <c r="Q165" s="3"/>
      <c r="R165" s="3"/>
      <c r="S165" s="3"/>
      <c r="T165" s="3"/>
    </row>
    <row r="166" spans="1:20" ht="16" x14ac:dyDescent="0.4">
      <c r="A166" s="3"/>
      <c r="B166" s="5" t="s">
        <v>133</v>
      </c>
      <c r="C166" s="3"/>
      <c r="D166" s="3"/>
      <c r="E166" s="3"/>
      <c r="F166" s="3"/>
      <c r="G166" s="3"/>
      <c r="H166" s="14"/>
      <c r="I166" s="14"/>
      <c r="J166" s="3"/>
      <c r="K166" s="3"/>
      <c r="L166" s="3"/>
      <c r="M166" s="3"/>
      <c r="N166" s="3"/>
      <c r="O166" s="3"/>
      <c r="P166" s="3"/>
      <c r="Q166" s="3"/>
      <c r="R166" s="3"/>
      <c r="S166" s="3"/>
      <c r="T166" s="3"/>
    </row>
    <row r="167" spans="1:20" ht="16" x14ac:dyDescent="0.4">
      <c r="A167" s="3"/>
      <c r="B167" s="5" t="s">
        <v>129</v>
      </c>
      <c r="C167" s="3"/>
      <c r="D167" s="3"/>
      <c r="E167" s="3"/>
      <c r="F167" s="3"/>
      <c r="G167" s="3"/>
      <c r="H167" s="14"/>
      <c r="I167" s="14"/>
      <c r="J167" s="3"/>
      <c r="K167" s="3"/>
      <c r="L167" s="3"/>
      <c r="M167" s="3"/>
      <c r="N167" s="3"/>
      <c r="O167" s="3"/>
      <c r="P167" s="3"/>
      <c r="Q167" s="3"/>
      <c r="R167" s="3"/>
      <c r="S167" s="3"/>
      <c r="T167" s="3"/>
    </row>
    <row r="168" spans="1:20" ht="16" x14ac:dyDescent="0.4">
      <c r="A168" s="3"/>
      <c r="B168" s="5" t="s">
        <v>112</v>
      </c>
      <c r="C168" s="3"/>
      <c r="D168" s="3"/>
      <c r="E168" s="3"/>
      <c r="F168" s="3"/>
      <c r="G168" s="3"/>
      <c r="H168" s="14"/>
      <c r="I168" s="14"/>
      <c r="J168" s="3"/>
      <c r="K168" s="3"/>
      <c r="L168" s="3"/>
      <c r="M168" s="3"/>
      <c r="N168" s="3"/>
      <c r="O168" s="3"/>
      <c r="P168" s="3"/>
      <c r="Q168" s="3"/>
      <c r="R168" s="3"/>
      <c r="S168" s="3"/>
      <c r="T168" s="3"/>
    </row>
    <row r="169" spans="1:20" ht="16" x14ac:dyDescent="0.4">
      <c r="A169" s="3"/>
      <c r="B169" s="5" t="s">
        <v>134</v>
      </c>
      <c r="C169" s="3"/>
      <c r="D169" s="3"/>
      <c r="E169" s="3"/>
      <c r="F169" s="3"/>
      <c r="G169" s="3"/>
      <c r="H169" s="14"/>
      <c r="I169" s="14"/>
      <c r="J169" s="3"/>
      <c r="K169" s="3"/>
      <c r="L169" s="3"/>
      <c r="M169" s="3"/>
      <c r="N169" s="3"/>
      <c r="O169" s="3"/>
      <c r="P169" s="3"/>
      <c r="Q169" s="3"/>
      <c r="R169" s="3"/>
      <c r="S169" s="3"/>
      <c r="T169" s="3"/>
    </row>
    <row r="170" spans="1:20" ht="16" x14ac:dyDescent="0.4">
      <c r="A170" s="3"/>
      <c r="B170" s="5" t="s">
        <v>602</v>
      </c>
      <c r="C170" s="3"/>
      <c r="D170" s="3"/>
      <c r="E170" s="3"/>
      <c r="F170" s="3"/>
      <c r="G170" s="3"/>
      <c r="H170" s="14"/>
      <c r="I170" s="14"/>
      <c r="J170" s="3"/>
      <c r="K170" s="3"/>
      <c r="L170" s="3"/>
      <c r="M170" s="3"/>
      <c r="N170" s="3"/>
      <c r="O170" s="3"/>
      <c r="P170" s="3"/>
      <c r="Q170" s="3"/>
      <c r="R170" s="3"/>
      <c r="S170" s="3"/>
      <c r="T170" s="3"/>
    </row>
    <row r="171" spans="1:20" ht="16" x14ac:dyDescent="0.4">
      <c r="A171" s="3"/>
      <c r="B171" s="5" t="s">
        <v>114</v>
      </c>
      <c r="C171" s="3"/>
      <c r="D171" s="3"/>
      <c r="E171" s="3"/>
      <c r="F171" s="3"/>
      <c r="G171" s="3"/>
      <c r="H171" s="14"/>
      <c r="I171" s="14"/>
      <c r="J171" s="3"/>
      <c r="K171" s="3"/>
      <c r="L171" s="3"/>
      <c r="M171" s="3"/>
      <c r="N171" s="3"/>
      <c r="O171" s="3"/>
      <c r="P171" s="3"/>
      <c r="Q171" s="3"/>
      <c r="R171" s="3"/>
      <c r="S171" s="3"/>
      <c r="T171" s="3"/>
    </row>
    <row r="172" spans="1:20" ht="16" x14ac:dyDescent="0.4">
      <c r="A172" s="3"/>
      <c r="B172" s="5" t="s">
        <v>191</v>
      </c>
      <c r="C172" s="3"/>
      <c r="D172" s="3"/>
      <c r="E172" s="3"/>
      <c r="F172" s="3"/>
      <c r="G172" s="3"/>
      <c r="H172" s="14"/>
      <c r="I172" s="14"/>
      <c r="J172" s="3"/>
      <c r="K172" s="3"/>
      <c r="L172" s="3"/>
      <c r="M172" s="3"/>
      <c r="N172" s="3"/>
      <c r="O172" s="3"/>
      <c r="P172" s="3"/>
      <c r="Q172" s="3"/>
      <c r="R172" s="3"/>
      <c r="S172" s="3"/>
      <c r="T172" s="3"/>
    </row>
    <row r="173" spans="1:20" ht="16" x14ac:dyDescent="0.4">
      <c r="A173" s="3"/>
      <c r="B173" s="5" t="s">
        <v>207</v>
      </c>
      <c r="C173" s="3"/>
      <c r="D173" s="3"/>
      <c r="E173" s="3"/>
      <c r="F173" s="3"/>
      <c r="G173" s="3"/>
      <c r="H173" s="14"/>
      <c r="I173" s="14"/>
      <c r="J173" s="3"/>
      <c r="K173" s="3"/>
      <c r="L173" s="3"/>
      <c r="M173" s="3"/>
      <c r="N173" s="3"/>
      <c r="O173" s="3"/>
      <c r="P173" s="3"/>
      <c r="Q173" s="3"/>
      <c r="R173" s="3"/>
      <c r="S173" s="3"/>
      <c r="T173" s="3"/>
    </row>
    <row r="174" spans="1:20" ht="32" x14ac:dyDescent="0.4">
      <c r="A174" s="3"/>
      <c r="B174" s="5" t="s">
        <v>562</v>
      </c>
      <c r="C174" s="3"/>
      <c r="D174" s="3"/>
      <c r="E174" s="3"/>
      <c r="F174" s="3"/>
      <c r="G174" s="3"/>
      <c r="H174" s="14"/>
      <c r="I174" s="14"/>
      <c r="J174" s="3"/>
      <c r="K174" s="3"/>
      <c r="L174" s="3"/>
      <c r="M174" s="3"/>
      <c r="N174" s="3"/>
      <c r="O174" s="3"/>
      <c r="P174" s="3"/>
      <c r="Q174" s="3"/>
      <c r="R174" s="3"/>
      <c r="S174" s="3"/>
      <c r="T174" s="3"/>
    </row>
    <row r="175" spans="1:20" ht="16" x14ac:dyDescent="0.4">
      <c r="A175" s="3"/>
      <c r="B175" s="5"/>
      <c r="C175" s="3"/>
      <c r="D175" s="3"/>
      <c r="E175" s="3"/>
      <c r="F175" s="3"/>
      <c r="G175" s="3"/>
      <c r="H175" s="14"/>
      <c r="I175" s="14"/>
      <c r="J175" s="3"/>
      <c r="K175" s="3"/>
      <c r="L175" s="3"/>
      <c r="M175" s="3"/>
      <c r="N175" s="3"/>
      <c r="O175" s="3"/>
      <c r="P175" s="3"/>
      <c r="Q175" s="3"/>
      <c r="R175" s="3"/>
      <c r="S175" s="3"/>
      <c r="T175" s="3"/>
    </row>
    <row r="176" spans="1:20" ht="16" x14ac:dyDescent="0.4">
      <c r="A176" s="3"/>
      <c r="B176" s="5" t="s">
        <v>605</v>
      </c>
      <c r="C176" s="3"/>
      <c r="D176" s="3"/>
      <c r="E176" s="3"/>
      <c r="F176" s="3"/>
      <c r="G176" s="3"/>
      <c r="H176" s="14"/>
      <c r="I176" s="14"/>
      <c r="J176" s="3"/>
      <c r="K176" s="3"/>
      <c r="L176" s="3"/>
      <c r="M176" s="3"/>
      <c r="N176" s="3"/>
      <c r="O176" s="3"/>
      <c r="P176" s="3"/>
      <c r="Q176" s="3"/>
      <c r="R176" s="3"/>
      <c r="S176" s="3"/>
      <c r="T176" s="3"/>
    </row>
    <row r="177" spans="1:20" ht="16" x14ac:dyDescent="0.4">
      <c r="A177" s="3"/>
      <c r="B177" s="5" t="s">
        <v>302</v>
      </c>
      <c r="C177" s="3"/>
      <c r="D177" s="3"/>
      <c r="E177" s="3"/>
      <c r="F177" s="3"/>
      <c r="G177" s="3"/>
      <c r="H177" s="14"/>
      <c r="I177" s="14"/>
      <c r="J177" s="3"/>
      <c r="K177" s="3"/>
      <c r="L177" s="3"/>
      <c r="M177" s="3"/>
      <c r="N177" s="3"/>
      <c r="O177" s="3"/>
      <c r="P177" s="3"/>
      <c r="Q177" s="3"/>
      <c r="R177" s="3"/>
      <c r="S177" s="3"/>
      <c r="T177" s="3"/>
    </row>
    <row r="178" spans="1:20" ht="16" x14ac:dyDescent="0.4">
      <c r="A178" s="3"/>
      <c r="B178" s="5" t="s">
        <v>606</v>
      </c>
      <c r="C178" s="3"/>
      <c r="D178" s="3"/>
      <c r="E178" s="3"/>
      <c r="F178" s="3"/>
      <c r="G178" s="3"/>
      <c r="H178" s="14"/>
      <c r="I178" s="14"/>
      <c r="J178" s="3"/>
      <c r="K178" s="3"/>
      <c r="L178" s="3"/>
      <c r="M178" s="3"/>
      <c r="N178" s="3"/>
      <c r="O178" s="3"/>
      <c r="P178" s="3"/>
      <c r="Q178" s="3"/>
      <c r="R178" s="3"/>
      <c r="S178" s="3"/>
      <c r="T178" s="3"/>
    </row>
    <row r="179" spans="1:20" ht="16" x14ac:dyDescent="0.4">
      <c r="A179" s="3"/>
      <c r="B179" s="5" t="s">
        <v>610</v>
      </c>
      <c r="C179" s="3"/>
      <c r="D179" s="3"/>
      <c r="E179" s="3"/>
      <c r="F179" s="3"/>
      <c r="G179" s="3"/>
      <c r="H179" s="14"/>
      <c r="I179" s="14"/>
      <c r="J179" s="3"/>
      <c r="K179" s="3"/>
      <c r="L179" s="3"/>
      <c r="M179" s="3"/>
      <c r="N179" s="3"/>
      <c r="O179" s="3"/>
      <c r="P179" s="3"/>
      <c r="Q179" s="3"/>
      <c r="R179" s="3"/>
      <c r="S179" s="3"/>
      <c r="T179" s="3"/>
    </row>
    <row r="180" spans="1:20" ht="16" x14ac:dyDescent="0.4">
      <c r="A180" s="3"/>
      <c r="B180" s="5" t="s">
        <v>608</v>
      </c>
      <c r="C180" s="3"/>
      <c r="D180" s="3"/>
      <c r="E180" s="3"/>
      <c r="F180" s="3"/>
      <c r="G180" s="3"/>
      <c r="H180" s="14"/>
      <c r="I180" s="14"/>
      <c r="J180" s="3"/>
      <c r="K180" s="3"/>
      <c r="L180" s="3"/>
      <c r="M180" s="3"/>
      <c r="N180" s="3"/>
      <c r="O180" s="3"/>
      <c r="P180" s="3"/>
      <c r="Q180" s="3"/>
      <c r="R180" s="3"/>
      <c r="S180" s="3"/>
      <c r="T180" s="3"/>
    </row>
    <row r="181" spans="1:20" ht="16" x14ac:dyDescent="0.4">
      <c r="A181" s="3"/>
      <c r="B181" s="5" t="s">
        <v>609</v>
      </c>
      <c r="C181" s="3"/>
      <c r="D181" s="3"/>
      <c r="E181" s="3"/>
      <c r="F181" s="3"/>
      <c r="G181" s="3"/>
      <c r="H181" s="14"/>
      <c r="I181" s="14"/>
      <c r="J181" s="3"/>
      <c r="K181" s="3"/>
      <c r="L181" s="3"/>
      <c r="M181" s="3"/>
      <c r="N181" s="3"/>
      <c r="O181" s="3"/>
      <c r="P181" s="3"/>
      <c r="Q181" s="3"/>
      <c r="R181" s="3"/>
      <c r="S181" s="3"/>
      <c r="T181" s="3"/>
    </row>
    <row r="182" spans="1:20" ht="16" x14ac:dyDescent="0.4">
      <c r="A182" s="3"/>
      <c r="B182" s="5" t="s">
        <v>347</v>
      </c>
      <c r="C182" s="3"/>
      <c r="D182" s="3"/>
      <c r="E182" s="3"/>
      <c r="F182" s="3"/>
      <c r="G182" s="3"/>
      <c r="H182" s="14"/>
      <c r="I182" s="14"/>
      <c r="J182" s="3"/>
      <c r="K182" s="3"/>
      <c r="L182" s="3"/>
      <c r="M182" s="3"/>
      <c r="N182" s="3"/>
      <c r="O182" s="3"/>
      <c r="P182" s="3"/>
      <c r="Q182" s="3"/>
      <c r="R182" s="3"/>
      <c r="S182" s="3"/>
      <c r="T182" s="3"/>
    </row>
    <row r="183" spans="1:20" ht="16" x14ac:dyDescent="0.4">
      <c r="A183" s="3"/>
      <c r="B183" s="5" t="s">
        <v>763</v>
      </c>
      <c r="C183" s="3"/>
      <c r="D183" s="3"/>
      <c r="E183" s="3"/>
      <c r="F183" s="3"/>
      <c r="G183" s="3"/>
      <c r="H183" s="14"/>
      <c r="I183" s="14"/>
      <c r="J183" s="3"/>
      <c r="K183" s="3"/>
      <c r="L183" s="3"/>
      <c r="M183" s="3"/>
      <c r="N183" s="3"/>
      <c r="O183" s="3"/>
      <c r="P183" s="3"/>
      <c r="Q183" s="3"/>
      <c r="R183" s="3"/>
      <c r="S183" s="3"/>
      <c r="T183" s="3"/>
    </row>
    <row r="184" spans="1:20" ht="96" x14ac:dyDescent="0.4">
      <c r="A184" s="3"/>
      <c r="B184" s="5" t="s">
        <v>764</v>
      </c>
      <c r="C184" s="3"/>
      <c r="D184" s="3"/>
      <c r="E184" s="3"/>
      <c r="F184" s="3"/>
      <c r="G184" s="3"/>
      <c r="H184" s="14"/>
      <c r="I184" s="14"/>
      <c r="J184" s="3"/>
      <c r="K184" s="3"/>
      <c r="L184" s="3"/>
      <c r="M184" s="3"/>
      <c r="N184" s="3"/>
      <c r="O184" s="3"/>
      <c r="P184" s="3"/>
      <c r="Q184" s="3"/>
      <c r="R184" s="3"/>
      <c r="S184" s="3"/>
      <c r="T184" s="3"/>
    </row>
    <row r="185" spans="1:20" ht="16" x14ac:dyDescent="0.4">
      <c r="A185" s="3"/>
      <c r="B185" s="5"/>
      <c r="C185" s="3"/>
      <c r="D185" s="3"/>
      <c r="E185" s="3"/>
      <c r="F185" s="3"/>
      <c r="G185" s="3"/>
      <c r="H185" s="14"/>
      <c r="I185" s="14"/>
      <c r="J185" s="3"/>
      <c r="K185" s="3"/>
      <c r="L185" s="3"/>
      <c r="M185" s="3"/>
      <c r="N185" s="3"/>
      <c r="O185" s="3"/>
      <c r="P185" s="3"/>
      <c r="Q185" s="3"/>
      <c r="R185" s="3"/>
      <c r="S185" s="3"/>
      <c r="T185" s="3"/>
    </row>
    <row r="186" spans="1:20" ht="16" x14ac:dyDescent="0.4">
      <c r="A186" s="3"/>
      <c r="B186" s="5" t="s">
        <v>452</v>
      </c>
      <c r="C186" s="3"/>
      <c r="D186" s="3"/>
      <c r="E186" s="3"/>
      <c r="F186" s="3"/>
      <c r="G186" s="3"/>
      <c r="H186" s="14"/>
      <c r="I186" s="14"/>
      <c r="J186" s="3"/>
      <c r="K186" s="3"/>
      <c r="L186" s="3"/>
      <c r="M186" s="3"/>
      <c r="N186" s="3"/>
      <c r="O186" s="3"/>
      <c r="P186" s="3"/>
      <c r="Q186" s="3"/>
      <c r="R186" s="3"/>
      <c r="S186" s="3"/>
      <c r="T186" s="3"/>
    </row>
    <row r="187" spans="1:20" ht="16" x14ac:dyDescent="0.4">
      <c r="A187" s="3"/>
      <c r="B187" s="5" t="s">
        <v>226</v>
      </c>
      <c r="C187" s="3"/>
      <c r="D187" s="3"/>
      <c r="E187" s="3"/>
      <c r="F187" s="3"/>
      <c r="G187" s="3"/>
      <c r="H187" s="14"/>
      <c r="I187" s="14"/>
      <c r="J187" s="3"/>
      <c r="K187" s="3"/>
      <c r="L187" s="3"/>
      <c r="M187" s="3"/>
      <c r="N187" s="3"/>
      <c r="O187" s="3"/>
      <c r="P187" s="3"/>
      <c r="Q187" s="3"/>
      <c r="R187" s="3"/>
      <c r="S187" s="3"/>
      <c r="T187" s="3"/>
    </row>
    <row r="188" spans="1:20" ht="16" x14ac:dyDescent="0.4">
      <c r="A188" s="3"/>
      <c r="B188" s="5" t="s">
        <v>453</v>
      </c>
      <c r="C188" s="3"/>
      <c r="D188" s="3"/>
      <c r="E188" s="3"/>
      <c r="F188" s="3"/>
      <c r="G188" s="3"/>
      <c r="H188" s="14"/>
      <c r="I188" s="14"/>
      <c r="J188" s="3"/>
      <c r="K188" s="3"/>
      <c r="L188" s="3"/>
      <c r="M188" s="3"/>
      <c r="N188" s="3"/>
      <c r="O188" s="3"/>
      <c r="P188" s="3"/>
      <c r="Q188" s="3"/>
      <c r="R188" s="3"/>
      <c r="S188" s="3"/>
      <c r="T188" s="3"/>
    </row>
    <row r="189" spans="1:20" ht="16" x14ac:dyDescent="0.4">
      <c r="A189" s="3"/>
      <c r="B189" s="5" t="s">
        <v>456</v>
      </c>
      <c r="C189" s="3"/>
      <c r="D189" s="3"/>
      <c r="E189" s="3"/>
      <c r="F189" s="3"/>
      <c r="G189" s="3"/>
      <c r="H189" s="14"/>
      <c r="I189" s="14"/>
      <c r="J189" s="3"/>
      <c r="K189" s="3"/>
      <c r="L189" s="3"/>
      <c r="M189" s="3"/>
      <c r="N189" s="3"/>
      <c r="O189" s="3"/>
      <c r="P189" s="3"/>
      <c r="Q189" s="3"/>
      <c r="R189" s="3"/>
      <c r="S189" s="3"/>
      <c r="T189" s="3"/>
    </row>
    <row r="190" spans="1:20" ht="16" x14ac:dyDescent="0.4">
      <c r="A190" s="3"/>
      <c r="B190" s="5" t="s">
        <v>455</v>
      </c>
      <c r="C190" s="3"/>
      <c r="D190" s="3"/>
      <c r="E190" s="3"/>
      <c r="F190" s="3"/>
      <c r="G190" s="3"/>
      <c r="H190" s="14"/>
      <c r="I190" s="14"/>
      <c r="J190" s="3"/>
      <c r="K190" s="3"/>
      <c r="L190" s="3"/>
      <c r="M190" s="3"/>
      <c r="N190" s="3"/>
      <c r="O190" s="3"/>
      <c r="P190" s="3"/>
      <c r="Q190" s="3"/>
      <c r="R190" s="3"/>
      <c r="S190" s="3"/>
      <c r="T190" s="3"/>
    </row>
    <row r="191" spans="1:20" ht="16" x14ac:dyDescent="0.4">
      <c r="A191" s="3"/>
      <c r="B191" s="5" t="s">
        <v>520</v>
      </c>
      <c r="C191" s="3"/>
      <c r="D191" s="3"/>
      <c r="E191" s="3"/>
      <c r="F191" s="3"/>
      <c r="G191" s="3"/>
      <c r="H191" s="14"/>
      <c r="I191" s="14"/>
      <c r="J191" s="3"/>
      <c r="K191" s="3"/>
      <c r="L191" s="3"/>
      <c r="M191" s="3"/>
      <c r="N191" s="3"/>
      <c r="O191" s="3"/>
      <c r="P191" s="3"/>
      <c r="Q191" s="3"/>
      <c r="R191" s="3"/>
      <c r="S191" s="3"/>
      <c r="T191" s="3"/>
    </row>
    <row r="192" spans="1:20" ht="16" x14ac:dyDescent="0.4">
      <c r="A192" s="3"/>
      <c r="B192" s="5" t="s">
        <v>191</v>
      </c>
      <c r="C192" s="3"/>
      <c r="D192" s="3"/>
      <c r="E192" s="3"/>
      <c r="F192" s="3"/>
      <c r="G192" s="3"/>
      <c r="H192" s="14"/>
      <c r="I192" s="14"/>
      <c r="J192" s="3"/>
      <c r="K192" s="3"/>
      <c r="L192" s="3"/>
      <c r="M192" s="3"/>
      <c r="N192" s="3"/>
      <c r="O192" s="3"/>
      <c r="P192" s="3"/>
      <c r="Q192" s="3"/>
      <c r="R192" s="3"/>
      <c r="S192" s="3"/>
      <c r="T192" s="3"/>
    </row>
    <row r="193" spans="1:20" ht="16" x14ac:dyDescent="0.4">
      <c r="A193" s="3"/>
      <c r="B193" s="5" t="s">
        <v>522</v>
      </c>
      <c r="C193" s="3"/>
      <c r="D193" s="3"/>
      <c r="E193" s="3"/>
      <c r="F193" s="3"/>
      <c r="G193" s="3"/>
      <c r="H193" s="14"/>
      <c r="I193" s="14"/>
      <c r="J193" s="3"/>
      <c r="K193" s="3"/>
      <c r="L193" s="3"/>
      <c r="M193" s="3"/>
      <c r="N193" s="3"/>
      <c r="O193" s="3"/>
      <c r="P193" s="3"/>
      <c r="Q193" s="3"/>
      <c r="R193" s="3"/>
      <c r="S193" s="3"/>
      <c r="T193" s="3"/>
    </row>
    <row r="194" spans="1:20" ht="16" x14ac:dyDescent="0.4">
      <c r="A194" s="3"/>
      <c r="B194" s="5" t="s">
        <v>563</v>
      </c>
      <c r="C194" s="3"/>
      <c r="D194" s="3"/>
      <c r="E194" s="3"/>
      <c r="F194" s="3"/>
      <c r="G194" s="3"/>
      <c r="H194" s="14"/>
      <c r="I194" s="14"/>
      <c r="J194" s="3"/>
      <c r="K194" s="3"/>
      <c r="L194" s="3"/>
      <c r="M194" s="3"/>
      <c r="N194" s="3"/>
      <c r="O194" s="3"/>
      <c r="P194" s="3"/>
      <c r="Q194" s="3"/>
      <c r="R194" s="3"/>
      <c r="S194" s="3"/>
      <c r="T194" s="3"/>
    </row>
    <row r="195" spans="1:20" ht="16" x14ac:dyDescent="0.4">
      <c r="A195" s="3"/>
      <c r="B195" s="5"/>
      <c r="C195" s="3"/>
      <c r="D195" s="3"/>
      <c r="E195" s="3"/>
      <c r="F195" s="3"/>
      <c r="G195" s="3"/>
      <c r="H195" s="14"/>
      <c r="I195" s="14"/>
      <c r="J195" s="3"/>
      <c r="K195" s="3"/>
      <c r="L195" s="3"/>
      <c r="M195" s="3"/>
      <c r="N195" s="3"/>
      <c r="O195" s="3"/>
      <c r="P195" s="3"/>
      <c r="Q195" s="3"/>
      <c r="R195" s="3"/>
      <c r="S195" s="3"/>
      <c r="T195" s="3"/>
    </row>
    <row r="196" spans="1:20" ht="16" x14ac:dyDescent="0.4">
      <c r="A196" s="3"/>
      <c r="B196" s="5" t="s">
        <v>260</v>
      </c>
      <c r="C196" s="3"/>
      <c r="D196" s="3"/>
      <c r="E196" s="3"/>
      <c r="F196" s="3"/>
      <c r="G196" s="3"/>
      <c r="H196" s="14"/>
      <c r="I196" s="14"/>
      <c r="J196" s="3"/>
      <c r="K196" s="3"/>
      <c r="L196" s="3"/>
      <c r="M196" s="3"/>
      <c r="N196" s="3"/>
      <c r="O196" s="3"/>
      <c r="P196" s="3"/>
      <c r="Q196" s="3"/>
      <c r="R196" s="3"/>
      <c r="S196" s="3"/>
      <c r="T196" s="3"/>
    </row>
    <row r="197" spans="1:20" ht="16" x14ac:dyDescent="0.4">
      <c r="A197" s="3"/>
      <c r="B197" s="5" t="s">
        <v>261</v>
      </c>
      <c r="C197" s="3"/>
      <c r="D197" s="3"/>
      <c r="E197" s="3"/>
      <c r="F197" s="3"/>
      <c r="G197" s="3"/>
      <c r="H197" s="14"/>
      <c r="I197" s="14"/>
      <c r="J197" s="3"/>
      <c r="K197" s="3"/>
      <c r="L197" s="3"/>
      <c r="M197" s="3"/>
      <c r="N197" s="3"/>
      <c r="O197" s="3"/>
      <c r="P197" s="3"/>
      <c r="Q197" s="3"/>
      <c r="R197" s="3"/>
      <c r="S197" s="3"/>
      <c r="T197" s="3"/>
    </row>
    <row r="198" spans="1:20" ht="16" x14ac:dyDescent="0.4">
      <c r="A198" s="3"/>
      <c r="B198" s="5" t="s">
        <v>262</v>
      </c>
      <c r="C198" s="3"/>
      <c r="D198" s="3"/>
      <c r="E198" s="3"/>
      <c r="F198" s="3"/>
      <c r="G198" s="3"/>
      <c r="H198" s="14"/>
      <c r="I198" s="14"/>
      <c r="J198" s="3"/>
      <c r="K198" s="3"/>
      <c r="L198" s="3"/>
      <c r="M198" s="3"/>
      <c r="N198" s="3"/>
      <c r="O198" s="3"/>
      <c r="P198" s="3"/>
      <c r="Q198" s="3"/>
      <c r="R198" s="3"/>
      <c r="S198" s="3"/>
      <c r="T198" s="3"/>
    </row>
    <row r="199" spans="1:20" ht="16" x14ac:dyDescent="0.4">
      <c r="A199" s="3"/>
      <c r="B199" s="5" t="s">
        <v>265</v>
      </c>
      <c r="C199" s="3"/>
      <c r="D199" s="3"/>
      <c r="E199" s="3"/>
      <c r="F199" s="3"/>
      <c r="G199" s="3"/>
      <c r="H199" s="14"/>
      <c r="I199" s="14"/>
      <c r="J199" s="3"/>
      <c r="K199" s="3"/>
      <c r="L199" s="3"/>
      <c r="M199" s="3"/>
      <c r="N199" s="3"/>
      <c r="O199" s="3"/>
      <c r="P199" s="3"/>
      <c r="Q199" s="3"/>
      <c r="R199" s="3"/>
      <c r="S199" s="3"/>
      <c r="T199" s="3"/>
    </row>
    <row r="200" spans="1:20" ht="16" x14ac:dyDescent="0.4">
      <c r="A200" s="3"/>
      <c r="B200" s="5" t="s">
        <v>264</v>
      </c>
      <c r="C200" s="3"/>
      <c r="D200" s="3"/>
      <c r="E200" s="3"/>
      <c r="F200" s="3"/>
      <c r="G200" s="3"/>
      <c r="H200" s="14"/>
      <c r="I200" s="14"/>
      <c r="J200" s="3"/>
      <c r="K200" s="3"/>
      <c r="L200" s="3"/>
      <c r="M200" s="3"/>
      <c r="N200" s="3"/>
      <c r="O200" s="3"/>
      <c r="P200" s="3"/>
      <c r="Q200" s="3"/>
      <c r="R200" s="3"/>
      <c r="S200" s="3"/>
      <c r="T200" s="3"/>
    </row>
    <row r="201" spans="1:20" ht="16" x14ac:dyDescent="0.4">
      <c r="A201" s="3"/>
      <c r="B201" s="5">
        <v>5037017292</v>
      </c>
      <c r="C201" s="3"/>
      <c r="D201" s="3"/>
      <c r="E201" s="3"/>
      <c r="F201" s="3"/>
      <c r="G201" s="3"/>
      <c r="H201" s="14"/>
      <c r="I201" s="14"/>
      <c r="J201" s="3"/>
      <c r="K201" s="3"/>
      <c r="L201" s="3"/>
      <c r="M201" s="3"/>
      <c r="N201" s="3"/>
      <c r="O201" s="3"/>
      <c r="P201" s="3"/>
      <c r="Q201" s="3"/>
      <c r="R201" s="3"/>
      <c r="S201" s="3"/>
      <c r="T201" s="3"/>
    </row>
    <row r="202" spans="1:20" ht="16" x14ac:dyDescent="0.4">
      <c r="A202" s="3"/>
      <c r="B202" s="5" t="s">
        <v>191</v>
      </c>
      <c r="C202" s="3"/>
      <c r="D202" s="3"/>
      <c r="E202" s="3"/>
      <c r="F202" s="3"/>
      <c r="G202" s="3"/>
      <c r="H202" s="14"/>
      <c r="I202" s="14"/>
      <c r="J202" s="3"/>
      <c r="K202" s="3"/>
      <c r="L202" s="3"/>
      <c r="M202" s="3"/>
      <c r="N202" s="3"/>
      <c r="O202" s="3"/>
      <c r="P202" s="3"/>
      <c r="Q202" s="3"/>
      <c r="R202" s="3"/>
      <c r="S202" s="3"/>
      <c r="T202" s="3"/>
    </row>
    <row r="203" spans="1:20" ht="16" x14ac:dyDescent="0.4">
      <c r="A203" s="3"/>
      <c r="B203" s="5" t="s">
        <v>338</v>
      </c>
      <c r="C203" s="3"/>
      <c r="D203" s="3"/>
      <c r="E203" s="3"/>
      <c r="F203" s="3"/>
      <c r="G203" s="3"/>
      <c r="H203" s="14"/>
      <c r="I203" s="14"/>
      <c r="J203" s="3"/>
      <c r="K203" s="3"/>
      <c r="L203" s="3"/>
      <c r="M203" s="3"/>
      <c r="N203" s="3"/>
      <c r="O203" s="3"/>
      <c r="P203" s="3"/>
      <c r="Q203" s="3"/>
      <c r="R203" s="3"/>
      <c r="S203" s="3"/>
      <c r="T203" s="3"/>
    </row>
    <row r="204" spans="1:20" ht="64" x14ac:dyDescent="0.4">
      <c r="A204" s="3"/>
      <c r="B204" s="5" t="s">
        <v>564</v>
      </c>
      <c r="C204" s="3"/>
      <c r="D204" s="3"/>
      <c r="E204" s="3"/>
      <c r="F204" s="3"/>
      <c r="G204" s="3"/>
      <c r="H204" s="14"/>
      <c r="I204" s="14"/>
      <c r="J204" s="3"/>
      <c r="K204" s="3"/>
      <c r="L204" s="3"/>
      <c r="M204" s="3"/>
      <c r="N204" s="3"/>
      <c r="O204" s="3"/>
      <c r="P204" s="3"/>
      <c r="Q204" s="3"/>
      <c r="R204" s="3"/>
      <c r="S204" s="3"/>
      <c r="T204" s="3"/>
    </row>
    <row r="205" spans="1:20" ht="16" x14ac:dyDescent="0.4">
      <c r="A205" s="3"/>
      <c r="B205" s="5"/>
      <c r="C205" s="3"/>
      <c r="D205" s="3"/>
      <c r="E205" s="3"/>
      <c r="F205" s="3"/>
      <c r="G205" s="3"/>
      <c r="H205" s="14"/>
      <c r="I205" s="14"/>
      <c r="J205" s="3"/>
      <c r="K205" s="3"/>
      <c r="L205" s="3"/>
      <c r="M205" s="3"/>
      <c r="N205" s="3"/>
      <c r="O205" s="3"/>
      <c r="P205" s="3"/>
      <c r="Q205" s="3"/>
      <c r="R205" s="3"/>
      <c r="S205" s="3"/>
      <c r="T205" s="3"/>
    </row>
    <row r="206" spans="1:20" ht="16" x14ac:dyDescent="0.4">
      <c r="A206" s="3"/>
      <c r="B206" s="5" t="s">
        <v>89</v>
      </c>
      <c r="C206" s="3"/>
      <c r="D206" s="3"/>
      <c r="E206" s="3"/>
      <c r="F206" s="3"/>
      <c r="G206" s="3"/>
      <c r="H206" s="14"/>
      <c r="I206" s="14"/>
      <c r="J206" s="3"/>
      <c r="K206" s="3"/>
      <c r="L206" s="3"/>
      <c r="M206" s="3"/>
      <c r="N206" s="3"/>
      <c r="O206" s="3"/>
      <c r="P206" s="3"/>
      <c r="Q206" s="3"/>
      <c r="R206" s="3"/>
      <c r="S206" s="3"/>
      <c r="T206" s="3"/>
    </row>
    <row r="207" spans="1:20" ht="16" x14ac:dyDescent="0.4">
      <c r="A207" s="3"/>
      <c r="B207" s="5" t="s">
        <v>90</v>
      </c>
      <c r="C207" s="3"/>
      <c r="D207" s="3"/>
      <c r="E207" s="3"/>
      <c r="F207" s="3"/>
      <c r="G207" s="3"/>
      <c r="H207" s="14"/>
      <c r="I207" s="14"/>
      <c r="J207" s="3"/>
      <c r="K207" s="3"/>
      <c r="L207" s="3"/>
      <c r="M207" s="3"/>
      <c r="N207" s="3"/>
      <c r="O207" s="3"/>
      <c r="P207" s="3"/>
      <c r="Q207" s="3"/>
      <c r="R207" s="3"/>
      <c r="S207" s="3"/>
      <c r="T207" s="3"/>
    </row>
    <row r="208" spans="1:20" ht="16" x14ac:dyDescent="0.4">
      <c r="A208" s="3"/>
      <c r="B208" s="5" t="s">
        <v>67</v>
      </c>
      <c r="C208" s="3"/>
      <c r="D208" s="3"/>
      <c r="E208" s="3"/>
      <c r="F208" s="3"/>
      <c r="G208" s="3"/>
      <c r="H208" s="14"/>
      <c r="I208" s="14"/>
      <c r="J208" s="3"/>
      <c r="K208" s="3"/>
      <c r="L208" s="3"/>
      <c r="M208" s="3"/>
      <c r="N208" s="3"/>
      <c r="O208" s="3"/>
      <c r="P208" s="3"/>
      <c r="Q208" s="3"/>
      <c r="R208" s="3"/>
      <c r="S208" s="3"/>
      <c r="T208" s="3"/>
    </row>
    <row r="209" spans="1:20" ht="16" x14ac:dyDescent="0.4">
      <c r="A209" s="3"/>
      <c r="B209" s="5" t="s">
        <v>94</v>
      </c>
      <c r="C209" s="3"/>
      <c r="D209" s="3"/>
      <c r="E209" s="3"/>
      <c r="F209" s="3"/>
      <c r="G209" s="3"/>
      <c r="H209" s="14"/>
      <c r="I209" s="14"/>
      <c r="J209" s="3"/>
      <c r="K209" s="3"/>
      <c r="L209" s="3"/>
      <c r="M209" s="3"/>
      <c r="N209" s="3"/>
      <c r="O209" s="3"/>
      <c r="P209" s="3"/>
      <c r="Q209" s="3"/>
      <c r="R209" s="3"/>
      <c r="S209" s="3"/>
      <c r="T209" s="3"/>
    </row>
    <row r="210" spans="1:20" ht="16" x14ac:dyDescent="0.4">
      <c r="A210" s="3"/>
      <c r="B210" s="5" t="s">
        <v>92</v>
      </c>
      <c r="C210" s="3"/>
      <c r="D210" s="3"/>
      <c r="E210" s="3"/>
      <c r="F210" s="3"/>
      <c r="G210" s="3"/>
      <c r="H210" s="14"/>
      <c r="I210" s="14"/>
      <c r="J210" s="3"/>
      <c r="K210" s="3"/>
      <c r="L210" s="3"/>
      <c r="M210" s="3"/>
      <c r="N210" s="3"/>
      <c r="O210" s="3"/>
      <c r="P210" s="3"/>
      <c r="Q210" s="3"/>
      <c r="R210" s="3"/>
      <c r="S210" s="3"/>
      <c r="T210" s="3"/>
    </row>
    <row r="211" spans="1:20" ht="16" x14ac:dyDescent="0.4">
      <c r="A211" s="3"/>
      <c r="B211" s="5" t="s">
        <v>93</v>
      </c>
      <c r="C211" s="3"/>
      <c r="D211" s="3"/>
      <c r="E211" s="3"/>
      <c r="F211" s="3"/>
      <c r="G211" s="3"/>
      <c r="H211" s="14"/>
      <c r="I211" s="14"/>
      <c r="J211" s="3"/>
      <c r="K211" s="3"/>
      <c r="L211" s="3"/>
      <c r="M211" s="3"/>
      <c r="N211" s="3"/>
      <c r="O211" s="3"/>
      <c r="P211" s="3"/>
      <c r="Q211" s="3"/>
      <c r="R211" s="3"/>
      <c r="S211" s="3"/>
      <c r="T211" s="3"/>
    </row>
    <row r="212" spans="1:20" ht="16" x14ac:dyDescent="0.4">
      <c r="A212" s="3"/>
      <c r="B212" s="5" t="s">
        <v>191</v>
      </c>
      <c r="C212" s="3"/>
      <c r="D212" s="3"/>
      <c r="E212" s="3"/>
      <c r="F212" s="3"/>
      <c r="G212" s="3"/>
      <c r="H212" s="14"/>
      <c r="I212" s="14"/>
      <c r="J212" s="3"/>
      <c r="K212" s="3"/>
      <c r="L212" s="3"/>
      <c r="M212" s="3"/>
      <c r="N212" s="3"/>
      <c r="O212" s="3"/>
      <c r="P212" s="3"/>
      <c r="Q212" s="3"/>
      <c r="R212" s="3"/>
      <c r="S212" s="3"/>
      <c r="T212" s="3"/>
    </row>
    <row r="213" spans="1:20" ht="16" x14ac:dyDescent="0.4">
      <c r="A213" s="3"/>
      <c r="B213" s="5" t="s">
        <v>195</v>
      </c>
      <c r="C213" s="3"/>
      <c r="D213" s="3"/>
      <c r="E213" s="3"/>
      <c r="F213" s="3"/>
      <c r="G213" s="3"/>
      <c r="H213" s="14"/>
      <c r="I213" s="14"/>
      <c r="J213" s="3"/>
      <c r="K213" s="3"/>
      <c r="L213" s="3"/>
      <c r="M213" s="3"/>
      <c r="N213" s="3"/>
      <c r="O213" s="3"/>
      <c r="P213" s="3"/>
      <c r="Q213" s="3"/>
      <c r="R213" s="3"/>
      <c r="S213" s="3"/>
      <c r="T213" s="3"/>
    </row>
    <row r="214" spans="1:20" ht="32" x14ac:dyDescent="0.4">
      <c r="A214" s="3"/>
      <c r="B214" s="5" t="s">
        <v>565</v>
      </c>
      <c r="C214" s="3"/>
      <c r="D214" s="3"/>
      <c r="E214" s="3"/>
      <c r="F214" s="3"/>
      <c r="G214" s="3"/>
      <c r="H214" s="14"/>
      <c r="I214" s="14"/>
      <c r="J214" s="3"/>
      <c r="K214" s="3"/>
      <c r="L214" s="3"/>
      <c r="M214" s="3"/>
      <c r="N214" s="3"/>
      <c r="O214" s="3"/>
      <c r="P214" s="3"/>
      <c r="Q214" s="3"/>
      <c r="R214" s="3"/>
      <c r="S214" s="3"/>
      <c r="T214" s="3"/>
    </row>
    <row r="215" spans="1:20" ht="16" x14ac:dyDescent="0.4">
      <c r="A215" s="3"/>
      <c r="B215" s="5"/>
      <c r="C215" s="3"/>
      <c r="D215" s="3"/>
      <c r="E215" s="3"/>
      <c r="F215" s="3"/>
      <c r="G215" s="3"/>
      <c r="H215" s="14"/>
      <c r="I215" s="14"/>
      <c r="J215" s="3"/>
      <c r="K215" s="3"/>
      <c r="L215" s="3"/>
      <c r="M215" s="3"/>
      <c r="N215" s="3"/>
      <c r="O215" s="3"/>
      <c r="P215" s="3"/>
      <c r="Q215" s="3"/>
      <c r="R215" s="3"/>
      <c r="S215" s="3"/>
      <c r="T215" s="3"/>
    </row>
    <row r="216" spans="1:20" ht="16" x14ac:dyDescent="0.4">
      <c r="A216" s="3"/>
      <c r="B216" s="5" t="s">
        <v>248</v>
      </c>
      <c r="C216" s="3"/>
      <c r="D216" s="3"/>
      <c r="E216" s="3"/>
      <c r="F216" s="3"/>
      <c r="G216" s="3"/>
      <c r="H216" s="14"/>
      <c r="I216" s="14"/>
      <c r="J216" s="3"/>
      <c r="K216" s="3"/>
      <c r="L216" s="3"/>
      <c r="M216" s="3"/>
      <c r="N216" s="3"/>
      <c r="O216" s="3"/>
      <c r="P216" s="3"/>
      <c r="Q216" s="3"/>
      <c r="R216" s="3"/>
      <c r="S216" s="3"/>
      <c r="T216" s="3"/>
    </row>
    <row r="217" spans="1:20" ht="16" x14ac:dyDescent="0.4">
      <c r="A217" s="3"/>
      <c r="B217" s="5" t="s">
        <v>249</v>
      </c>
      <c r="C217" s="3"/>
      <c r="D217" s="3"/>
      <c r="E217" s="3"/>
      <c r="F217" s="3"/>
      <c r="G217" s="3"/>
      <c r="H217" s="14"/>
      <c r="I217" s="14"/>
      <c r="J217" s="3"/>
      <c r="K217" s="3"/>
      <c r="L217" s="3"/>
      <c r="M217" s="3"/>
      <c r="N217" s="3"/>
      <c r="O217" s="3"/>
      <c r="P217" s="3"/>
      <c r="Q217" s="3"/>
      <c r="R217" s="3"/>
      <c r="S217" s="3"/>
      <c r="T217" s="3"/>
    </row>
    <row r="218" spans="1:20" ht="16" x14ac:dyDescent="0.4">
      <c r="A218" s="3"/>
      <c r="B218" s="5" t="s">
        <v>250</v>
      </c>
      <c r="C218" s="3"/>
      <c r="D218" s="3"/>
      <c r="E218" s="3"/>
      <c r="F218" s="3"/>
      <c r="G218" s="3"/>
      <c r="H218" s="14"/>
      <c r="I218" s="14"/>
      <c r="J218" s="3"/>
      <c r="K218" s="3"/>
      <c r="L218" s="3"/>
      <c r="M218" s="3"/>
      <c r="N218" s="3"/>
      <c r="O218" s="3"/>
      <c r="P218" s="3"/>
      <c r="Q218" s="3"/>
      <c r="R218" s="3"/>
      <c r="S218" s="3"/>
      <c r="T218" s="3"/>
    </row>
    <row r="219" spans="1:20" ht="16" x14ac:dyDescent="0.4">
      <c r="A219" s="3"/>
      <c r="B219" s="5" t="s">
        <v>254</v>
      </c>
      <c r="C219" s="3"/>
      <c r="D219" s="3"/>
      <c r="E219" s="3"/>
      <c r="F219" s="3"/>
      <c r="G219" s="3"/>
      <c r="H219" s="14"/>
      <c r="I219" s="14"/>
      <c r="J219" s="3"/>
      <c r="K219" s="3"/>
      <c r="L219" s="3"/>
      <c r="M219" s="3"/>
      <c r="N219" s="3"/>
      <c r="O219" s="3"/>
      <c r="P219" s="3"/>
      <c r="Q219" s="3"/>
      <c r="R219" s="3"/>
      <c r="S219" s="3"/>
      <c r="T219" s="3"/>
    </row>
    <row r="220" spans="1:20" ht="16" x14ac:dyDescent="0.4">
      <c r="A220" s="3"/>
      <c r="B220" s="5" t="s">
        <v>252</v>
      </c>
      <c r="C220" s="3"/>
      <c r="D220" s="3"/>
      <c r="E220" s="3"/>
      <c r="F220" s="3"/>
      <c r="G220" s="3"/>
      <c r="H220" s="14"/>
      <c r="I220" s="14"/>
      <c r="J220" s="3"/>
      <c r="K220" s="3"/>
      <c r="L220" s="3"/>
      <c r="M220" s="3"/>
      <c r="N220" s="3"/>
      <c r="O220" s="3"/>
      <c r="P220" s="3"/>
      <c r="Q220" s="3"/>
      <c r="R220" s="3"/>
      <c r="S220" s="3"/>
      <c r="T220" s="3"/>
    </row>
    <row r="221" spans="1:20" ht="16" x14ac:dyDescent="0.4">
      <c r="A221" s="3"/>
      <c r="B221" s="5" t="s">
        <v>253</v>
      </c>
      <c r="C221" s="3"/>
      <c r="D221" s="3"/>
      <c r="E221" s="3"/>
      <c r="F221" s="3"/>
      <c r="G221" s="3"/>
      <c r="H221" s="14"/>
      <c r="I221" s="14"/>
      <c r="J221" s="3"/>
      <c r="K221" s="3"/>
      <c r="L221" s="3"/>
      <c r="M221" s="3"/>
      <c r="N221" s="3"/>
      <c r="O221" s="3"/>
      <c r="P221" s="3"/>
      <c r="Q221" s="3"/>
      <c r="R221" s="3"/>
      <c r="S221" s="3"/>
      <c r="T221" s="3"/>
    </row>
    <row r="222" spans="1:20" ht="16" x14ac:dyDescent="0.4">
      <c r="A222" s="3"/>
      <c r="B222" s="5" t="s">
        <v>257</v>
      </c>
      <c r="C222" s="3"/>
      <c r="D222" s="3"/>
      <c r="E222" s="3"/>
      <c r="F222" s="3"/>
      <c r="G222" s="3"/>
      <c r="H222" s="14"/>
      <c r="I222" s="14"/>
      <c r="J222" s="3"/>
      <c r="K222" s="3"/>
      <c r="L222" s="3"/>
      <c r="M222" s="3"/>
      <c r="N222" s="3"/>
      <c r="O222" s="3"/>
      <c r="P222" s="3"/>
      <c r="Q222" s="3"/>
      <c r="R222" s="3"/>
      <c r="S222" s="3"/>
      <c r="T222" s="3"/>
    </row>
    <row r="223" spans="1:20" ht="16" x14ac:dyDescent="0.4">
      <c r="A223" s="3"/>
      <c r="B223" s="5" t="s">
        <v>258</v>
      </c>
      <c r="C223" s="3"/>
      <c r="D223" s="3"/>
      <c r="E223" s="3"/>
      <c r="F223" s="3"/>
      <c r="G223" s="3"/>
      <c r="H223" s="14"/>
      <c r="I223" s="14"/>
      <c r="J223" s="3"/>
      <c r="K223" s="3"/>
      <c r="L223" s="3"/>
      <c r="M223" s="3"/>
      <c r="N223" s="3"/>
      <c r="O223" s="3"/>
      <c r="P223" s="3"/>
      <c r="Q223" s="3"/>
      <c r="R223" s="3"/>
      <c r="S223" s="3"/>
      <c r="T223" s="3"/>
    </row>
    <row r="224" spans="1:20" ht="64" x14ac:dyDescent="0.4">
      <c r="A224" s="3"/>
      <c r="B224" s="5" t="s">
        <v>566</v>
      </c>
      <c r="C224" s="3"/>
      <c r="D224" s="3"/>
      <c r="E224" s="3"/>
      <c r="F224" s="3"/>
      <c r="G224" s="3"/>
      <c r="H224" s="14"/>
      <c r="I224" s="14"/>
      <c r="J224" s="3"/>
      <c r="K224" s="3"/>
      <c r="L224" s="3"/>
      <c r="M224" s="3"/>
      <c r="N224" s="3"/>
      <c r="O224" s="3"/>
      <c r="P224" s="3"/>
      <c r="Q224" s="3"/>
      <c r="R224" s="3"/>
      <c r="S224" s="3"/>
      <c r="T224" s="3"/>
    </row>
    <row r="225" spans="1:20" ht="16" x14ac:dyDescent="0.4">
      <c r="A225" s="3"/>
      <c r="B225" s="5"/>
      <c r="C225" s="3"/>
      <c r="D225" s="3"/>
      <c r="E225" s="3"/>
      <c r="F225" s="3"/>
      <c r="G225" s="3"/>
      <c r="H225" s="14"/>
      <c r="I225" s="14"/>
      <c r="J225" s="3"/>
      <c r="K225" s="3"/>
      <c r="L225" s="3"/>
      <c r="M225" s="3"/>
      <c r="N225" s="3"/>
      <c r="O225" s="3"/>
      <c r="P225" s="3"/>
      <c r="Q225" s="3"/>
      <c r="R225" s="3"/>
      <c r="S225" s="3"/>
      <c r="T225" s="3"/>
    </row>
    <row r="226" spans="1:20" ht="16" x14ac:dyDescent="0.4">
      <c r="A226" s="3"/>
      <c r="B226" s="5" t="s">
        <v>332</v>
      </c>
      <c r="C226" s="3"/>
      <c r="D226" s="3"/>
      <c r="E226" s="3"/>
      <c r="F226" s="3"/>
      <c r="G226" s="3"/>
      <c r="H226" s="14"/>
      <c r="I226" s="14"/>
      <c r="J226" s="3"/>
      <c r="K226" s="3"/>
      <c r="L226" s="3"/>
      <c r="M226" s="3"/>
      <c r="N226" s="3"/>
      <c r="O226" s="3"/>
      <c r="P226" s="3"/>
      <c r="Q226" s="3"/>
      <c r="R226" s="3"/>
      <c r="S226" s="3"/>
      <c r="T226" s="3"/>
    </row>
    <row r="227" spans="1:20" ht="16" x14ac:dyDescent="0.4">
      <c r="A227" s="3"/>
      <c r="B227" s="5" t="s">
        <v>333</v>
      </c>
      <c r="C227" s="3"/>
      <c r="D227" s="3"/>
      <c r="E227" s="3"/>
      <c r="F227" s="3"/>
      <c r="G227" s="3"/>
      <c r="H227" s="14"/>
      <c r="I227" s="14"/>
      <c r="J227" s="3"/>
      <c r="K227" s="3"/>
      <c r="L227" s="3"/>
      <c r="M227" s="3"/>
      <c r="N227" s="3"/>
      <c r="O227" s="3"/>
      <c r="P227" s="3"/>
      <c r="Q227" s="3"/>
      <c r="R227" s="3"/>
      <c r="S227" s="3"/>
      <c r="T227" s="3"/>
    </row>
    <row r="228" spans="1:20" ht="16" x14ac:dyDescent="0.4">
      <c r="A228" s="3"/>
      <c r="B228" s="5" t="s">
        <v>303</v>
      </c>
      <c r="C228" s="3"/>
      <c r="D228" s="3"/>
      <c r="E228" s="3"/>
      <c r="F228" s="3"/>
      <c r="G228" s="3"/>
      <c r="H228" s="14"/>
      <c r="I228" s="14"/>
      <c r="J228" s="3"/>
      <c r="K228" s="3"/>
      <c r="L228" s="3"/>
      <c r="M228" s="3"/>
      <c r="N228" s="3"/>
      <c r="O228" s="3"/>
      <c r="P228" s="3"/>
      <c r="Q228" s="3"/>
      <c r="R228" s="3"/>
      <c r="S228" s="3"/>
      <c r="T228" s="3"/>
    </row>
    <row r="229" spans="1:20" ht="16" x14ac:dyDescent="0.4">
      <c r="A229" s="3"/>
      <c r="B229" s="5" t="s">
        <v>334</v>
      </c>
      <c r="C229" s="3"/>
      <c r="D229" s="3"/>
      <c r="E229" s="3"/>
      <c r="F229" s="3"/>
      <c r="G229" s="3"/>
      <c r="H229" s="14"/>
      <c r="I229" s="14"/>
      <c r="J229" s="3"/>
      <c r="K229" s="3"/>
      <c r="L229" s="3"/>
      <c r="M229" s="3"/>
      <c r="N229" s="3"/>
      <c r="O229" s="3"/>
      <c r="P229" s="3"/>
      <c r="Q229" s="3"/>
      <c r="R229" s="3"/>
      <c r="S229" s="3"/>
      <c r="T229" s="3"/>
    </row>
    <row r="230" spans="1:20" ht="16" x14ac:dyDescent="0.4">
      <c r="A230" s="3"/>
      <c r="B230" s="5" t="s">
        <v>305</v>
      </c>
      <c r="C230" s="3"/>
      <c r="D230" s="3"/>
      <c r="E230" s="3"/>
      <c r="F230" s="3"/>
      <c r="G230" s="3"/>
      <c r="H230" s="14"/>
      <c r="I230" s="14"/>
      <c r="J230" s="3"/>
      <c r="K230" s="3"/>
      <c r="L230" s="3"/>
      <c r="M230" s="3"/>
      <c r="N230" s="3"/>
      <c r="O230" s="3"/>
      <c r="P230" s="3"/>
      <c r="Q230" s="3"/>
      <c r="R230" s="3"/>
      <c r="S230" s="3"/>
      <c r="T230" s="3"/>
    </row>
    <row r="231" spans="1:20" ht="16" x14ac:dyDescent="0.4">
      <c r="A231" s="3"/>
      <c r="B231" s="5" t="s">
        <v>306</v>
      </c>
      <c r="C231" s="3"/>
      <c r="D231" s="3"/>
      <c r="E231" s="3"/>
      <c r="F231" s="3"/>
      <c r="G231" s="3"/>
      <c r="H231" s="14"/>
      <c r="I231" s="14"/>
      <c r="J231" s="3"/>
      <c r="K231" s="3"/>
      <c r="L231" s="3"/>
      <c r="M231" s="3"/>
      <c r="N231" s="3"/>
      <c r="O231" s="3"/>
      <c r="P231" s="3"/>
      <c r="Q231" s="3"/>
      <c r="R231" s="3"/>
      <c r="S231" s="3"/>
      <c r="T231" s="3"/>
    </row>
    <row r="232" spans="1:20" ht="16" x14ac:dyDescent="0.4">
      <c r="A232" s="3"/>
      <c r="B232" s="5" t="s">
        <v>191</v>
      </c>
      <c r="C232" s="3"/>
      <c r="D232" s="3"/>
      <c r="E232" s="3"/>
      <c r="F232" s="3"/>
      <c r="G232" s="3"/>
      <c r="H232" s="14"/>
      <c r="I232" s="14"/>
      <c r="J232" s="3"/>
      <c r="K232" s="3"/>
      <c r="L232" s="3"/>
      <c r="M232" s="3"/>
      <c r="N232" s="3"/>
      <c r="O232" s="3"/>
      <c r="P232" s="3"/>
      <c r="Q232" s="3"/>
      <c r="R232" s="3"/>
      <c r="S232" s="3"/>
      <c r="T232" s="3"/>
    </row>
    <row r="233" spans="1:20" ht="16" x14ac:dyDescent="0.4">
      <c r="A233" s="3"/>
      <c r="B233" s="5" t="s">
        <v>343</v>
      </c>
      <c r="C233" s="3"/>
      <c r="D233" s="3"/>
      <c r="E233" s="3"/>
      <c r="F233" s="3"/>
      <c r="G233" s="3"/>
      <c r="H233" s="14"/>
      <c r="I233" s="14"/>
      <c r="J233" s="3"/>
      <c r="K233" s="3"/>
      <c r="L233" s="3"/>
      <c r="M233" s="3"/>
      <c r="N233" s="3"/>
      <c r="O233" s="3"/>
      <c r="P233" s="3"/>
      <c r="Q233" s="3"/>
      <c r="R233" s="3"/>
      <c r="S233" s="3"/>
      <c r="T233" s="3"/>
    </row>
    <row r="234" spans="1:20" ht="32" x14ac:dyDescent="0.4">
      <c r="A234" s="3"/>
      <c r="B234" s="5" t="s">
        <v>567</v>
      </c>
      <c r="C234" s="3"/>
      <c r="D234" s="3"/>
      <c r="E234" s="3"/>
      <c r="F234" s="3"/>
      <c r="G234" s="3"/>
      <c r="H234" s="14"/>
      <c r="I234" s="14"/>
      <c r="J234" s="3"/>
      <c r="K234" s="3"/>
      <c r="L234" s="3"/>
      <c r="M234" s="3"/>
      <c r="N234" s="3"/>
      <c r="O234" s="3"/>
      <c r="P234" s="3"/>
      <c r="Q234" s="3"/>
      <c r="R234" s="3"/>
      <c r="S234" s="3"/>
      <c r="T234" s="3"/>
    </row>
    <row r="235" spans="1:20" ht="16" x14ac:dyDescent="0.4">
      <c r="A235" s="3"/>
      <c r="B235" s="5"/>
      <c r="C235" s="3"/>
      <c r="D235" s="3"/>
      <c r="E235" s="3"/>
      <c r="F235" s="3"/>
      <c r="G235" s="3"/>
      <c r="H235" s="14"/>
      <c r="I235" s="14"/>
      <c r="J235" s="3"/>
      <c r="K235" s="3"/>
      <c r="L235" s="3"/>
      <c r="M235" s="3"/>
      <c r="N235" s="3"/>
      <c r="O235" s="3"/>
      <c r="P235" s="3"/>
      <c r="Q235" s="3"/>
      <c r="R235" s="3"/>
      <c r="S235" s="3"/>
      <c r="T235" s="3"/>
    </row>
    <row r="236" spans="1:20" ht="16" x14ac:dyDescent="0.4">
      <c r="A236" s="3"/>
      <c r="B236" s="5" t="s">
        <v>732</v>
      </c>
      <c r="C236" s="3"/>
      <c r="D236" s="3"/>
      <c r="E236" s="3"/>
      <c r="F236" s="3"/>
      <c r="G236" s="3"/>
      <c r="H236" s="14"/>
      <c r="I236" s="14"/>
      <c r="J236" s="3"/>
      <c r="K236" s="3"/>
      <c r="L236" s="3"/>
      <c r="M236" s="3"/>
      <c r="N236" s="3"/>
      <c r="O236" s="3"/>
      <c r="P236" s="3"/>
      <c r="Q236" s="3"/>
      <c r="R236" s="3"/>
      <c r="S236" s="3"/>
      <c r="T236" s="3"/>
    </row>
    <row r="237" spans="1:20" ht="16" x14ac:dyDescent="0.4">
      <c r="A237" s="3"/>
      <c r="B237" s="5" t="s">
        <v>733</v>
      </c>
      <c r="C237" s="3"/>
      <c r="D237" s="3"/>
      <c r="E237" s="3"/>
      <c r="F237" s="3"/>
      <c r="G237" s="3"/>
      <c r="H237" s="14"/>
      <c r="I237" s="14"/>
      <c r="J237" s="3"/>
      <c r="K237" s="3"/>
      <c r="L237" s="3"/>
      <c r="M237" s="3"/>
      <c r="N237" s="3"/>
      <c r="O237" s="3"/>
      <c r="P237" s="3"/>
      <c r="Q237" s="3"/>
      <c r="R237" s="3"/>
      <c r="S237" s="3"/>
      <c r="T237" s="3"/>
    </row>
    <row r="238" spans="1:20" ht="16" x14ac:dyDescent="0.4">
      <c r="A238" s="3"/>
      <c r="B238" s="5" t="s">
        <v>734</v>
      </c>
      <c r="C238" s="3"/>
      <c r="D238" s="3"/>
      <c r="E238" s="3"/>
      <c r="F238" s="3"/>
      <c r="G238" s="3"/>
      <c r="H238" s="14"/>
      <c r="I238" s="14"/>
      <c r="J238" s="3"/>
      <c r="K238" s="3"/>
      <c r="L238" s="3"/>
      <c r="M238" s="3"/>
      <c r="N238" s="3"/>
      <c r="O238" s="3"/>
      <c r="P238" s="3"/>
      <c r="Q238" s="3"/>
      <c r="R238" s="3"/>
      <c r="S238" s="3"/>
      <c r="T238" s="3"/>
    </row>
    <row r="239" spans="1:20" ht="16" x14ac:dyDescent="0.4">
      <c r="A239" s="3"/>
      <c r="B239" s="5" t="s">
        <v>735</v>
      </c>
      <c r="C239" s="3"/>
      <c r="D239" s="3"/>
      <c r="E239" s="3"/>
      <c r="F239" s="3"/>
      <c r="G239" s="3"/>
      <c r="H239" s="14"/>
      <c r="I239" s="14"/>
      <c r="J239" s="3"/>
      <c r="K239" s="3"/>
      <c r="L239" s="3"/>
      <c r="M239" s="3"/>
      <c r="N239" s="3"/>
      <c r="O239" s="3"/>
      <c r="P239" s="3"/>
      <c r="Q239" s="3"/>
      <c r="R239" s="3"/>
      <c r="S239" s="3"/>
      <c r="T239" s="3"/>
    </row>
    <row r="240" spans="1:20" ht="16" x14ac:dyDescent="0.4">
      <c r="A240" s="3"/>
      <c r="B240" s="5" t="s">
        <v>740</v>
      </c>
      <c r="C240" s="3"/>
      <c r="D240" s="3"/>
      <c r="E240" s="3"/>
      <c r="F240" s="3"/>
      <c r="G240" s="3"/>
      <c r="H240" s="14"/>
      <c r="I240" s="14"/>
      <c r="J240" s="3"/>
      <c r="K240" s="3"/>
      <c r="L240" s="3"/>
      <c r="M240" s="3"/>
      <c r="N240" s="3"/>
      <c r="O240" s="3"/>
      <c r="P240" s="3"/>
      <c r="Q240" s="3"/>
      <c r="R240" s="3"/>
      <c r="S240" s="3"/>
      <c r="T240" s="3"/>
    </row>
    <row r="241" spans="1:20" ht="16" x14ac:dyDescent="0.4">
      <c r="A241" s="3"/>
      <c r="B241" s="5">
        <v>5038059113</v>
      </c>
      <c r="C241" s="3"/>
      <c r="D241" s="3"/>
      <c r="E241" s="3"/>
      <c r="F241" s="3"/>
      <c r="G241" s="3"/>
      <c r="H241" s="14"/>
      <c r="I241" s="14"/>
      <c r="J241" s="3"/>
      <c r="K241" s="3"/>
      <c r="L241" s="3"/>
      <c r="M241" s="3"/>
      <c r="N241" s="3"/>
      <c r="O241" s="3"/>
      <c r="P241" s="3"/>
      <c r="Q241" s="3"/>
      <c r="R241" s="3"/>
      <c r="S241" s="3"/>
      <c r="T241" s="3"/>
    </row>
    <row r="242" spans="1:20" ht="16" x14ac:dyDescent="0.4">
      <c r="A242" s="3"/>
      <c r="B242" s="5" t="s">
        <v>765</v>
      </c>
      <c r="C242" s="3"/>
      <c r="D242" s="3"/>
      <c r="E242" s="3"/>
      <c r="F242" s="3"/>
      <c r="G242" s="3"/>
      <c r="H242" s="14"/>
      <c r="I242" s="14"/>
      <c r="J242" s="3"/>
      <c r="K242" s="3"/>
      <c r="L242" s="3"/>
      <c r="M242" s="3"/>
      <c r="N242" s="3"/>
      <c r="O242" s="3"/>
      <c r="P242" s="3"/>
      <c r="Q242" s="3"/>
      <c r="R242" s="3"/>
      <c r="S242" s="3"/>
      <c r="T242" s="3"/>
    </row>
    <row r="243" spans="1:20" ht="16" x14ac:dyDescent="0.4">
      <c r="A243" s="3"/>
      <c r="B243" s="5" t="s">
        <v>766</v>
      </c>
      <c r="C243" s="3"/>
      <c r="D243" s="3"/>
      <c r="E243" s="3"/>
      <c r="F243" s="3"/>
      <c r="G243" s="3"/>
      <c r="H243" s="14"/>
      <c r="I243" s="14"/>
      <c r="J243" s="3"/>
      <c r="K243" s="3"/>
      <c r="L243" s="3"/>
      <c r="M243" s="3"/>
      <c r="N243" s="3"/>
      <c r="O243" s="3"/>
      <c r="P243" s="3"/>
      <c r="Q243" s="3"/>
      <c r="R243" s="3"/>
      <c r="S243" s="3"/>
      <c r="T243" s="3"/>
    </row>
    <row r="244" spans="1:20" ht="32" x14ac:dyDescent="0.4">
      <c r="A244" s="3"/>
      <c r="B244" s="5" t="s">
        <v>767</v>
      </c>
      <c r="C244" s="3"/>
      <c r="D244" s="3"/>
      <c r="E244" s="3"/>
      <c r="F244" s="3"/>
      <c r="G244" s="3"/>
      <c r="H244" s="14"/>
      <c r="I244" s="14"/>
      <c r="J244" s="3"/>
      <c r="K244" s="3"/>
      <c r="L244" s="3"/>
      <c r="M244" s="3"/>
      <c r="N244" s="3"/>
      <c r="O244" s="3"/>
      <c r="P244" s="3"/>
      <c r="Q244" s="3"/>
      <c r="R244" s="3"/>
      <c r="S244" s="3"/>
      <c r="T244" s="3"/>
    </row>
    <row r="245" spans="1:20" ht="16" x14ac:dyDescent="0.4">
      <c r="A245" s="3"/>
      <c r="B245" s="5"/>
      <c r="C245" s="3"/>
      <c r="D245" s="3"/>
      <c r="E245" s="3"/>
      <c r="F245" s="3"/>
      <c r="G245" s="3"/>
      <c r="H245" s="14"/>
      <c r="I245" s="14"/>
      <c r="J245" s="3"/>
      <c r="K245" s="3"/>
      <c r="L245" s="3"/>
      <c r="M245" s="3"/>
      <c r="N245" s="3"/>
      <c r="O245" s="3"/>
      <c r="P245" s="3"/>
      <c r="Q245" s="3"/>
      <c r="R245" s="3"/>
      <c r="S245" s="3"/>
      <c r="T245" s="3"/>
    </row>
    <row r="246" spans="1:20" ht="16" x14ac:dyDescent="0.4">
      <c r="A246" s="3"/>
      <c r="B246" s="5" t="s">
        <v>363</v>
      </c>
      <c r="C246" s="3"/>
      <c r="D246" s="3"/>
      <c r="E246" s="3"/>
      <c r="F246" s="3"/>
      <c r="G246" s="3"/>
      <c r="H246" s="14"/>
      <c r="I246" s="14"/>
      <c r="J246" s="3"/>
      <c r="K246" s="3"/>
      <c r="L246" s="3"/>
      <c r="M246" s="3"/>
      <c r="N246" s="3"/>
      <c r="O246" s="3"/>
      <c r="P246" s="3"/>
      <c r="Q246" s="3"/>
      <c r="R246" s="3"/>
      <c r="S246" s="3"/>
      <c r="T246" s="3"/>
    </row>
    <row r="247" spans="1:20" ht="16" x14ac:dyDescent="0.4">
      <c r="A247" s="3"/>
      <c r="B247" s="5" t="s">
        <v>281</v>
      </c>
      <c r="C247" s="3"/>
      <c r="D247" s="3"/>
      <c r="E247" s="3"/>
      <c r="F247" s="3"/>
      <c r="G247" s="3"/>
      <c r="H247" s="14"/>
      <c r="I247" s="14"/>
      <c r="J247" s="3"/>
      <c r="K247" s="3"/>
      <c r="L247" s="3"/>
      <c r="M247" s="3"/>
      <c r="N247" s="3"/>
      <c r="O247" s="3"/>
      <c r="P247" s="3"/>
      <c r="Q247" s="3"/>
      <c r="R247" s="3"/>
      <c r="S247" s="3"/>
      <c r="T247" s="3"/>
    </row>
    <row r="248" spans="1:20" ht="16" x14ac:dyDescent="0.4">
      <c r="A248" s="3"/>
      <c r="B248" s="5" t="s">
        <v>323</v>
      </c>
      <c r="C248" s="3"/>
      <c r="D248" s="3"/>
      <c r="E248" s="3"/>
      <c r="F248" s="3"/>
      <c r="G248" s="3"/>
      <c r="H248" s="14"/>
      <c r="I248" s="14"/>
      <c r="J248" s="3"/>
      <c r="K248" s="3"/>
      <c r="L248" s="3"/>
      <c r="M248" s="3"/>
      <c r="N248" s="3"/>
      <c r="O248" s="3"/>
      <c r="P248" s="3"/>
      <c r="Q248" s="3"/>
      <c r="R248" s="3"/>
      <c r="S248" s="3"/>
      <c r="T248" s="3"/>
    </row>
    <row r="249" spans="1:20" ht="16" x14ac:dyDescent="0.4">
      <c r="A249" s="3"/>
      <c r="B249" s="5" t="s">
        <v>367</v>
      </c>
      <c r="C249" s="3"/>
      <c r="D249" s="3"/>
      <c r="E249" s="3"/>
      <c r="F249" s="3"/>
      <c r="G249" s="3"/>
      <c r="H249" s="14"/>
      <c r="I249" s="14"/>
      <c r="J249" s="3"/>
      <c r="K249" s="3"/>
      <c r="L249" s="3"/>
      <c r="M249" s="3"/>
      <c r="N249" s="3"/>
      <c r="O249" s="3"/>
      <c r="P249" s="3"/>
      <c r="Q249" s="3"/>
      <c r="R249" s="3"/>
      <c r="S249" s="3"/>
      <c r="T249" s="3"/>
    </row>
    <row r="250" spans="1:20" ht="16" x14ac:dyDescent="0.4">
      <c r="A250" s="3"/>
      <c r="B250" s="5" t="s">
        <v>365</v>
      </c>
      <c r="C250" s="3"/>
      <c r="D250" s="3"/>
      <c r="E250" s="3"/>
      <c r="F250" s="3"/>
      <c r="G250" s="3"/>
      <c r="H250" s="14"/>
      <c r="I250" s="14"/>
      <c r="J250" s="3"/>
      <c r="K250" s="3"/>
      <c r="L250" s="3"/>
      <c r="M250" s="3"/>
      <c r="N250" s="3"/>
      <c r="O250" s="3"/>
      <c r="P250" s="3"/>
      <c r="Q250" s="3"/>
      <c r="R250" s="3"/>
      <c r="S250" s="3"/>
      <c r="T250" s="3"/>
    </row>
    <row r="251" spans="1:20" ht="16" x14ac:dyDescent="0.4">
      <c r="A251" s="3"/>
      <c r="B251" s="5" t="s">
        <v>366</v>
      </c>
      <c r="C251" s="3"/>
      <c r="D251" s="3"/>
      <c r="E251" s="3"/>
      <c r="F251" s="3"/>
      <c r="G251" s="3"/>
      <c r="H251" s="14"/>
      <c r="I251" s="14"/>
      <c r="J251" s="3"/>
      <c r="K251" s="3"/>
      <c r="L251" s="3"/>
      <c r="M251" s="3"/>
      <c r="N251" s="3"/>
      <c r="O251" s="3"/>
      <c r="P251" s="3"/>
      <c r="Q251" s="3"/>
      <c r="R251" s="3"/>
      <c r="S251" s="3"/>
      <c r="T251" s="3"/>
    </row>
    <row r="252" spans="1:20" ht="16" x14ac:dyDescent="0.4">
      <c r="A252" s="3"/>
      <c r="B252" s="5" t="s">
        <v>191</v>
      </c>
      <c r="C252" s="3"/>
      <c r="D252" s="3"/>
      <c r="E252" s="3"/>
      <c r="F252" s="3"/>
      <c r="G252" s="3"/>
      <c r="H252" s="14"/>
      <c r="I252" s="14"/>
      <c r="J252" s="3"/>
      <c r="K252" s="3"/>
      <c r="L252" s="3"/>
      <c r="M252" s="3"/>
      <c r="N252" s="3"/>
      <c r="O252" s="3"/>
      <c r="P252" s="3"/>
      <c r="Q252" s="3"/>
      <c r="R252" s="3"/>
      <c r="S252" s="3"/>
      <c r="T252" s="3"/>
    </row>
    <row r="253" spans="1:20" ht="16" x14ac:dyDescent="0.4">
      <c r="A253" s="3"/>
      <c r="B253" s="5" t="s">
        <v>752</v>
      </c>
      <c r="C253" s="3"/>
      <c r="D253" s="3"/>
      <c r="E253" s="3"/>
      <c r="F253" s="3"/>
      <c r="G253" s="3"/>
      <c r="H253" s="14"/>
      <c r="I253" s="14"/>
      <c r="J253" s="3"/>
      <c r="K253" s="3"/>
      <c r="L253" s="3"/>
      <c r="M253" s="3"/>
      <c r="N253" s="3"/>
      <c r="O253" s="3"/>
      <c r="P253" s="3"/>
      <c r="Q253" s="3"/>
      <c r="R253" s="3"/>
      <c r="S253" s="3"/>
      <c r="T253" s="3"/>
    </row>
    <row r="254" spans="1:20" ht="32" x14ac:dyDescent="0.4">
      <c r="A254" s="3"/>
      <c r="B254" s="5" t="s">
        <v>568</v>
      </c>
      <c r="C254" s="3"/>
      <c r="D254" s="3"/>
      <c r="E254" s="3"/>
      <c r="F254" s="3"/>
      <c r="G254" s="3"/>
      <c r="H254" s="14"/>
      <c r="I254" s="14"/>
      <c r="J254" s="3"/>
      <c r="K254" s="3"/>
      <c r="L254" s="3"/>
      <c r="M254" s="3"/>
      <c r="N254" s="3"/>
      <c r="O254" s="3"/>
      <c r="P254" s="3"/>
      <c r="Q254" s="3"/>
      <c r="R254" s="3"/>
      <c r="S254" s="3"/>
      <c r="T254" s="3"/>
    </row>
    <row r="255" spans="1:20" ht="16" x14ac:dyDescent="0.4">
      <c r="A255" s="3"/>
      <c r="B255" s="5"/>
      <c r="C255" s="3"/>
      <c r="D255" s="3"/>
      <c r="E255" s="3"/>
      <c r="F255" s="3"/>
      <c r="G255" s="3"/>
      <c r="H255" s="14"/>
      <c r="I255" s="14"/>
      <c r="J255" s="3"/>
      <c r="K255" s="3"/>
      <c r="L255" s="3"/>
      <c r="M255" s="3"/>
      <c r="N255" s="3"/>
      <c r="O255" s="3"/>
      <c r="P255" s="3"/>
      <c r="Q255" s="3"/>
      <c r="R255" s="3"/>
      <c r="S255" s="3"/>
      <c r="T255" s="3"/>
    </row>
    <row r="256" spans="1:20" ht="16" x14ac:dyDescent="0.4">
      <c r="A256" s="3"/>
      <c r="B256" s="5" t="s">
        <v>400</v>
      </c>
      <c r="C256" s="3"/>
      <c r="D256" s="3"/>
      <c r="E256" s="3"/>
      <c r="F256" s="3"/>
      <c r="G256" s="3"/>
      <c r="H256" s="14"/>
      <c r="I256" s="14"/>
      <c r="J256" s="3"/>
      <c r="K256" s="3"/>
      <c r="L256" s="3"/>
      <c r="M256" s="3"/>
      <c r="N256" s="3"/>
      <c r="O256" s="3"/>
      <c r="P256" s="3"/>
      <c r="Q256" s="3"/>
      <c r="R256" s="3"/>
      <c r="S256" s="3"/>
      <c r="T256" s="3"/>
    </row>
    <row r="257" spans="1:20" ht="16" x14ac:dyDescent="0.4">
      <c r="A257" s="3"/>
      <c r="B257" s="5" t="s">
        <v>401</v>
      </c>
      <c r="C257" s="3"/>
      <c r="D257" s="3"/>
      <c r="E257" s="3"/>
      <c r="F257" s="3"/>
      <c r="G257" s="3"/>
      <c r="H257" s="14"/>
      <c r="I257" s="14"/>
      <c r="J257" s="3"/>
      <c r="K257" s="3"/>
      <c r="L257" s="3"/>
      <c r="M257" s="3"/>
      <c r="N257" s="3"/>
      <c r="O257" s="3"/>
      <c r="P257" s="3"/>
      <c r="Q257" s="3"/>
      <c r="R257" s="3"/>
      <c r="S257" s="3"/>
      <c r="T257" s="3"/>
    </row>
    <row r="258" spans="1:20" ht="16" x14ac:dyDescent="0.4">
      <c r="A258" s="3"/>
      <c r="B258" s="5" t="s">
        <v>303</v>
      </c>
      <c r="C258" s="3"/>
      <c r="D258" s="3"/>
      <c r="E258" s="3"/>
      <c r="F258" s="3"/>
      <c r="G258" s="3"/>
      <c r="H258" s="14"/>
      <c r="I258" s="14"/>
      <c r="J258" s="3"/>
      <c r="K258" s="3"/>
      <c r="L258" s="3"/>
      <c r="M258" s="3"/>
      <c r="N258" s="3"/>
      <c r="O258" s="3"/>
      <c r="P258" s="3"/>
      <c r="Q258" s="3"/>
      <c r="R258" s="3"/>
      <c r="S258" s="3"/>
      <c r="T258" s="3"/>
    </row>
    <row r="259" spans="1:20" ht="16" x14ac:dyDescent="0.4">
      <c r="A259" s="3"/>
      <c r="B259" s="5" t="s">
        <v>402</v>
      </c>
      <c r="C259" s="3"/>
      <c r="D259" s="3"/>
      <c r="E259" s="3"/>
      <c r="F259" s="3"/>
      <c r="G259" s="3"/>
      <c r="H259" s="14"/>
      <c r="I259" s="14"/>
      <c r="J259" s="3"/>
      <c r="K259" s="3"/>
      <c r="L259" s="3"/>
      <c r="M259" s="3"/>
      <c r="N259" s="3"/>
      <c r="O259" s="3"/>
      <c r="P259" s="3"/>
      <c r="Q259" s="3"/>
      <c r="R259" s="3"/>
      <c r="S259" s="3"/>
      <c r="T259" s="3"/>
    </row>
    <row r="260" spans="1:20" ht="16" x14ac:dyDescent="0.4">
      <c r="A260" s="3"/>
      <c r="B260" s="5" t="s">
        <v>305</v>
      </c>
      <c r="C260" s="3"/>
      <c r="D260" s="3"/>
      <c r="E260" s="3"/>
      <c r="F260" s="3"/>
      <c r="G260" s="3"/>
      <c r="H260" s="14"/>
      <c r="I260" s="14"/>
      <c r="J260" s="3"/>
      <c r="K260" s="3"/>
      <c r="L260" s="3"/>
      <c r="M260" s="3"/>
      <c r="N260" s="3"/>
      <c r="O260" s="3"/>
      <c r="P260" s="3"/>
      <c r="Q260" s="3"/>
      <c r="R260" s="3"/>
      <c r="S260" s="3"/>
      <c r="T260" s="3"/>
    </row>
    <row r="261" spans="1:20" ht="16" x14ac:dyDescent="0.4">
      <c r="A261" s="3"/>
      <c r="B261" s="5" t="s">
        <v>306</v>
      </c>
      <c r="C261" s="3"/>
      <c r="D261" s="3"/>
      <c r="E261" s="3"/>
      <c r="F261" s="3"/>
      <c r="G261" s="3"/>
      <c r="H261" s="14"/>
      <c r="I261" s="14"/>
      <c r="J261" s="3"/>
      <c r="K261" s="3"/>
      <c r="L261" s="3"/>
      <c r="M261" s="3"/>
      <c r="N261" s="3"/>
      <c r="O261" s="3"/>
      <c r="P261" s="3"/>
      <c r="Q261" s="3"/>
      <c r="R261" s="3"/>
      <c r="S261" s="3"/>
      <c r="T261" s="3"/>
    </row>
    <row r="262" spans="1:20" ht="16" x14ac:dyDescent="0.4">
      <c r="A262" s="3"/>
      <c r="B262" s="5" t="s">
        <v>191</v>
      </c>
      <c r="C262" s="3"/>
      <c r="D262" s="3"/>
      <c r="E262" s="3"/>
      <c r="F262" s="3"/>
      <c r="G262" s="3"/>
      <c r="H262" s="14"/>
      <c r="I262" s="14"/>
      <c r="J262" s="3"/>
      <c r="K262" s="3"/>
      <c r="L262" s="3"/>
      <c r="M262" s="3"/>
      <c r="N262" s="3"/>
      <c r="O262" s="3"/>
      <c r="P262" s="3"/>
      <c r="Q262" s="3"/>
      <c r="R262" s="3"/>
      <c r="S262" s="3"/>
      <c r="T262" s="3"/>
    </row>
    <row r="263" spans="1:20" ht="16" x14ac:dyDescent="0.4">
      <c r="A263" s="3"/>
      <c r="B263" s="5" t="s">
        <v>422</v>
      </c>
      <c r="C263" s="3"/>
      <c r="D263" s="3"/>
      <c r="E263" s="3"/>
      <c r="F263" s="3"/>
      <c r="G263" s="3"/>
      <c r="H263" s="14"/>
      <c r="I263" s="14"/>
      <c r="J263" s="3"/>
      <c r="K263" s="3"/>
      <c r="L263" s="3"/>
      <c r="M263" s="3"/>
      <c r="N263" s="3"/>
      <c r="O263" s="3"/>
      <c r="P263" s="3"/>
      <c r="Q263" s="3"/>
      <c r="R263" s="3"/>
      <c r="S263" s="3"/>
      <c r="T263" s="3"/>
    </row>
    <row r="264" spans="1:20" ht="16" x14ac:dyDescent="0.4">
      <c r="A264" s="3"/>
      <c r="B264" s="5" t="s">
        <v>423</v>
      </c>
      <c r="C264" s="3"/>
      <c r="D264" s="3"/>
      <c r="E264" s="3"/>
      <c r="F264" s="3"/>
      <c r="G264" s="3"/>
      <c r="H264" s="14"/>
      <c r="I264" s="14"/>
      <c r="J264" s="3"/>
      <c r="K264" s="3"/>
      <c r="L264" s="3"/>
      <c r="M264" s="3"/>
      <c r="N264" s="3"/>
      <c r="O264" s="3"/>
      <c r="P264" s="3"/>
      <c r="Q264" s="3"/>
      <c r="R264" s="3"/>
      <c r="S264" s="3"/>
      <c r="T264" s="3"/>
    </row>
    <row r="265" spans="1:20" ht="16" x14ac:dyDescent="0.4">
      <c r="A265" s="3"/>
      <c r="B265" s="5"/>
      <c r="C265" s="3"/>
      <c r="D265" s="3"/>
      <c r="E265" s="3"/>
      <c r="F265" s="3"/>
      <c r="G265" s="3"/>
      <c r="H265" s="14"/>
      <c r="I265" s="14"/>
      <c r="J265" s="3"/>
      <c r="K265" s="3"/>
      <c r="L265" s="3"/>
      <c r="M265" s="3"/>
      <c r="N265" s="3"/>
      <c r="O265" s="3"/>
      <c r="P265" s="3"/>
      <c r="Q265" s="3"/>
      <c r="R265" s="3"/>
      <c r="S265" s="3"/>
      <c r="T265" s="3"/>
    </row>
    <row r="266" spans="1:20" ht="16" x14ac:dyDescent="0.4">
      <c r="A266" s="3"/>
      <c r="B266" s="5" t="s">
        <v>616</v>
      </c>
      <c r="C266" s="3"/>
      <c r="D266" s="3"/>
      <c r="E266" s="3"/>
      <c r="F266" s="3"/>
      <c r="G266" s="3"/>
      <c r="H266" s="14"/>
      <c r="I266" s="14"/>
      <c r="J266" s="3"/>
      <c r="K266" s="3"/>
      <c r="L266" s="3"/>
      <c r="M266" s="3"/>
      <c r="N266" s="3"/>
      <c r="O266" s="3"/>
      <c r="P266" s="3"/>
      <c r="Q266" s="3"/>
      <c r="R266" s="3"/>
      <c r="S266" s="3"/>
      <c r="T266" s="3"/>
    </row>
    <row r="267" spans="1:20" ht="16" x14ac:dyDescent="0.4">
      <c r="A267" s="3"/>
      <c r="B267" s="5" t="s">
        <v>617</v>
      </c>
      <c r="C267" s="3"/>
      <c r="D267" s="3"/>
      <c r="E267" s="3"/>
      <c r="F267" s="3"/>
      <c r="G267" s="3"/>
      <c r="H267" s="14"/>
      <c r="I267" s="14"/>
      <c r="J267" s="3"/>
      <c r="K267" s="3"/>
      <c r="L267" s="3"/>
      <c r="M267" s="3"/>
      <c r="N267" s="3"/>
      <c r="O267" s="3"/>
      <c r="P267" s="3"/>
      <c r="Q267" s="3"/>
      <c r="R267" s="3"/>
      <c r="S267" s="3"/>
      <c r="T267" s="3"/>
    </row>
    <row r="268" spans="1:20" ht="16" x14ac:dyDescent="0.4">
      <c r="A268" s="3"/>
      <c r="B268" s="5" t="s">
        <v>618</v>
      </c>
      <c r="C268" s="3"/>
      <c r="D268" s="3"/>
      <c r="E268" s="3"/>
      <c r="F268" s="3"/>
      <c r="G268" s="3"/>
      <c r="H268" s="14"/>
      <c r="I268" s="14"/>
      <c r="J268" s="3"/>
      <c r="K268" s="3"/>
      <c r="L268" s="3"/>
      <c r="M268" s="3"/>
      <c r="N268" s="3"/>
      <c r="O268" s="3"/>
      <c r="P268" s="3"/>
      <c r="Q268" s="3"/>
      <c r="R268" s="3"/>
      <c r="S268" s="3"/>
      <c r="T268" s="3"/>
    </row>
    <row r="269" spans="1:20" ht="16" x14ac:dyDescent="0.4">
      <c r="A269" s="3"/>
      <c r="B269" s="5" t="s">
        <v>622</v>
      </c>
      <c r="C269" s="3"/>
      <c r="D269" s="3"/>
      <c r="E269" s="3"/>
      <c r="F269" s="3"/>
      <c r="G269" s="3"/>
      <c r="H269" s="14"/>
      <c r="I269" s="14"/>
      <c r="J269" s="3"/>
      <c r="K269" s="3"/>
      <c r="L269" s="3"/>
      <c r="M269" s="3"/>
      <c r="N269" s="3"/>
      <c r="O269" s="3"/>
      <c r="P269" s="3"/>
      <c r="Q269" s="3"/>
      <c r="R269" s="3"/>
      <c r="S269" s="3"/>
      <c r="T269" s="3"/>
    </row>
    <row r="270" spans="1:20" ht="16" x14ac:dyDescent="0.4">
      <c r="A270" s="3"/>
      <c r="B270" s="5" t="s">
        <v>620</v>
      </c>
      <c r="C270" s="3"/>
      <c r="D270" s="3"/>
      <c r="E270" s="3"/>
      <c r="F270" s="3"/>
      <c r="G270" s="3"/>
      <c r="H270" s="14"/>
      <c r="I270" s="14"/>
      <c r="J270" s="3"/>
      <c r="K270" s="3"/>
      <c r="L270" s="3"/>
      <c r="M270" s="3"/>
      <c r="N270" s="3"/>
      <c r="O270" s="3"/>
      <c r="P270" s="3"/>
      <c r="Q270" s="3"/>
      <c r="R270" s="3"/>
      <c r="S270" s="3"/>
      <c r="T270" s="3"/>
    </row>
    <row r="271" spans="1:20" ht="16" x14ac:dyDescent="0.4">
      <c r="A271" s="3"/>
      <c r="B271" s="5" t="s">
        <v>621</v>
      </c>
      <c r="C271" s="3"/>
      <c r="D271" s="3"/>
      <c r="E271" s="3"/>
      <c r="F271" s="3"/>
      <c r="G271" s="3"/>
      <c r="H271" s="14"/>
      <c r="I271" s="14"/>
      <c r="J271" s="3"/>
      <c r="K271" s="3"/>
      <c r="L271" s="3"/>
      <c r="M271" s="3"/>
      <c r="N271" s="3"/>
      <c r="O271" s="3"/>
      <c r="P271" s="3"/>
      <c r="Q271" s="3"/>
      <c r="R271" s="3"/>
      <c r="S271" s="3"/>
      <c r="T271" s="3"/>
    </row>
    <row r="272" spans="1:20" ht="16" x14ac:dyDescent="0.4">
      <c r="A272" s="3"/>
      <c r="B272" s="5" t="s">
        <v>191</v>
      </c>
      <c r="C272" s="3"/>
      <c r="D272" s="3"/>
      <c r="E272" s="3"/>
      <c r="F272" s="3"/>
      <c r="G272" s="3"/>
      <c r="H272" s="14"/>
      <c r="I272" s="14"/>
      <c r="J272" s="3"/>
      <c r="K272" s="3"/>
      <c r="L272" s="3"/>
      <c r="M272" s="3"/>
      <c r="N272" s="3"/>
      <c r="O272" s="3"/>
      <c r="P272" s="3"/>
      <c r="Q272" s="3"/>
      <c r="R272" s="3"/>
      <c r="S272" s="3"/>
      <c r="T272" s="3"/>
    </row>
    <row r="273" spans="1:20" ht="16" x14ac:dyDescent="0.4">
      <c r="A273" s="3"/>
      <c r="B273" s="5" t="s">
        <v>768</v>
      </c>
      <c r="C273" s="3"/>
      <c r="D273" s="3"/>
      <c r="E273" s="3"/>
      <c r="F273" s="3"/>
      <c r="G273" s="3"/>
      <c r="H273" s="14"/>
      <c r="I273" s="14"/>
      <c r="J273" s="3"/>
      <c r="K273" s="3"/>
      <c r="L273" s="3"/>
      <c r="M273" s="3"/>
      <c r="N273" s="3"/>
      <c r="O273" s="3"/>
      <c r="P273" s="3"/>
      <c r="Q273" s="3"/>
      <c r="R273" s="3"/>
      <c r="S273" s="3"/>
      <c r="T273" s="3"/>
    </row>
    <row r="274" spans="1:20" ht="32" x14ac:dyDescent="0.4">
      <c r="A274" s="3"/>
      <c r="B274" s="5" t="s">
        <v>769</v>
      </c>
      <c r="C274" s="3"/>
      <c r="D274" s="3"/>
      <c r="E274" s="3"/>
      <c r="F274" s="3"/>
      <c r="G274" s="3"/>
      <c r="H274" s="14"/>
      <c r="I274" s="14"/>
      <c r="J274" s="3"/>
      <c r="K274" s="3"/>
      <c r="L274" s="3"/>
      <c r="M274" s="3"/>
      <c r="N274" s="3"/>
      <c r="O274" s="3"/>
      <c r="P274" s="3"/>
      <c r="Q274" s="3"/>
      <c r="R274" s="3"/>
      <c r="S274" s="3"/>
      <c r="T274" s="3"/>
    </row>
    <row r="275" spans="1:20" ht="16" x14ac:dyDescent="0.4">
      <c r="A275" s="3"/>
      <c r="B275" s="5"/>
      <c r="C275" s="3"/>
      <c r="D275" s="3"/>
      <c r="E275" s="3"/>
      <c r="F275" s="3"/>
      <c r="G275" s="3"/>
      <c r="H275" s="14"/>
      <c r="I275" s="14"/>
      <c r="J275" s="3"/>
      <c r="K275" s="3"/>
      <c r="L275" s="3"/>
      <c r="M275" s="3"/>
      <c r="N275" s="3"/>
      <c r="O275" s="3"/>
      <c r="P275" s="3"/>
      <c r="Q275" s="3"/>
      <c r="R275" s="3"/>
      <c r="S275" s="3"/>
      <c r="T275" s="3"/>
    </row>
    <row r="276" spans="1:20" ht="16" x14ac:dyDescent="0.4">
      <c r="A276" s="3"/>
      <c r="B276" s="5" t="s">
        <v>469</v>
      </c>
      <c r="C276" s="3"/>
      <c r="D276" s="3"/>
      <c r="E276" s="3"/>
      <c r="F276" s="3"/>
      <c r="G276" s="3"/>
      <c r="H276" s="14"/>
      <c r="I276" s="14"/>
      <c r="J276" s="3"/>
      <c r="K276" s="3"/>
      <c r="L276" s="3"/>
      <c r="M276" s="3"/>
      <c r="N276" s="3"/>
      <c r="O276" s="3"/>
      <c r="P276" s="3"/>
      <c r="Q276" s="3"/>
      <c r="R276" s="3"/>
      <c r="S276" s="3"/>
      <c r="T276" s="3"/>
    </row>
    <row r="277" spans="1:20" ht="16" x14ac:dyDescent="0.4">
      <c r="A277" s="3"/>
      <c r="B277" s="5" t="s">
        <v>226</v>
      </c>
      <c r="C277" s="3"/>
      <c r="D277" s="3"/>
      <c r="E277" s="3"/>
      <c r="F277" s="3"/>
      <c r="G277" s="3"/>
      <c r="H277" s="14"/>
      <c r="I277" s="14"/>
      <c r="J277" s="3"/>
      <c r="K277" s="3"/>
      <c r="L277" s="3"/>
      <c r="M277" s="3"/>
      <c r="N277" s="3"/>
      <c r="O277" s="3"/>
      <c r="P277" s="3"/>
      <c r="Q277" s="3"/>
      <c r="R277" s="3"/>
      <c r="S277" s="3"/>
      <c r="T277" s="3"/>
    </row>
    <row r="278" spans="1:20" ht="16" x14ac:dyDescent="0.4">
      <c r="A278" s="3"/>
      <c r="B278" s="5" t="s">
        <v>453</v>
      </c>
      <c r="C278" s="3"/>
      <c r="D278" s="3"/>
      <c r="E278" s="3"/>
      <c r="F278" s="3"/>
      <c r="G278" s="3"/>
      <c r="H278" s="14"/>
      <c r="I278" s="14"/>
      <c r="J278" s="3"/>
      <c r="K278" s="3"/>
      <c r="L278" s="3"/>
      <c r="M278" s="3"/>
      <c r="N278" s="3"/>
      <c r="O278" s="3"/>
      <c r="P278" s="3"/>
      <c r="Q278" s="3"/>
      <c r="R278" s="3"/>
      <c r="S278" s="3"/>
      <c r="T278" s="3"/>
    </row>
    <row r="279" spans="1:20" ht="16" x14ac:dyDescent="0.4">
      <c r="A279" s="3"/>
      <c r="B279" s="5" t="s">
        <v>471</v>
      </c>
      <c r="C279" s="3"/>
      <c r="D279" s="3"/>
      <c r="E279" s="3"/>
      <c r="F279" s="3"/>
      <c r="G279" s="3"/>
      <c r="H279" s="14"/>
      <c r="I279" s="14"/>
      <c r="J279" s="3"/>
      <c r="K279" s="3"/>
      <c r="L279" s="3"/>
      <c r="M279" s="3"/>
      <c r="N279" s="3"/>
      <c r="O279" s="3"/>
      <c r="P279" s="3"/>
      <c r="Q279" s="3"/>
      <c r="R279" s="3"/>
      <c r="S279" s="3"/>
      <c r="T279" s="3"/>
    </row>
    <row r="280" spans="1:20" ht="16" x14ac:dyDescent="0.4">
      <c r="A280" s="3"/>
      <c r="B280" s="5" t="s">
        <v>455</v>
      </c>
      <c r="C280" s="3"/>
      <c r="D280" s="3"/>
      <c r="E280" s="3"/>
      <c r="F280" s="3"/>
      <c r="G280" s="3"/>
      <c r="H280" s="14"/>
      <c r="I280" s="14"/>
      <c r="J280" s="3"/>
      <c r="K280" s="3"/>
      <c r="L280" s="3"/>
      <c r="M280" s="3"/>
      <c r="N280" s="3"/>
      <c r="O280" s="3"/>
      <c r="P280" s="3"/>
      <c r="Q280" s="3"/>
      <c r="R280" s="3"/>
      <c r="S280" s="3"/>
      <c r="T280" s="3"/>
    </row>
    <row r="281" spans="1:20" ht="16" x14ac:dyDescent="0.4">
      <c r="A281" s="3"/>
      <c r="B281" s="5" t="s">
        <v>470</v>
      </c>
      <c r="C281" s="3"/>
      <c r="D281" s="3"/>
      <c r="E281" s="3"/>
      <c r="F281" s="3"/>
      <c r="G281" s="3"/>
      <c r="H281" s="14"/>
      <c r="I281" s="14"/>
      <c r="J281" s="3"/>
      <c r="K281" s="3"/>
      <c r="L281" s="3"/>
      <c r="M281" s="3"/>
      <c r="N281" s="3"/>
      <c r="O281" s="3"/>
      <c r="P281" s="3"/>
      <c r="Q281" s="3"/>
      <c r="R281" s="3"/>
      <c r="S281" s="3"/>
      <c r="T281" s="3"/>
    </row>
    <row r="282" spans="1:20" ht="16" x14ac:dyDescent="0.4">
      <c r="A282" s="3"/>
      <c r="B282" s="5" t="s">
        <v>191</v>
      </c>
      <c r="C282" s="3"/>
      <c r="D282" s="3"/>
      <c r="E282" s="3"/>
      <c r="F282" s="3"/>
      <c r="G282" s="3"/>
      <c r="H282" s="14"/>
      <c r="I282" s="14"/>
      <c r="J282" s="3"/>
      <c r="K282" s="3"/>
      <c r="L282" s="3"/>
      <c r="M282" s="3"/>
      <c r="N282" s="3"/>
      <c r="O282" s="3"/>
      <c r="P282" s="3"/>
      <c r="Q282" s="3"/>
      <c r="R282" s="3"/>
      <c r="S282" s="3"/>
      <c r="T282" s="3"/>
    </row>
    <row r="283" spans="1:20" ht="16" x14ac:dyDescent="0.4">
      <c r="A283" s="3"/>
      <c r="B283" s="5" t="s">
        <v>523</v>
      </c>
      <c r="C283" s="3"/>
      <c r="D283" s="3"/>
      <c r="E283" s="3"/>
      <c r="F283" s="3"/>
      <c r="G283" s="3"/>
      <c r="H283" s="14"/>
      <c r="I283" s="14"/>
      <c r="J283" s="3"/>
      <c r="K283" s="3"/>
      <c r="L283" s="3"/>
      <c r="M283" s="3"/>
      <c r="N283" s="3"/>
      <c r="O283" s="3"/>
      <c r="P283" s="3"/>
      <c r="Q283" s="3"/>
      <c r="R283" s="3"/>
      <c r="S283" s="3"/>
      <c r="T283" s="3"/>
    </row>
    <row r="284" spans="1:20" ht="16" x14ac:dyDescent="0.4">
      <c r="A284" s="3"/>
      <c r="B284" s="5" t="s">
        <v>569</v>
      </c>
      <c r="C284" s="3"/>
      <c r="D284" s="3"/>
      <c r="E284" s="3"/>
      <c r="F284" s="3"/>
      <c r="G284" s="3"/>
      <c r="H284" s="14"/>
      <c r="I284" s="14"/>
      <c r="J284" s="3"/>
      <c r="K284" s="3"/>
      <c r="L284" s="3"/>
      <c r="M284" s="3"/>
      <c r="N284" s="3"/>
      <c r="O284" s="3"/>
      <c r="P284" s="3"/>
      <c r="Q284" s="3"/>
      <c r="R284" s="3"/>
      <c r="S284" s="3"/>
      <c r="T284" s="3"/>
    </row>
    <row r="285" spans="1:20" ht="16" x14ac:dyDescent="0.4">
      <c r="A285" s="3"/>
      <c r="B285" s="5"/>
      <c r="C285" s="3"/>
      <c r="D285" s="3"/>
      <c r="E285" s="3"/>
      <c r="F285" s="3"/>
      <c r="G285" s="3"/>
      <c r="H285" s="14"/>
      <c r="I285" s="14"/>
      <c r="J285" s="3"/>
      <c r="K285" s="3"/>
      <c r="L285" s="3"/>
      <c r="M285" s="3"/>
      <c r="N285" s="3"/>
      <c r="O285" s="3"/>
      <c r="P285" s="3"/>
      <c r="Q285" s="3"/>
      <c r="R285" s="3"/>
      <c r="S285" s="3"/>
      <c r="T285" s="3"/>
    </row>
    <row r="286" spans="1:20" ht="16" x14ac:dyDescent="0.4">
      <c r="A286" s="3"/>
      <c r="B286" s="5" t="s">
        <v>149</v>
      </c>
      <c r="C286" s="3"/>
      <c r="D286" s="3"/>
      <c r="E286" s="3"/>
      <c r="F286" s="3"/>
      <c r="G286" s="3"/>
      <c r="H286" s="14"/>
      <c r="I286" s="14"/>
      <c r="J286" s="3"/>
      <c r="K286" s="3"/>
      <c r="L286" s="3"/>
      <c r="M286" s="3"/>
      <c r="N286" s="3"/>
      <c r="O286" s="3"/>
      <c r="P286" s="3"/>
      <c r="Q286" s="3"/>
      <c r="R286" s="3"/>
      <c r="S286" s="3"/>
      <c r="T286" s="3"/>
    </row>
    <row r="287" spans="1:20" ht="16" x14ac:dyDescent="0.4">
      <c r="A287" s="3"/>
      <c r="B287" s="5" t="s">
        <v>150</v>
      </c>
      <c r="C287" s="3"/>
      <c r="D287" s="3"/>
      <c r="E287" s="3"/>
      <c r="F287" s="3"/>
      <c r="G287" s="3"/>
      <c r="H287" s="14"/>
      <c r="I287" s="14"/>
      <c r="J287" s="3"/>
      <c r="K287" s="3"/>
      <c r="L287" s="3"/>
      <c r="M287" s="3"/>
      <c r="N287" s="3"/>
      <c r="O287" s="3"/>
      <c r="P287" s="3"/>
      <c r="Q287" s="3"/>
      <c r="R287" s="3"/>
      <c r="S287" s="3"/>
      <c r="T287" s="3"/>
    </row>
    <row r="288" spans="1:20" ht="16" x14ac:dyDescent="0.4">
      <c r="A288" s="3"/>
      <c r="B288" s="5" t="s">
        <v>151</v>
      </c>
      <c r="C288" s="3"/>
      <c r="D288" s="3"/>
      <c r="E288" s="3"/>
      <c r="F288" s="3"/>
      <c r="G288" s="3"/>
      <c r="H288" s="14"/>
      <c r="I288" s="14"/>
      <c r="J288" s="3"/>
      <c r="K288" s="3"/>
      <c r="L288" s="3"/>
      <c r="M288" s="3"/>
      <c r="N288" s="3"/>
      <c r="O288" s="3"/>
      <c r="P288" s="3"/>
      <c r="Q288" s="3"/>
      <c r="R288" s="3"/>
      <c r="S288" s="3"/>
      <c r="T288" s="3"/>
    </row>
    <row r="289" spans="1:20" ht="16" x14ac:dyDescent="0.4">
      <c r="A289" s="3"/>
      <c r="B289" s="5" t="s">
        <v>154</v>
      </c>
      <c r="C289" s="3"/>
      <c r="D289" s="3"/>
      <c r="E289" s="3"/>
      <c r="F289" s="3"/>
      <c r="G289" s="3"/>
      <c r="H289" s="14"/>
      <c r="I289" s="14"/>
      <c r="J289" s="3"/>
      <c r="K289" s="3"/>
      <c r="L289" s="3"/>
      <c r="M289" s="3"/>
      <c r="N289" s="3"/>
      <c r="O289" s="3"/>
      <c r="P289" s="3"/>
      <c r="Q289" s="3"/>
      <c r="R289" s="3"/>
      <c r="S289" s="3"/>
      <c r="T289" s="3"/>
    </row>
    <row r="290" spans="1:20" ht="16" x14ac:dyDescent="0.4">
      <c r="A290" s="3"/>
      <c r="B290" s="5" t="s">
        <v>153</v>
      </c>
      <c r="C290" s="3"/>
      <c r="D290" s="3"/>
      <c r="E290" s="3"/>
      <c r="F290" s="3"/>
      <c r="G290" s="3"/>
      <c r="H290" s="14"/>
      <c r="I290" s="14"/>
      <c r="J290" s="3"/>
      <c r="K290" s="3"/>
      <c r="L290" s="3"/>
      <c r="M290" s="3"/>
      <c r="N290" s="3"/>
      <c r="O290" s="3"/>
      <c r="P290" s="3"/>
      <c r="Q290" s="3"/>
      <c r="R290" s="3"/>
      <c r="S290" s="3"/>
      <c r="T290" s="3"/>
    </row>
    <row r="291" spans="1:20" ht="16" x14ac:dyDescent="0.4">
      <c r="A291" s="3"/>
      <c r="B291" s="5" t="s">
        <v>182</v>
      </c>
      <c r="C291" s="3"/>
      <c r="D291" s="3"/>
      <c r="E291" s="3"/>
      <c r="F291" s="3"/>
      <c r="G291" s="3"/>
      <c r="H291" s="14"/>
      <c r="I291" s="14"/>
      <c r="J291" s="3"/>
      <c r="K291" s="3"/>
      <c r="L291" s="3"/>
      <c r="M291" s="3"/>
      <c r="N291" s="3"/>
      <c r="O291" s="3"/>
      <c r="P291" s="3"/>
      <c r="Q291" s="3"/>
      <c r="R291" s="3"/>
      <c r="S291" s="3"/>
      <c r="T291" s="3"/>
    </row>
    <row r="292" spans="1:20" ht="16" x14ac:dyDescent="0.4">
      <c r="A292" s="3"/>
      <c r="B292" s="5" t="s">
        <v>191</v>
      </c>
      <c r="C292" s="3"/>
      <c r="D292" s="3"/>
      <c r="E292" s="3"/>
      <c r="F292" s="3"/>
      <c r="G292" s="3"/>
      <c r="H292" s="14"/>
      <c r="I292" s="14"/>
      <c r="J292" s="3"/>
      <c r="K292" s="3"/>
      <c r="L292" s="3"/>
      <c r="M292" s="3"/>
      <c r="N292" s="3"/>
      <c r="O292" s="3"/>
      <c r="P292" s="3"/>
      <c r="Q292" s="3"/>
      <c r="R292" s="3"/>
      <c r="S292" s="3"/>
      <c r="T292" s="3"/>
    </row>
    <row r="293" spans="1:20" ht="32" x14ac:dyDescent="0.4">
      <c r="A293" s="3"/>
      <c r="B293" s="5" t="s">
        <v>196</v>
      </c>
      <c r="C293" s="3"/>
      <c r="D293" s="3"/>
      <c r="E293" s="3"/>
      <c r="F293" s="3"/>
      <c r="G293" s="3"/>
      <c r="H293" s="14"/>
      <c r="I293" s="14"/>
      <c r="J293" s="3"/>
      <c r="K293" s="3"/>
      <c r="L293" s="3"/>
      <c r="M293" s="3"/>
      <c r="N293" s="3"/>
      <c r="O293" s="3"/>
      <c r="P293" s="3"/>
      <c r="Q293" s="3"/>
      <c r="R293" s="3"/>
      <c r="S293" s="3"/>
      <c r="T293" s="3"/>
    </row>
    <row r="294" spans="1:20" ht="16" x14ac:dyDescent="0.4">
      <c r="A294" s="3"/>
      <c r="B294" s="5" t="s">
        <v>570</v>
      </c>
      <c r="C294" s="3"/>
      <c r="D294" s="3"/>
      <c r="E294" s="3"/>
      <c r="F294" s="3"/>
      <c r="G294" s="3"/>
      <c r="H294" s="14"/>
      <c r="I294" s="14"/>
      <c r="J294" s="3"/>
      <c r="K294" s="3"/>
      <c r="L294" s="3"/>
      <c r="M294" s="3"/>
      <c r="N294" s="3"/>
      <c r="O294" s="3"/>
      <c r="P294" s="3"/>
      <c r="Q294" s="3"/>
      <c r="R294" s="3"/>
      <c r="S294" s="3"/>
      <c r="T294" s="3"/>
    </row>
    <row r="295" spans="1:20" ht="16" x14ac:dyDescent="0.4">
      <c r="A295" s="3"/>
      <c r="B295" s="5"/>
      <c r="C295" s="3"/>
      <c r="D295" s="3"/>
      <c r="E295" s="3"/>
      <c r="F295" s="3"/>
      <c r="G295" s="3"/>
      <c r="H295" s="14"/>
      <c r="I295" s="14"/>
      <c r="J295" s="3"/>
      <c r="K295" s="3"/>
      <c r="L295" s="3"/>
      <c r="M295" s="3"/>
      <c r="N295" s="3"/>
      <c r="O295" s="3"/>
      <c r="P295" s="3"/>
      <c r="Q295" s="3"/>
      <c r="R295" s="3"/>
      <c r="S295" s="3"/>
      <c r="T295" s="3"/>
    </row>
    <row r="296" spans="1:20" ht="16" x14ac:dyDescent="0.4">
      <c r="A296" s="3"/>
      <c r="B296" s="5" t="s">
        <v>270</v>
      </c>
      <c r="C296" s="3"/>
      <c r="D296" s="3"/>
      <c r="E296" s="3"/>
      <c r="F296" s="3"/>
      <c r="G296" s="3"/>
      <c r="H296" s="14"/>
      <c r="I296" s="14"/>
      <c r="J296" s="3"/>
      <c r="K296" s="3"/>
      <c r="L296" s="3"/>
      <c r="M296" s="3"/>
      <c r="N296" s="3"/>
      <c r="O296" s="3"/>
      <c r="P296" s="3"/>
      <c r="Q296" s="3"/>
      <c r="R296" s="3"/>
      <c r="S296" s="3"/>
      <c r="T296" s="3"/>
    </row>
    <row r="297" spans="1:20" ht="16" x14ac:dyDescent="0.4">
      <c r="A297" s="3"/>
      <c r="B297" s="5" t="s">
        <v>271</v>
      </c>
      <c r="C297" s="3"/>
      <c r="D297" s="3"/>
      <c r="E297" s="3"/>
      <c r="F297" s="3"/>
      <c r="G297" s="3"/>
      <c r="H297" s="14"/>
      <c r="I297" s="14"/>
      <c r="J297" s="3"/>
      <c r="K297" s="3"/>
      <c r="L297" s="3"/>
      <c r="M297" s="3"/>
      <c r="N297" s="3"/>
      <c r="O297" s="3"/>
      <c r="P297" s="3"/>
      <c r="Q297" s="3"/>
      <c r="R297" s="3"/>
      <c r="S297" s="3"/>
      <c r="T297" s="3"/>
    </row>
    <row r="298" spans="1:20" ht="16" x14ac:dyDescent="0.4">
      <c r="A298" s="3"/>
      <c r="B298" s="5" t="s">
        <v>272</v>
      </c>
      <c r="C298" s="3"/>
      <c r="D298" s="3"/>
      <c r="E298" s="3"/>
      <c r="F298" s="3"/>
      <c r="G298" s="3"/>
      <c r="H298" s="14"/>
      <c r="I298" s="14"/>
      <c r="J298" s="3"/>
      <c r="K298" s="3"/>
      <c r="L298" s="3"/>
      <c r="M298" s="3"/>
      <c r="N298" s="3"/>
      <c r="O298" s="3"/>
      <c r="P298" s="3"/>
      <c r="Q298" s="3"/>
      <c r="R298" s="3"/>
      <c r="S298" s="3"/>
      <c r="T298" s="3"/>
    </row>
    <row r="299" spans="1:20" ht="16" x14ac:dyDescent="0.4">
      <c r="A299" s="3"/>
      <c r="B299" s="5" t="s">
        <v>276</v>
      </c>
      <c r="C299" s="3"/>
      <c r="D299" s="3"/>
      <c r="E299" s="3"/>
      <c r="F299" s="3"/>
      <c r="G299" s="3"/>
      <c r="H299" s="14"/>
      <c r="I299" s="14"/>
      <c r="J299" s="3"/>
      <c r="K299" s="3"/>
      <c r="L299" s="3"/>
      <c r="M299" s="3"/>
      <c r="N299" s="3"/>
      <c r="O299" s="3"/>
      <c r="P299" s="3"/>
      <c r="Q299" s="3"/>
      <c r="R299" s="3"/>
      <c r="S299" s="3"/>
      <c r="T299" s="3"/>
    </row>
    <row r="300" spans="1:20" ht="16" x14ac:dyDescent="0.4">
      <c r="A300" s="3"/>
      <c r="B300" s="5" t="s">
        <v>274</v>
      </c>
      <c r="C300" s="3"/>
      <c r="D300" s="3"/>
      <c r="E300" s="3"/>
      <c r="F300" s="3"/>
      <c r="G300" s="3"/>
      <c r="H300" s="14"/>
      <c r="I300" s="14"/>
      <c r="J300" s="3"/>
      <c r="K300" s="3"/>
      <c r="L300" s="3"/>
      <c r="M300" s="3"/>
      <c r="N300" s="3"/>
      <c r="O300" s="3"/>
      <c r="P300" s="3"/>
      <c r="Q300" s="3"/>
      <c r="R300" s="3"/>
      <c r="S300" s="3"/>
      <c r="T300" s="3"/>
    </row>
    <row r="301" spans="1:20" ht="16" x14ac:dyDescent="0.4">
      <c r="A301" s="3"/>
      <c r="B301" s="5" t="s">
        <v>275</v>
      </c>
      <c r="C301" s="3"/>
      <c r="D301" s="3"/>
      <c r="E301" s="3"/>
      <c r="F301" s="3"/>
      <c r="G301" s="3"/>
      <c r="H301" s="14"/>
      <c r="I301" s="14"/>
      <c r="J301" s="3"/>
      <c r="K301" s="3"/>
      <c r="L301" s="3"/>
      <c r="M301" s="3"/>
      <c r="N301" s="3"/>
      <c r="O301" s="3"/>
      <c r="P301" s="3"/>
      <c r="Q301" s="3"/>
      <c r="R301" s="3"/>
      <c r="S301" s="3"/>
      <c r="T301" s="3"/>
    </row>
    <row r="302" spans="1:20" ht="16" x14ac:dyDescent="0.4">
      <c r="A302" s="3"/>
      <c r="B302" s="5" t="s">
        <v>191</v>
      </c>
      <c r="C302" s="3"/>
      <c r="D302" s="3"/>
      <c r="E302" s="3"/>
      <c r="F302" s="3"/>
      <c r="G302" s="3"/>
      <c r="H302" s="14"/>
      <c r="I302" s="14"/>
      <c r="J302" s="3"/>
      <c r="K302" s="3"/>
      <c r="L302" s="3"/>
      <c r="M302" s="3"/>
      <c r="N302" s="3"/>
      <c r="O302" s="3"/>
      <c r="P302" s="3"/>
      <c r="Q302" s="3"/>
      <c r="R302" s="3"/>
      <c r="S302" s="3"/>
      <c r="T302" s="3"/>
    </row>
    <row r="303" spans="1:20" ht="16" x14ac:dyDescent="0.4">
      <c r="A303" s="3"/>
      <c r="B303" s="5" t="s">
        <v>339</v>
      </c>
      <c r="C303" s="3"/>
      <c r="D303" s="3"/>
      <c r="E303" s="3"/>
      <c r="F303" s="3"/>
      <c r="G303" s="3"/>
      <c r="H303" s="14"/>
      <c r="I303" s="14"/>
      <c r="J303" s="3"/>
      <c r="K303" s="3"/>
      <c r="L303" s="3"/>
      <c r="M303" s="3"/>
      <c r="N303" s="3"/>
      <c r="O303" s="3"/>
      <c r="P303" s="3"/>
      <c r="Q303" s="3"/>
      <c r="R303" s="3"/>
      <c r="S303" s="3"/>
      <c r="T303" s="3"/>
    </row>
    <row r="304" spans="1:20" ht="128" x14ac:dyDescent="0.4">
      <c r="A304" s="3"/>
      <c r="B304" s="5" t="s">
        <v>571</v>
      </c>
      <c r="C304" s="3"/>
      <c r="D304" s="3"/>
      <c r="E304" s="3"/>
      <c r="F304" s="3"/>
      <c r="G304" s="3"/>
      <c r="H304" s="14"/>
      <c r="I304" s="14"/>
      <c r="J304" s="3"/>
      <c r="K304" s="3"/>
      <c r="L304" s="3"/>
      <c r="M304" s="3"/>
      <c r="N304" s="3"/>
      <c r="O304" s="3"/>
      <c r="P304" s="3"/>
      <c r="Q304" s="3"/>
      <c r="R304" s="3"/>
      <c r="S304" s="3"/>
      <c r="T304" s="3"/>
    </row>
    <row r="305" spans="1:20" ht="16" x14ac:dyDescent="0.4">
      <c r="A305" s="3"/>
      <c r="B305" s="5"/>
      <c r="C305" s="3"/>
      <c r="D305" s="3"/>
      <c r="E305" s="3"/>
      <c r="F305" s="3"/>
      <c r="G305" s="3"/>
      <c r="H305" s="14"/>
      <c r="I305" s="14"/>
      <c r="J305" s="3"/>
      <c r="K305" s="3"/>
      <c r="L305" s="3"/>
      <c r="M305" s="3"/>
      <c r="N305" s="3"/>
      <c r="O305" s="3"/>
      <c r="P305" s="3"/>
      <c r="Q305" s="3"/>
      <c r="R305" s="3"/>
      <c r="S305" s="3"/>
      <c r="T305" s="3"/>
    </row>
    <row r="306" spans="1:20" ht="16" x14ac:dyDescent="0.4">
      <c r="A306" s="3"/>
      <c r="B306" s="6"/>
      <c r="C306" s="3"/>
      <c r="D306" s="3"/>
      <c r="E306" s="3"/>
      <c r="F306" s="3"/>
      <c r="G306" s="3"/>
      <c r="H306" s="14"/>
      <c r="I306" s="14"/>
      <c r="J306" s="3"/>
      <c r="K306" s="3"/>
      <c r="L306" s="3"/>
      <c r="M306" s="3"/>
      <c r="N306" s="3"/>
      <c r="O306" s="3"/>
      <c r="P306" s="3"/>
      <c r="Q306" s="3"/>
      <c r="R306" s="3"/>
      <c r="S306" s="3"/>
      <c r="T306" s="3"/>
    </row>
    <row r="307" spans="1:20" ht="16" x14ac:dyDescent="0.4">
      <c r="A307" s="3"/>
      <c r="B307" s="6"/>
      <c r="C307" s="3"/>
      <c r="D307" s="3"/>
      <c r="E307" s="3"/>
      <c r="F307" s="3"/>
      <c r="G307" s="3"/>
      <c r="H307" s="14"/>
      <c r="I307" s="14"/>
      <c r="J307" s="3"/>
      <c r="K307" s="3"/>
      <c r="L307" s="3"/>
      <c r="M307" s="3"/>
      <c r="N307" s="3"/>
      <c r="O307" s="3"/>
      <c r="P307" s="3"/>
      <c r="Q307" s="3"/>
      <c r="R307" s="3"/>
      <c r="S307" s="3"/>
      <c r="T307" s="3"/>
    </row>
    <row r="308" spans="1:20" ht="16" x14ac:dyDescent="0.4">
      <c r="A308" s="3"/>
      <c r="B308" s="6"/>
      <c r="C308" s="3"/>
      <c r="D308" s="3"/>
      <c r="E308" s="3"/>
      <c r="F308" s="3"/>
      <c r="G308" s="3"/>
      <c r="H308" s="14"/>
      <c r="I308" s="14"/>
      <c r="J308" s="3"/>
      <c r="K308" s="3"/>
      <c r="L308" s="3"/>
      <c r="M308" s="3"/>
      <c r="N308" s="3"/>
      <c r="O308" s="3"/>
      <c r="P308" s="3"/>
      <c r="Q308" s="3"/>
      <c r="R308" s="3"/>
      <c r="S308" s="3"/>
      <c r="T308" s="3"/>
    </row>
    <row r="309" spans="1:20" ht="16" x14ac:dyDescent="0.4">
      <c r="A309" s="3"/>
      <c r="B309" s="6"/>
      <c r="C309" s="3"/>
      <c r="D309" s="3"/>
      <c r="E309" s="3"/>
      <c r="F309" s="3"/>
      <c r="G309" s="3"/>
      <c r="H309" s="14"/>
      <c r="I309" s="14"/>
      <c r="J309" s="3"/>
      <c r="K309" s="3"/>
      <c r="L309" s="3"/>
      <c r="M309" s="3"/>
      <c r="N309" s="3"/>
      <c r="O309" s="3"/>
      <c r="P309" s="3"/>
      <c r="Q309" s="3"/>
      <c r="R309" s="3"/>
      <c r="S309" s="3"/>
      <c r="T309" s="3"/>
    </row>
    <row r="310" spans="1:20" ht="16" x14ac:dyDescent="0.4">
      <c r="A310" s="3"/>
      <c r="B310" s="6"/>
      <c r="C310" s="3"/>
      <c r="D310" s="3"/>
      <c r="E310" s="3"/>
      <c r="F310" s="3"/>
      <c r="G310" s="3"/>
      <c r="H310" s="14"/>
      <c r="I310" s="14"/>
      <c r="J310" s="3"/>
      <c r="K310" s="3"/>
      <c r="L310" s="3"/>
      <c r="M310" s="3"/>
      <c r="N310" s="3"/>
      <c r="O310" s="3"/>
      <c r="P310" s="3"/>
      <c r="Q310" s="3"/>
      <c r="R310" s="3"/>
      <c r="S310" s="3"/>
      <c r="T310" s="3"/>
    </row>
    <row r="311" spans="1:20" ht="16" x14ac:dyDescent="0.4">
      <c r="A311" s="3"/>
      <c r="B311" s="6"/>
      <c r="C311" s="3"/>
      <c r="D311" s="3"/>
      <c r="E311" s="3"/>
      <c r="F311" s="3"/>
      <c r="G311" s="3"/>
      <c r="H311" s="14"/>
      <c r="I311" s="14"/>
      <c r="J311" s="3"/>
      <c r="K311" s="3"/>
      <c r="L311" s="3"/>
      <c r="M311" s="3"/>
      <c r="N311" s="3"/>
      <c r="O311" s="3"/>
      <c r="P311" s="3"/>
      <c r="Q311" s="3"/>
      <c r="R311" s="3"/>
      <c r="S311" s="3"/>
      <c r="T311" s="3"/>
    </row>
    <row r="312" spans="1:20" ht="16" x14ac:dyDescent="0.4">
      <c r="A312" s="3"/>
      <c r="B312" s="6"/>
      <c r="C312" s="3"/>
      <c r="D312" s="3"/>
      <c r="E312" s="3"/>
      <c r="F312" s="3"/>
      <c r="G312" s="3"/>
      <c r="H312" s="14"/>
      <c r="I312" s="14"/>
      <c r="J312" s="3"/>
      <c r="K312" s="3"/>
      <c r="L312" s="3"/>
      <c r="M312" s="3"/>
      <c r="N312" s="3"/>
      <c r="O312" s="3"/>
      <c r="P312" s="3"/>
      <c r="Q312" s="3"/>
      <c r="R312" s="3"/>
      <c r="S312" s="3"/>
      <c r="T312" s="3"/>
    </row>
    <row r="313" spans="1:20" ht="16" x14ac:dyDescent="0.4">
      <c r="A313" s="3"/>
      <c r="B313" s="6"/>
      <c r="C313" s="3"/>
      <c r="D313" s="3"/>
      <c r="E313" s="3"/>
      <c r="F313" s="3"/>
      <c r="G313" s="3"/>
      <c r="H313" s="14"/>
      <c r="I313" s="14"/>
      <c r="J313" s="3"/>
      <c r="K313" s="3"/>
      <c r="L313" s="3"/>
      <c r="M313" s="3"/>
      <c r="N313" s="3"/>
      <c r="O313" s="3"/>
      <c r="P313" s="3"/>
      <c r="Q313" s="3"/>
      <c r="R313" s="3"/>
      <c r="S313" s="3"/>
      <c r="T313" s="3"/>
    </row>
    <row r="314" spans="1:20" ht="16" x14ac:dyDescent="0.4">
      <c r="A314" s="3"/>
      <c r="B314" s="6"/>
      <c r="C314" s="3"/>
      <c r="D314" s="3"/>
      <c r="E314" s="3"/>
      <c r="F314" s="3"/>
      <c r="G314" s="3"/>
      <c r="H314" s="14"/>
      <c r="I314" s="14"/>
      <c r="J314" s="3"/>
      <c r="K314" s="3"/>
      <c r="L314" s="3"/>
      <c r="M314" s="3"/>
      <c r="N314" s="3"/>
      <c r="O314" s="3"/>
      <c r="P314" s="3"/>
      <c r="Q314" s="3"/>
      <c r="R314" s="3"/>
      <c r="S314" s="3"/>
      <c r="T314" s="3"/>
    </row>
    <row r="315" spans="1:20" ht="16" x14ac:dyDescent="0.4">
      <c r="A315" s="3"/>
      <c r="B315" s="6"/>
      <c r="C315" s="3"/>
      <c r="D315" s="3"/>
      <c r="E315" s="3"/>
      <c r="F315" s="3"/>
      <c r="G315" s="3"/>
      <c r="H315" s="14"/>
      <c r="I315" s="14"/>
      <c r="J315" s="3"/>
      <c r="K315" s="3"/>
      <c r="L315" s="3"/>
      <c r="M315" s="3"/>
      <c r="N315" s="3"/>
      <c r="O315" s="3"/>
      <c r="P315" s="3"/>
      <c r="Q315" s="3"/>
      <c r="R315" s="3"/>
      <c r="S315" s="3"/>
      <c r="T315" s="3"/>
    </row>
    <row r="316" spans="1:20" ht="16" x14ac:dyDescent="0.4">
      <c r="A316" s="3"/>
      <c r="B316" s="6"/>
      <c r="C316" s="3"/>
      <c r="D316" s="3"/>
      <c r="E316" s="3"/>
      <c r="F316" s="3"/>
      <c r="G316" s="3"/>
      <c r="H316" s="14"/>
      <c r="I316" s="14"/>
      <c r="J316" s="3"/>
      <c r="K316" s="3"/>
      <c r="L316" s="3"/>
      <c r="M316" s="3"/>
      <c r="N316" s="3"/>
      <c r="O316" s="3"/>
      <c r="P316" s="3"/>
      <c r="Q316" s="3"/>
      <c r="R316" s="3"/>
      <c r="S316" s="3"/>
      <c r="T316" s="3"/>
    </row>
    <row r="317" spans="1:20" ht="16" x14ac:dyDescent="0.4">
      <c r="A317" s="3"/>
      <c r="B317" s="6"/>
      <c r="C317" s="3"/>
      <c r="D317" s="3"/>
      <c r="E317" s="3"/>
      <c r="F317" s="3"/>
      <c r="G317" s="3"/>
      <c r="H317" s="14"/>
      <c r="I317" s="14"/>
      <c r="J317" s="3"/>
      <c r="K317" s="3"/>
      <c r="L317" s="3"/>
      <c r="M317" s="3"/>
      <c r="N317" s="3"/>
      <c r="O317" s="3"/>
      <c r="P317" s="3"/>
      <c r="Q317" s="3"/>
      <c r="R317" s="3"/>
      <c r="S317" s="3"/>
      <c r="T317" s="3"/>
    </row>
    <row r="318" spans="1:20" ht="16" x14ac:dyDescent="0.4">
      <c r="A318" s="3"/>
      <c r="B318" s="6"/>
      <c r="C318" s="3"/>
      <c r="D318" s="3"/>
      <c r="E318" s="3"/>
      <c r="F318" s="3"/>
      <c r="G318" s="3"/>
      <c r="H318" s="14"/>
      <c r="I318" s="14"/>
      <c r="J318" s="3"/>
      <c r="K318" s="3"/>
      <c r="L318" s="3"/>
      <c r="M318" s="3"/>
      <c r="N318" s="3"/>
      <c r="O318" s="3"/>
      <c r="P318" s="3"/>
      <c r="Q318" s="3"/>
      <c r="R318" s="3"/>
      <c r="S318" s="3"/>
      <c r="T318" s="3"/>
    </row>
    <row r="319" spans="1:20" ht="16" x14ac:dyDescent="0.4">
      <c r="A319" s="3"/>
      <c r="B319" s="6"/>
      <c r="C319" s="3"/>
      <c r="D319" s="3"/>
      <c r="E319" s="3"/>
      <c r="F319" s="3"/>
      <c r="G319" s="3"/>
      <c r="H319" s="14"/>
      <c r="I319" s="14"/>
      <c r="J319" s="3"/>
      <c r="K319" s="3"/>
      <c r="L319" s="3"/>
      <c r="M319" s="3"/>
      <c r="N319" s="3"/>
      <c r="O319" s="3"/>
      <c r="P319" s="3"/>
      <c r="Q319" s="3"/>
      <c r="R319" s="3"/>
      <c r="S319" s="3"/>
      <c r="T319" s="3"/>
    </row>
    <row r="320" spans="1:20" ht="16" x14ac:dyDescent="0.4">
      <c r="A320" s="3"/>
      <c r="B320" s="6"/>
      <c r="C320" s="3"/>
      <c r="D320" s="3"/>
      <c r="E320" s="3"/>
      <c r="F320" s="3"/>
      <c r="G320" s="3"/>
      <c r="H320" s="14"/>
      <c r="I320" s="14"/>
      <c r="J320" s="3"/>
      <c r="K320" s="3"/>
      <c r="L320" s="3"/>
      <c r="M320" s="3"/>
      <c r="N320" s="3"/>
      <c r="O320" s="3"/>
      <c r="P320" s="3"/>
      <c r="Q320" s="3"/>
      <c r="R320" s="3"/>
      <c r="S320" s="3"/>
      <c r="T320" s="3"/>
    </row>
    <row r="321" spans="1:20" ht="16" x14ac:dyDescent="0.4">
      <c r="A321" s="3"/>
      <c r="B321" s="6"/>
      <c r="C321" s="3"/>
      <c r="D321" s="3"/>
      <c r="E321" s="3"/>
      <c r="F321" s="3"/>
      <c r="G321" s="3"/>
      <c r="H321" s="14"/>
      <c r="I321" s="14"/>
      <c r="J321" s="3"/>
      <c r="K321" s="3"/>
      <c r="L321" s="3"/>
      <c r="M321" s="3"/>
      <c r="N321" s="3"/>
      <c r="O321" s="3"/>
      <c r="P321" s="3"/>
      <c r="Q321" s="3"/>
      <c r="R321" s="3"/>
      <c r="S321" s="3"/>
      <c r="T321" s="3"/>
    </row>
    <row r="322" spans="1:20" ht="16" x14ac:dyDescent="0.4">
      <c r="A322" s="3"/>
      <c r="B322" s="6"/>
      <c r="C322" s="3"/>
      <c r="D322" s="3"/>
      <c r="E322" s="3"/>
      <c r="F322" s="3"/>
      <c r="G322" s="3"/>
      <c r="H322" s="14"/>
      <c r="I322" s="14"/>
      <c r="J322" s="3"/>
      <c r="K322" s="3"/>
      <c r="L322" s="3"/>
      <c r="M322" s="3"/>
      <c r="N322" s="3"/>
      <c r="O322" s="3"/>
      <c r="P322" s="3"/>
      <c r="Q322" s="3"/>
      <c r="R322" s="3"/>
      <c r="S322" s="3"/>
      <c r="T322" s="3"/>
    </row>
    <row r="323" spans="1:20" ht="16" x14ac:dyDescent="0.4">
      <c r="A323" s="3"/>
      <c r="B323" s="6"/>
      <c r="C323" s="3"/>
      <c r="D323" s="3"/>
      <c r="E323" s="3"/>
      <c r="F323" s="3"/>
      <c r="G323" s="3"/>
      <c r="H323" s="14"/>
      <c r="I323" s="14"/>
      <c r="J323" s="3"/>
      <c r="K323" s="3"/>
      <c r="L323" s="3"/>
      <c r="M323" s="3"/>
      <c r="N323" s="3"/>
      <c r="O323" s="3"/>
      <c r="P323" s="3"/>
      <c r="Q323" s="3"/>
      <c r="R323" s="3"/>
      <c r="S323" s="3"/>
      <c r="T323" s="3"/>
    </row>
    <row r="324" spans="1:20" ht="16" x14ac:dyDescent="0.4">
      <c r="A324" s="3"/>
      <c r="B324" s="6"/>
      <c r="C324" s="3"/>
      <c r="D324" s="3"/>
      <c r="E324" s="3"/>
      <c r="F324" s="3"/>
      <c r="G324" s="3"/>
      <c r="H324" s="14"/>
      <c r="I324" s="14"/>
      <c r="J324" s="3"/>
      <c r="K324" s="3"/>
      <c r="L324" s="3"/>
      <c r="M324" s="3"/>
      <c r="N324" s="3"/>
      <c r="O324" s="3"/>
      <c r="P324" s="3"/>
      <c r="Q324" s="3"/>
      <c r="R324" s="3"/>
      <c r="S324" s="3"/>
      <c r="T324" s="3"/>
    </row>
    <row r="325" spans="1:20" ht="16" x14ac:dyDescent="0.4">
      <c r="A325" s="3"/>
      <c r="B325" s="6"/>
      <c r="C325" s="3"/>
      <c r="D325" s="3"/>
      <c r="E325" s="3"/>
      <c r="F325" s="3"/>
      <c r="G325" s="3"/>
      <c r="H325" s="14"/>
      <c r="I325" s="14"/>
      <c r="J325" s="3"/>
      <c r="K325" s="3"/>
      <c r="L325" s="3"/>
      <c r="M325" s="3"/>
      <c r="N325" s="3"/>
      <c r="O325" s="3"/>
      <c r="P325" s="3"/>
      <c r="Q325" s="3"/>
      <c r="R325" s="3"/>
      <c r="S325" s="3"/>
      <c r="T325" s="3"/>
    </row>
    <row r="326" spans="1:20" ht="16" x14ac:dyDescent="0.4">
      <c r="A326" s="3"/>
      <c r="B326" s="6"/>
      <c r="C326" s="3"/>
      <c r="D326" s="3"/>
      <c r="E326" s="3"/>
      <c r="F326" s="3"/>
      <c r="G326" s="3"/>
      <c r="H326" s="14"/>
      <c r="I326" s="14"/>
      <c r="J326" s="3"/>
      <c r="K326" s="3"/>
      <c r="L326" s="3"/>
      <c r="M326" s="3"/>
      <c r="N326" s="3"/>
      <c r="O326" s="3"/>
      <c r="P326" s="3"/>
      <c r="Q326" s="3"/>
      <c r="R326" s="3"/>
      <c r="S326" s="3"/>
      <c r="T326" s="3"/>
    </row>
    <row r="327" spans="1:20" ht="16" x14ac:dyDescent="0.4">
      <c r="A327" s="3"/>
      <c r="B327" s="6"/>
      <c r="C327" s="3"/>
      <c r="D327" s="3"/>
      <c r="E327" s="3"/>
      <c r="F327" s="3"/>
      <c r="G327" s="3"/>
      <c r="H327" s="14"/>
      <c r="I327" s="14"/>
      <c r="J327" s="3"/>
      <c r="K327" s="3"/>
      <c r="L327" s="3"/>
      <c r="M327" s="3"/>
      <c r="N327" s="3"/>
      <c r="O327" s="3"/>
      <c r="P327" s="3"/>
      <c r="Q327" s="3"/>
      <c r="R327" s="3"/>
      <c r="S327" s="3"/>
      <c r="T327" s="3"/>
    </row>
    <row r="328" spans="1:20" ht="16" x14ac:dyDescent="0.4">
      <c r="A328" s="3"/>
      <c r="B328" s="6"/>
      <c r="C328" s="3"/>
      <c r="D328" s="3"/>
      <c r="E328" s="3"/>
      <c r="F328" s="3"/>
      <c r="G328" s="3"/>
      <c r="H328" s="14"/>
      <c r="I328" s="14"/>
      <c r="J328" s="3"/>
      <c r="K328" s="3"/>
      <c r="L328" s="3"/>
      <c r="M328" s="3"/>
      <c r="N328" s="3"/>
      <c r="O328" s="3"/>
      <c r="P328" s="3"/>
      <c r="Q328" s="3"/>
      <c r="R328" s="3"/>
      <c r="S328" s="3"/>
      <c r="T328" s="3"/>
    </row>
    <row r="329" spans="1:20" ht="16" x14ac:dyDescent="0.4">
      <c r="A329" s="3"/>
      <c r="B329" s="6"/>
      <c r="C329" s="3"/>
      <c r="D329" s="3"/>
      <c r="E329" s="3"/>
      <c r="F329" s="3"/>
      <c r="G329" s="3"/>
      <c r="H329" s="14"/>
      <c r="I329" s="14"/>
      <c r="J329" s="3"/>
      <c r="K329" s="3"/>
      <c r="L329" s="3"/>
      <c r="M329" s="3"/>
      <c r="N329" s="3"/>
      <c r="O329" s="3"/>
      <c r="P329" s="3"/>
      <c r="Q329" s="3"/>
      <c r="R329" s="3"/>
      <c r="S329" s="3"/>
      <c r="T329" s="3"/>
    </row>
    <row r="330" spans="1:20" ht="16" x14ac:dyDescent="0.4">
      <c r="A330" s="3"/>
      <c r="B330" s="6"/>
      <c r="C330" s="3"/>
      <c r="D330" s="3"/>
      <c r="E330" s="3"/>
      <c r="F330" s="3"/>
      <c r="G330" s="3"/>
      <c r="H330" s="14"/>
      <c r="I330" s="14"/>
      <c r="J330" s="3"/>
      <c r="K330" s="3"/>
      <c r="L330" s="3"/>
      <c r="M330" s="3"/>
      <c r="N330" s="3"/>
      <c r="O330" s="3"/>
      <c r="P330" s="3"/>
      <c r="Q330" s="3"/>
      <c r="R330" s="3"/>
      <c r="S330" s="3"/>
      <c r="T330" s="3"/>
    </row>
    <row r="331" spans="1:20" ht="16" x14ac:dyDescent="0.4">
      <c r="A331" s="3"/>
      <c r="B331" s="6"/>
      <c r="C331" s="3"/>
      <c r="D331" s="3"/>
      <c r="E331" s="3"/>
      <c r="F331" s="3"/>
      <c r="G331" s="3"/>
      <c r="H331" s="14"/>
      <c r="I331" s="14"/>
      <c r="J331" s="3"/>
      <c r="K331" s="3"/>
      <c r="L331" s="3"/>
      <c r="M331" s="3"/>
      <c r="N331" s="3"/>
      <c r="O331" s="3"/>
      <c r="P331" s="3"/>
      <c r="Q331" s="3"/>
      <c r="R331" s="3"/>
      <c r="S331" s="3"/>
      <c r="T331" s="3"/>
    </row>
    <row r="332" spans="1:20" ht="16" x14ac:dyDescent="0.4">
      <c r="A332" s="3"/>
      <c r="B332" s="6"/>
      <c r="C332" s="3"/>
      <c r="D332" s="3"/>
      <c r="E332" s="3"/>
      <c r="F332" s="3"/>
      <c r="G332" s="3"/>
      <c r="H332" s="14"/>
      <c r="I332" s="14"/>
      <c r="J332" s="3"/>
      <c r="K332" s="3"/>
      <c r="L332" s="3"/>
      <c r="M332" s="3"/>
      <c r="N332" s="3"/>
      <c r="O332" s="3"/>
      <c r="P332" s="3"/>
      <c r="Q332" s="3"/>
      <c r="R332" s="3"/>
      <c r="S332" s="3"/>
      <c r="T332" s="3"/>
    </row>
    <row r="333" spans="1:20" ht="16" x14ac:dyDescent="0.4">
      <c r="A333" s="3"/>
      <c r="B333" s="6"/>
      <c r="C333" s="3"/>
      <c r="D333" s="3"/>
      <c r="E333" s="3"/>
      <c r="F333" s="3"/>
      <c r="G333" s="3"/>
      <c r="H333" s="14"/>
      <c r="I333" s="14"/>
      <c r="J333" s="3"/>
      <c r="K333" s="3"/>
      <c r="L333" s="3"/>
      <c r="M333" s="3"/>
      <c r="N333" s="3"/>
      <c r="O333" s="3"/>
      <c r="P333" s="3"/>
      <c r="Q333" s="3"/>
      <c r="R333" s="3"/>
      <c r="S333" s="3"/>
      <c r="T333" s="3"/>
    </row>
    <row r="334" spans="1:20" ht="16" x14ac:dyDescent="0.4">
      <c r="A334" s="3"/>
      <c r="B334" s="6"/>
      <c r="C334" s="3"/>
      <c r="D334" s="3"/>
      <c r="E334" s="3"/>
      <c r="F334" s="3"/>
      <c r="G334" s="3"/>
      <c r="H334" s="14"/>
      <c r="I334" s="14"/>
      <c r="J334" s="3"/>
      <c r="K334" s="3"/>
      <c r="L334" s="3"/>
      <c r="M334" s="3"/>
      <c r="N334" s="3"/>
      <c r="O334" s="3"/>
      <c r="P334" s="3"/>
      <c r="Q334" s="3"/>
      <c r="R334" s="3"/>
      <c r="S334" s="3"/>
      <c r="T334" s="3"/>
    </row>
    <row r="335" spans="1:20" ht="16" x14ac:dyDescent="0.4">
      <c r="A335" s="3"/>
      <c r="B335" s="6"/>
      <c r="C335" s="3"/>
      <c r="D335" s="3"/>
      <c r="E335" s="3"/>
      <c r="F335" s="3"/>
      <c r="G335" s="3"/>
      <c r="H335" s="14"/>
      <c r="I335" s="14"/>
      <c r="J335" s="3"/>
      <c r="K335" s="3"/>
      <c r="L335" s="3"/>
      <c r="M335" s="3"/>
      <c r="N335" s="3"/>
      <c r="O335" s="3"/>
      <c r="P335" s="3"/>
      <c r="Q335" s="3"/>
      <c r="R335" s="3"/>
      <c r="S335" s="3"/>
      <c r="T335" s="3"/>
    </row>
    <row r="336" spans="1:20" ht="16" x14ac:dyDescent="0.4">
      <c r="A336" s="3"/>
      <c r="B336" s="6"/>
      <c r="C336" s="3"/>
      <c r="D336" s="3"/>
      <c r="E336" s="3"/>
      <c r="F336" s="3"/>
      <c r="G336" s="3"/>
      <c r="H336" s="14"/>
      <c r="I336" s="14"/>
      <c r="J336" s="3"/>
      <c r="K336" s="3"/>
      <c r="L336" s="3"/>
      <c r="M336" s="3"/>
      <c r="N336" s="3"/>
      <c r="O336" s="3"/>
      <c r="P336" s="3"/>
      <c r="Q336" s="3"/>
      <c r="R336" s="3"/>
      <c r="S336" s="3"/>
      <c r="T336" s="3"/>
    </row>
    <row r="337" spans="1:20" ht="16" x14ac:dyDescent="0.4">
      <c r="A337" s="3"/>
      <c r="B337" s="6"/>
      <c r="C337" s="3"/>
      <c r="D337" s="3"/>
      <c r="E337" s="3"/>
      <c r="F337" s="3"/>
      <c r="G337" s="3"/>
      <c r="H337" s="14"/>
      <c r="I337" s="14"/>
      <c r="J337" s="3"/>
      <c r="K337" s="3"/>
      <c r="L337" s="3"/>
      <c r="M337" s="3"/>
      <c r="N337" s="3"/>
      <c r="O337" s="3"/>
      <c r="P337" s="3"/>
      <c r="Q337" s="3"/>
      <c r="R337" s="3"/>
      <c r="S337" s="3"/>
      <c r="T337" s="3"/>
    </row>
    <row r="338" spans="1:20" ht="16" x14ac:dyDescent="0.4">
      <c r="A338" s="3"/>
      <c r="B338" s="6"/>
      <c r="C338" s="3"/>
      <c r="D338" s="3"/>
      <c r="E338" s="3"/>
      <c r="F338" s="3"/>
      <c r="G338" s="3"/>
      <c r="H338" s="14"/>
      <c r="I338" s="14"/>
      <c r="J338" s="3"/>
      <c r="K338" s="3"/>
      <c r="L338" s="3"/>
      <c r="M338" s="3"/>
      <c r="N338" s="3"/>
      <c r="O338" s="3"/>
      <c r="P338" s="3"/>
      <c r="Q338" s="3"/>
      <c r="R338" s="3"/>
      <c r="S338" s="3"/>
      <c r="T338" s="3"/>
    </row>
    <row r="339" spans="1:20" ht="16" x14ac:dyDescent="0.4">
      <c r="A339" s="3"/>
      <c r="B339" s="6"/>
      <c r="C339" s="3"/>
      <c r="D339" s="3"/>
      <c r="E339" s="3"/>
      <c r="F339" s="3"/>
      <c r="G339" s="3"/>
      <c r="H339" s="14"/>
      <c r="I339" s="14"/>
      <c r="J339" s="3"/>
      <c r="K339" s="3"/>
      <c r="L339" s="3"/>
      <c r="M339" s="3"/>
      <c r="N339" s="3"/>
      <c r="O339" s="3"/>
      <c r="P339" s="3"/>
      <c r="Q339" s="3"/>
      <c r="R339" s="3"/>
      <c r="S339" s="3"/>
      <c r="T339" s="3"/>
    </row>
    <row r="340" spans="1:20" ht="16" x14ac:dyDescent="0.4">
      <c r="A340" s="3"/>
      <c r="B340" s="6"/>
      <c r="C340" s="3"/>
      <c r="D340" s="3"/>
      <c r="E340" s="3"/>
      <c r="F340" s="3"/>
      <c r="G340" s="3"/>
      <c r="H340" s="14"/>
      <c r="I340" s="14"/>
      <c r="J340" s="3"/>
      <c r="K340" s="3"/>
      <c r="L340" s="3"/>
      <c r="M340" s="3"/>
      <c r="N340" s="3"/>
      <c r="O340" s="3"/>
      <c r="P340" s="3"/>
      <c r="Q340" s="3"/>
      <c r="R340" s="3"/>
      <c r="S340" s="3"/>
      <c r="T340" s="3"/>
    </row>
    <row r="341" spans="1:20" ht="16" x14ac:dyDescent="0.4">
      <c r="A341" s="3"/>
      <c r="B341" s="6"/>
      <c r="C341" s="3"/>
      <c r="D341" s="3"/>
      <c r="E341" s="3"/>
      <c r="F341" s="3"/>
      <c r="G341" s="3"/>
      <c r="H341" s="14"/>
      <c r="I341" s="14"/>
      <c r="J341" s="3"/>
      <c r="K341" s="3"/>
      <c r="L341" s="3"/>
      <c r="M341" s="3"/>
      <c r="N341" s="3"/>
      <c r="O341" s="3"/>
      <c r="P341" s="3"/>
      <c r="Q341" s="3"/>
      <c r="R341" s="3"/>
      <c r="S341" s="3"/>
      <c r="T341" s="3"/>
    </row>
    <row r="342" spans="1:20" ht="16" x14ac:dyDescent="0.4">
      <c r="A342" s="3"/>
      <c r="B342" s="6"/>
      <c r="C342" s="3"/>
      <c r="D342" s="3"/>
      <c r="E342" s="3"/>
      <c r="F342" s="3"/>
      <c r="G342" s="3"/>
      <c r="H342" s="14"/>
      <c r="I342" s="14"/>
      <c r="J342" s="3"/>
      <c r="K342" s="3"/>
      <c r="L342" s="3"/>
      <c r="M342" s="3"/>
      <c r="N342" s="3"/>
      <c r="O342" s="3"/>
      <c r="P342" s="3"/>
      <c r="Q342" s="3"/>
      <c r="R342" s="3"/>
      <c r="S342" s="3"/>
      <c r="T342" s="3"/>
    </row>
    <row r="343" spans="1:20" ht="16" x14ac:dyDescent="0.4">
      <c r="A343" s="3"/>
      <c r="B343" s="6"/>
      <c r="C343" s="3"/>
      <c r="D343" s="3"/>
      <c r="E343" s="3"/>
      <c r="F343" s="3"/>
      <c r="G343" s="3"/>
      <c r="H343" s="14"/>
      <c r="I343" s="14"/>
      <c r="J343" s="3"/>
      <c r="K343" s="3"/>
      <c r="L343" s="3"/>
      <c r="M343" s="3"/>
      <c r="N343" s="3"/>
      <c r="O343" s="3"/>
      <c r="P343" s="3"/>
      <c r="Q343" s="3"/>
      <c r="R343" s="3"/>
      <c r="S343" s="3"/>
      <c r="T343" s="3"/>
    </row>
    <row r="344" spans="1:20" ht="16" x14ac:dyDescent="0.4">
      <c r="A344" s="3"/>
      <c r="B344" s="6"/>
      <c r="C344" s="3"/>
      <c r="D344" s="3"/>
      <c r="E344" s="3"/>
      <c r="F344" s="3"/>
      <c r="G344" s="3"/>
      <c r="H344" s="14"/>
      <c r="I344" s="14"/>
      <c r="J344" s="3"/>
      <c r="K344" s="3"/>
      <c r="L344" s="3"/>
      <c r="M344" s="3"/>
      <c r="N344" s="3"/>
      <c r="O344" s="3"/>
      <c r="P344" s="3"/>
      <c r="Q344" s="3"/>
      <c r="R344" s="3"/>
      <c r="S344" s="3"/>
      <c r="T344" s="3"/>
    </row>
    <row r="345" spans="1:20" ht="16" x14ac:dyDescent="0.4">
      <c r="A345" s="3"/>
      <c r="B345" s="6"/>
      <c r="C345" s="3"/>
      <c r="D345" s="3"/>
      <c r="E345" s="3"/>
      <c r="F345" s="3"/>
      <c r="G345" s="3"/>
      <c r="H345" s="14"/>
      <c r="I345" s="14"/>
      <c r="J345" s="3"/>
      <c r="K345" s="3"/>
      <c r="L345" s="3"/>
      <c r="M345" s="3"/>
      <c r="N345" s="3"/>
      <c r="O345" s="3"/>
      <c r="P345" s="3"/>
      <c r="Q345" s="3"/>
      <c r="R345" s="3"/>
      <c r="S345" s="3"/>
      <c r="T345" s="3"/>
    </row>
    <row r="346" spans="1:20" ht="16" x14ac:dyDescent="0.4">
      <c r="A346" s="3"/>
      <c r="B346" s="6"/>
      <c r="C346" s="3"/>
      <c r="D346" s="3"/>
      <c r="E346" s="3"/>
      <c r="F346" s="3"/>
      <c r="G346" s="3"/>
      <c r="H346" s="14"/>
      <c r="I346" s="14"/>
      <c r="J346" s="3"/>
      <c r="K346" s="3"/>
      <c r="L346" s="3"/>
      <c r="M346" s="3"/>
      <c r="N346" s="3"/>
      <c r="O346" s="3"/>
      <c r="P346" s="3"/>
      <c r="Q346" s="3"/>
      <c r="R346" s="3"/>
      <c r="S346" s="3"/>
      <c r="T346" s="3"/>
    </row>
    <row r="347" spans="1:20" ht="16" x14ac:dyDescent="0.4">
      <c r="A347" s="3"/>
      <c r="B347" s="6"/>
      <c r="C347" s="3"/>
      <c r="D347" s="3"/>
      <c r="E347" s="3"/>
      <c r="F347" s="3"/>
      <c r="G347" s="3"/>
      <c r="H347" s="14"/>
      <c r="I347" s="14"/>
      <c r="J347" s="3"/>
      <c r="K347" s="3"/>
      <c r="L347" s="3"/>
      <c r="M347" s="3"/>
      <c r="N347" s="3"/>
      <c r="O347" s="3"/>
      <c r="P347" s="3"/>
      <c r="Q347" s="3"/>
      <c r="R347" s="3"/>
      <c r="S347" s="3"/>
      <c r="T347" s="3"/>
    </row>
    <row r="348" spans="1:20" ht="16" x14ac:dyDescent="0.4">
      <c r="A348" s="3"/>
      <c r="B348" s="6"/>
      <c r="C348" s="3"/>
      <c r="D348" s="3"/>
      <c r="E348" s="3"/>
      <c r="F348" s="3"/>
      <c r="G348" s="3"/>
      <c r="H348" s="14"/>
      <c r="I348" s="14"/>
      <c r="J348" s="3"/>
      <c r="K348" s="3"/>
      <c r="L348" s="3"/>
      <c r="M348" s="3"/>
      <c r="N348" s="3"/>
      <c r="O348" s="3"/>
      <c r="P348" s="3"/>
      <c r="Q348" s="3"/>
      <c r="R348" s="3"/>
      <c r="S348" s="3"/>
      <c r="T348" s="3"/>
    </row>
    <row r="349" spans="1:20" ht="16" x14ac:dyDescent="0.4">
      <c r="A349" s="3"/>
      <c r="B349" s="6"/>
      <c r="C349" s="3"/>
      <c r="D349" s="3"/>
      <c r="E349" s="3"/>
      <c r="F349" s="3"/>
      <c r="G349" s="3"/>
      <c r="H349" s="14"/>
      <c r="I349" s="14"/>
      <c r="J349" s="3"/>
      <c r="K349" s="3"/>
      <c r="L349" s="3"/>
      <c r="M349" s="3"/>
      <c r="N349" s="3"/>
      <c r="O349" s="3"/>
      <c r="P349" s="3"/>
      <c r="Q349" s="3"/>
      <c r="R349" s="3"/>
      <c r="S349" s="3"/>
      <c r="T349" s="3"/>
    </row>
    <row r="350" spans="1:20" ht="16" x14ac:dyDescent="0.4">
      <c r="A350" s="3"/>
      <c r="B350" s="6"/>
      <c r="C350" s="3"/>
      <c r="D350" s="3"/>
      <c r="E350" s="3"/>
      <c r="F350" s="3"/>
      <c r="G350" s="3"/>
      <c r="H350" s="14"/>
      <c r="I350" s="14"/>
      <c r="J350" s="3"/>
      <c r="K350" s="3"/>
      <c r="L350" s="3"/>
      <c r="M350" s="3"/>
      <c r="N350" s="3"/>
      <c r="O350" s="3"/>
      <c r="P350" s="3"/>
      <c r="Q350" s="3"/>
      <c r="R350" s="3"/>
      <c r="S350" s="3"/>
      <c r="T350" s="3"/>
    </row>
    <row r="351" spans="1:20" ht="16" x14ac:dyDescent="0.4">
      <c r="A351" s="3"/>
      <c r="B351" s="6"/>
      <c r="C351" s="3"/>
      <c r="D351" s="3"/>
      <c r="E351" s="3"/>
      <c r="F351" s="3"/>
      <c r="G351" s="3"/>
      <c r="H351" s="14"/>
      <c r="I351" s="14"/>
      <c r="J351" s="3"/>
      <c r="K351" s="3"/>
      <c r="L351" s="3"/>
      <c r="M351" s="3"/>
      <c r="N351" s="3"/>
      <c r="O351" s="3"/>
      <c r="P351" s="3"/>
      <c r="Q351" s="3"/>
      <c r="R351" s="3"/>
      <c r="S351" s="3"/>
      <c r="T351" s="3"/>
    </row>
    <row r="352" spans="1:20" ht="16" x14ac:dyDescent="0.4">
      <c r="A352" s="3"/>
      <c r="B352" s="6"/>
      <c r="C352" s="3"/>
      <c r="D352" s="3"/>
      <c r="E352" s="3"/>
      <c r="F352" s="3"/>
      <c r="G352" s="3"/>
      <c r="H352" s="14"/>
      <c r="I352" s="14"/>
      <c r="J352" s="3"/>
      <c r="K352" s="3"/>
      <c r="L352" s="3"/>
      <c r="M352" s="3"/>
      <c r="N352" s="3"/>
      <c r="O352" s="3"/>
      <c r="P352" s="3"/>
      <c r="Q352" s="3"/>
      <c r="R352" s="3"/>
      <c r="S352" s="3"/>
      <c r="T352" s="3"/>
    </row>
    <row r="353" spans="1:20" ht="16" x14ac:dyDescent="0.4">
      <c r="A353" s="3"/>
      <c r="B353" s="6"/>
      <c r="C353" s="3"/>
      <c r="D353" s="3"/>
      <c r="E353" s="3"/>
      <c r="F353" s="3"/>
      <c r="G353" s="3"/>
      <c r="H353" s="14"/>
      <c r="I353" s="14"/>
      <c r="J353" s="3"/>
      <c r="K353" s="3"/>
      <c r="L353" s="3"/>
      <c r="M353" s="3"/>
      <c r="N353" s="3"/>
      <c r="O353" s="3"/>
      <c r="P353" s="3"/>
      <c r="Q353" s="3"/>
      <c r="R353" s="3"/>
      <c r="S353" s="3"/>
      <c r="T353" s="3"/>
    </row>
    <row r="354" spans="1:20" ht="16" x14ac:dyDescent="0.4">
      <c r="A354" s="3"/>
      <c r="B354" s="6"/>
      <c r="C354" s="3"/>
      <c r="D354" s="3"/>
      <c r="E354" s="3"/>
      <c r="F354" s="3"/>
      <c r="G354" s="3"/>
      <c r="H354" s="14"/>
      <c r="I354" s="14"/>
      <c r="J354" s="3"/>
      <c r="K354" s="3"/>
      <c r="L354" s="3"/>
      <c r="M354" s="3"/>
      <c r="N354" s="3"/>
      <c r="O354" s="3"/>
      <c r="P354" s="3"/>
      <c r="Q354" s="3"/>
      <c r="R354" s="3"/>
      <c r="S354" s="3"/>
      <c r="T354" s="3"/>
    </row>
    <row r="355" spans="1:20" ht="16" x14ac:dyDescent="0.4">
      <c r="A355" s="3"/>
      <c r="B355" s="6"/>
      <c r="C355" s="3"/>
      <c r="D355" s="3"/>
      <c r="E355" s="3"/>
      <c r="F355" s="3"/>
      <c r="G355" s="3"/>
      <c r="H355" s="14"/>
      <c r="I355" s="14"/>
      <c r="J355" s="3"/>
      <c r="K355" s="3"/>
      <c r="L355" s="3"/>
      <c r="M355" s="3"/>
      <c r="N355" s="3"/>
      <c r="O355" s="3"/>
      <c r="P355" s="3"/>
      <c r="Q355" s="3"/>
      <c r="R355" s="3"/>
      <c r="S355" s="3"/>
      <c r="T355" s="3"/>
    </row>
    <row r="356" spans="1:20" ht="16" x14ac:dyDescent="0.4">
      <c r="A356" s="3"/>
      <c r="B356" s="6"/>
      <c r="C356" s="3"/>
      <c r="D356" s="3"/>
      <c r="E356" s="3"/>
      <c r="F356" s="3"/>
      <c r="G356" s="3"/>
      <c r="H356" s="14"/>
      <c r="I356" s="14"/>
      <c r="J356" s="3"/>
      <c r="K356" s="3"/>
      <c r="L356" s="3"/>
      <c r="M356" s="3"/>
      <c r="N356" s="3"/>
      <c r="O356" s="3"/>
      <c r="P356" s="3"/>
      <c r="Q356" s="3"/>
      <c r="R356" s="3"/>
      <c r="S356" s="3"/>
      <c r="T356" s="3"/>
    </row>
    <row r="357" spans="1:20" ht="16" x14ac:dyDescent="0.4">
      <c r="A357" s="3"/>
      <c r="B357" s="6"/>
      <c r="C357" s="3"/>
      <c r="D357" s="3"/>
      <c r="E357" s="3"/>
      <c r="F357" s="3"/>
      <c r="G357" s="3"/>
      <c r="H357" s="14"/>
      <c r="I357" s="14"/>
      <c r="J357" s="3"/>
      <c r="K357" s="3"/>
      <c r="L357" s="3"/>
      <c r="M357" s="3"/>
      <c r="N357" s="3"/>
      <c r="O357" s="3"/>
      <c r="P357" s="3"/>
      <c r="Q357" s="3"/>
      <c r="R357" s="3"/>
      <c r="S357" s="3"/>
      <c r="T357" s="3"/>
    </row>
    <row r="358" spans="1:20" ht="16" x14ac:dyDescent="0.4">
      <c r="A358" s="3"/>
      <c r="B358" s="6"/>
      <c r="C358" s="3"/>
      <c r="D358" s="3"/>
      <c r="E358" s="3"/>
      <c r="F358" s="3"/>
      <c r="G358" s="3"/>
      <c r="H358" s="14"/>
      <c r="I358" s="14"/>
      <c r="J358" s="3"/>
      <c r="K358" s="3"/>
      <c r="L358" s="3"/>
      <c r="M358" s="3"/>
      <c r="N358" s="3"/>
      <c r="O358" s="3"/>
      <c r="P358" s="3"/>
      <c r="Q358" s="3"/>
      <c r="R358" s="3"/>
      <c r="S358" s="3"/>
      <c r="T358" s="3"/>
    </row>
    <row r="359" spans="1:20" ht="16" x14ac:dyDescent="0.4">
      <c r="A359" s="3"/>
      <c r="B359" s="6"/>
      <c r="C359" s="3"/>
      <c r="D359" s="3"/>
      <c r="E359" s="3"/>
      <c r="F359" s="3"/>
      <c r="G359" s="3"/>
      <c r="H359" s="14"/>
      <c r="I359" s="14"/>
      <c r="J359" s="3"/>
      <c r="K359" s="3"/>
      <c r="L359" s="3"/>
      <c r="M359" s="3"/>
      <c r="N359" s="3"/>
      <c r="O359" s="3"/>
      <c r="P359" s="3"/>
      <c r="Q359" s="3"/>
      <c r="R359" s="3"/>
      <c r="S359" s="3"/>
      <c r="T359" s="3"/>
    </row>
    <row r="360" spans="1:20" ht="16" x14ac:dyDescent="0.4">
      <c r="A360" s="3"/>
      <c r="B360" s="6"/>
      <c r="C360" s="3"/>
      <c r="D360" s="3"/>
      <c r="E360" s="3"/>
      <c r="F360" s="3"/>
      <c r="G360" s="3"/>
      <c r="H360" s="14"/>
      <c r="I360" s="14"/>
      <c r="J360" s="3"/>
      <c r="K360" s="3"/>
      <c r="L360" s="3"/>
      <c r="M360" s="3"/>
      <c r="N360" s="3"/>
      <c r="O360" s="3"/>
      <c r="P360" s="3"/>
      <c r="Q360" s="3"/>
      <c r="R360" s="3"/>
      <c r="S360" s="3"/>
      <c r="T360" s="3"/>
    </row>
    <row r="361" spans="1:20" ht="16" x14ac:dyDescent="0.4">
      <c r="A361" s="3"/>
      <c r="B361" s="6"/>
      <c r="C361" s="3"/>
      <c r="D361" s="3"/>
      <c r="E361" s="3"/>
      <c r="F361" s="3"/>
      <c r="G361" s="3"/>
      <c r="H361" s="14"/>
      <c r="I361" s="14"/>
      <c r="J361" s="3"/>
      <c r="K361" s="3"/>
      <c r="L361" s="3"/>
      <c r="M361" s="3"/>
      <c r="N361" s="3"/>
      <c r="O361" s="3"/>
      <c r="P361" s="3"/>
      <c r="Q361" s="3"/>
      <c r="R361" s="3"/>
      <c r="S361" s="3"/>
      <c r="T361" s="3"/>
    </row>
    <row r="362" spans="1:20" ht="16" x14ac:dyDescent="0.4">
      <c r="A362" s="3"/>
      <c r="B362" s="6"/>
      <c r="C362" s="3"/>
      <c r="D362" s="3"/>
      <c r="E362" s="3"/>
      <c r="F362" s="3"/>
      <c r="G362" s="3"/>
      <c r="H362" s="14"/>
      <c r="I362" s="14"/>
      <c r="J362" s="3"/>
      <c r="K362" s="3"/>
      <c r="L362" s="3"/>
      <c r="M362" s="3"/>
      <c r="N362" s="3"/>
      <c r="O362" s="3"/>
      <c r="P362" s="3"/>
      <c r="Q362" s="3"/>
      <c r="R362" s="3"/>
      <c r="S362" s="3"/>
      <c r="T362" s="3"/>
    </row>
    <row r="363" spans="1:20" ht="16" x14ac:dyDescent="0.4">
      <c r="A363" s="3"/>
      <c r="B363" s="6"/>
      <c r="C363" s="3"/>
      <c r="D363" s="3"/>
      <c r="E363" s="3"/>
      <c r="F363" s="3"/>
      <c r="G363" s="3"/>
      <c r="H363" s="14"/>
      <c r="I363" s="14"/>
      <c r="J363" s="3"/>
      <c r="K363" s="3"/>
      <c r="L363" s="3"/>
      <c r="M363" s="3"/>
      <c r="N363" s="3"/>
      <c r="O363" s="3"/>
      <c r="P363" s="3"/>
      <c r="Q363" s="3"/>
      <c r="R363" s="3"/>
      <c r="S363" s="3"/>
      <c r="T363" s="3"/>
    </row>
    <row r="364" spans="1:20" ht="16" x14ac:dyDescent="0.4">
      <c r="A364" s="3"/>
      <c r="B364" s="6"/>
      <c r="C364" s="3"/>
      <c r="D364" s="3"/>
      <c r="E364" s="3"/>
      <c r="F364" s="3"/>
      <c r="G364" s="3"/>
      <c r="H364" s="14"/>
      <c r="I364" s="14"/>
      <c r="J364" s="3"/>
      <c r="K364" s="3"/>
      <c r="L364" s="3"/>
      <c r="M364" s="3"/>
      <c r="N364" s="3"/>
      <c r="O364" s="3"/>
      <c r="P364" s="3"/>
      <c r="Q364" s="3"/>
      <c r="R364" s="3"/>
      <c r="S364" s="3"/>
      <c r="T364" s="3"/>
    </row>
    <row r="365" spans="1:20" ht="16" x14ac:dyDescent="0.4">
      <c r="A365" s="3"/>
      <c r="B365" s="6"/>
      <c r="C365" s="3"/>
      <c r="D365" s="3"/>
      <c r="E365" s="3"/>
      <c r="F365" s="3"/>
      <c r="G365" s="3"/>
      <c r="H365" s="14"/>
      <c r="I365" s="14"/>
      <c r="J365" s="3"/>
      <c r="K365" s="3"/>
      <c r="L365" s="3"/>
      <c r="M365" s="3"/>
      <c r="N365" s="3"/>
      <c r="O365" s="3"/>
      <c r="P365" s="3"/>
      <c r="Q365" s="3"/>
      <c r="R365" s="3"/>
      <c r="S365" s="3"/>
      <c r="T365" s="3"/>
    </row>
    <row r="366" spans="1:20" ht="16" x14ac:dyDescent="0.4">
      <c r="A366" s="3"/>
      <c r="B366" s="6"/>
      <c r="C366" s="3"/>
      <c r="D366" s="3"/>
      <c r="E366" s="3"/>
      <c r="F366" s="3"/>
      <c r="G366" s="3"/>
      <c r="H366" s="14"/>
      <c r="I366" s="14"/>
      <c r="J366" s="3"/>
      <c r="K366" s="3"/>
      <c r="L366" s="3"/>
      <c r="M366" s="3"/>
      <c r="N366" s="3"/>
      <c r="O366" s="3"/>
      <c r="P366" s="3"/>
      <c r="Q366" s="3"/>
      <c r="R366" s="3"/>
      <c r="S366" s="3"/>
      <c r="T366" s="3"/>
    </row>
    <row r="367" spans="1:20" ht="16" x14ac:dyDescent="0.4">
      <c r="A367" s="3"/>
      <c r="B367" s="6"/>
      <c r="C367" s="3"/>
      <c r="D367" s="3"/>
      <c r="E367" s="3"/>
      <c r="F367" s="3"/>
      <c r="G367" s="3"/>
      <c r="H367" s="14"/>
      <c r="I367" s="14"/>
      <c r="J367" s="3"/>
      <c r="K367" s="3"/>
      <c r="L367" s="3"/>
      <c r="M367" s="3"/>
      <c r="N367" s="3"/>
      <c r="O367" s="3"/>
      <c r="P367" s="3"/>
      <c r="Q367" s="3"/>
      <c r="R367" s="3"/>
      <c r="S367" s="3"/>
      <c r="T367" s="3"/>
    </row>
    <row r="368" spans="1:20" ht="16" x14ac:dyDescent="0.4">
      <c r="A368" s="3"/>
      <c r="B368" s="6"/>
      <c r="C368" s="3"/>
      <c r="D368" s="3"/>
      <c r="E368" s="3"/>
      <c r="F368" s="3"/>
      <c r="G368" s="3"/>
      <c r="H368" s="14"/>
      <c r="I368" s="14"/>
      <c r="J368" s="3"/>
      <c r="K368" s="3"/>
      <c r="L368" s="3"/>
      <c r="M368" s="3"/>
      <c r="N368" s="3"/>
      <c r="O368" s="3"/>
      <c r="P368" s="3"/>
      <c r="Q368" s="3"/>
      <c r="R368" s="3"/>
      <c r="S368" s="3"/>
      <c r="T368" s="3"/>
    </row>
    <row r="369" spans="1:20" ht="16" x14ac:dyDescent="0.4">
      <c r="A369" s="3"/>
      <c r="B369" s="6"/>
      <c r="C369" s="3"/>
      <c r="D369" s="3"/>
      <c r="E369" s="3"/>
      <c r="F369" s="3"/>
      <c r="G369" s="3"/>
      <c r="H369" s="14"/>
      <c r="I369" s="14"/>
      <c r="J369" s="3"/>
      <c r="K369" s="3"/>
      <c r="L369" s="3"/>
      <c r="M369" s="3"/>
      <c r="N369" s="3"/>
      <c r="O369" s="3"/>
      <c r="P369" s="3"/>
      <c r="Q369" s="3"/>
      <c r="R369" s="3"/>
      <c r="S369" s="3"/>
      <c r="T369" s="3"/>
    </row>
    <row r="370" spans="1:20" ht="16" x14ac:dyDescent="0.4">
      <c r="A370" s="3"/>
      <c r="B370" s="6"/>
      <c r="C370" s="3"/>
      <c r="D370" s="3"/>
      <c r="E370" s="3"/>
      <c r="F370" s="3"/>
      <c r="G370" s="3"/>
      <c r="H370" s="14"/>
      <c r="I370" s="14"/>
      <c r="J370" s="3"/>
      <c r="K370" s="3"/>
      <c r="L370" s="3"/>
      <c r="M370" s="3"/>
      <c r="N370" s="3"/>
      <c r="O370" s="3"/>
      <c r="P370" s="3"/>
      <c r="Q370" s="3"/>
      <c r="R370" s="3"/>
      <c r="S370" s="3"/>
      <c r="T370" s="3"/>
    </row>
    <row r="371" spans="1:20" ht="16" x14ac:dyDescent="0.4">
      <c r="A371" s="3"/>
      <c r="B371" s="6"/>
      <c r="C371" s="3"/>
      <c r="D371" s="3"/>
      <c r="E371" s="3"/>
      <c r="F371" s="3"/>
      <c r="G371" s="3"/>
      <c r="H371" s="14"/>
      <c r="I371" s="14"/>
      <c r="J371" s="3"/>
      <c r="K371" s="3"/>
      <c r="L371" s="3"/>
      <c r="M371" s="3"/>
      <c r="N371" s="3"/>
      <c r="O371" s="3"/>
      <c r="P371" s="3"/>
      <c r="Q371" s="3"/>
      <c r="R371" s="3"/>
      <c r="S371" s="3"/>
      <c r="T371" s="3"/>
    </row>
    <row r="372" spans="1:20" ht="16" x14ac:dyDescent="0.4">
      <c r="A372" s="3"/>
      <c r="B372" s="6"/>
      <c r="C372" s="3"/>
      <c r="D372" s="3"/>
      <c r="E372" s="3"/>
      <c r="F372" s="3"/>
      <c r="G372" s="3"/>
      <c r="H372" s="14"/>
      <c r="I372" s="14"/>
      <c r="J372" s="3"/>
      <c r="K372" s="3"/>
      <c r="L372" s="3"/>
      <c r="M372" s="3"/>
      <c r="N372" s="3"/>
      <c r="O372" s="3"/>
      <c r="P372" s="3"/>
      <c r="Q372" s="3"/>
      <c r="R372" s="3"/>
      <c r="S372" s="3"/>
      <c r="T372" s="3"/>
    </row>
    <row r="373" spans="1:20" ht="16" x14ac:dyDescent="0.4">
      <c r="A373" s="3"/>
      <c r="B373" s="6"/>
      <c r="C373" s="3"/>
      <c r="D373" s="3"/>
      <c r="E373" s="3"/>
      <c r="F373" s="3"/>
      <c r="G373" s="3"/>
      <c r="H373" s="14"/>
      <c r="I373" s="14"/>
      <c r="J373" s="3"/>
      <c r="K373" s="3"/>
      <c r="L373" s="3"/>
      <c r="M373" s="3"/>
      <c r="N373" s="3"/>
      <c r="O373" s="3"/>
      <c r="P373" s="3"/>
      <c r="Q373" s="3"/>
      <c r="R373" s="3"/>
      <c r="S373" s="3"/>
      <c r="T373" s="3"/>
    </row>
    <row r="374" spans="1:20" ht="16" x14ac:dyDescent="0.4">
      <c r="A374" s="3"/>
      <c r="B374" s="6"/>
      <c r="C374" s="3"/>
      <c r="D374" s="3"/>
      <c r="E374" s="3"/>
      <c r="F374" s="3"/>
      <c r="G374" s="3"/>
      <c r="H374" s="14"/>
      <c r="I374" s="14"/>
      <c r="J374" s="3"/>
      <c r="K374" s="3"/>
      <c r="L374" s="3"/>
      <c r="M374" s="3"/>
      <c r="N374" s="3"/>
      <c r="O374" s="3"/>
      <c r="P374" s="3"/>
      <c r="Q374" s="3"/>
      <c r="R374" s="3"/>
      <c r="S374" s="3"/>
      <c r="T374" s="3"/>
    </row>
    <row r="375" spans="1:20" ht="16" x14ac:dyDescent="0.4">
      <c r="A375" s="3"/>
      <c r="B375" s="6"/>
      <c r="C375" s="3"/>
      <c r="D375" s="3"/>
      <c r="E375" s="3"/>
      <c r="F375" s="3"/>
      <c r="G375" s="3"/>
      <c r="H375" s="14"/>
      <c r="I375" s="14"/>
      <c r="J375" s="3"/>
      <c r="K375" s="3"/>
      <c r="L375" s="3"/>
      <c r="M375" s="3"/>
      <c r="N375" s="3"/>
      <c r="O375" s="3"/>
      <c r="P375" s="3"/>
      <c r="Q375" s="3"/>
      <c r="R375" s="3"/>
      <c r="S375" s="3"/>
      <c r="T375" s="3"/>
    </row>
    <row r="376" spans="1:20" ht="16" x14ac:dyDescent="0.4">
      <c r="A376" s="3"/>
      <c r="B376" s="6"/>
      <c r="C376" s="3"/>
      <c r="D376" s="3"/>
      <c r="E376" s="3"/>
      <c r="F376" s="3"/>
      <c r="G376" s="3"/>
      <c r="H376" s="14"/>
      <c r="I376" s="14"/>
      <c r="J376" s="3"/>
      <c r="K376" s="3"/>
      <c r="L376" s="3"/>
      <c r="M376" s="3"/>
      <c r="N376" s="3"/>
      <c r="O376" s="3"/>
      <c r="P376" s="3"/>
      <c r="Q376" s="3"/>
      <c r="R376" s="3"/>
      <c r="S376" s="3"/>
      <c r="T376" s="3"/>
    </row>
    <row r="377" spans="1:20" ht="16" x14ac:dyDescent="0.4">
      <c r="A377" s="3"/>
      <c r="B377" s="6"/>
      <c r="C377" s="3"/>
      <c r="D377" s="3"/>
      <c r="E377" s="3"/>
      <c r="F377" s="3"/>
      <c r="G377" s="3"/>
      <c r="H377" s="14"/>
      <c r="I377" s="14"/>
      <c r="J377" s="3"/>
      <c r="K377" s="3"/>
      <c r="L377" s="3"/>
      <c r="M377" s="3"/>
      <c r="N377" s="3"/>
      <c r="O377" s="3"/>
      <c r="P377" s="3"/>
      <c r="Q377" s="3"/>
      <c r="R377" s="3"/>
      <c r="S377" s="3"/>
      <c r="T377" s="3"/>
    </row>
    <row r="378" spans="1:20" ht="16" x14ac:dyDescent="0.4">
      <c r="A378" s="3"/>
      <c r="B378" s="6"/>
      <c r="C378" s="3"/>
      <c r="D378" s="3"/>
      <c r="E378" s="3"/>
      <c r="F378" s="3"/>
      <c r="G378" s="3"/>
      <c r="H378" s="14"/>
      <c r="I378" s="14"/>
      <c r="J378" s="3"/>
      <c r="K378" s="3"/>
      <c r="L378" s="3"/>
      <c r="M378" s="3"/>
      <c r="N378" s="3"/>
      <c r="O378" s="3"/>
      <c r="P378" s="3"/>
      <c r="Q378" s="3"/>
      <c r="R378" s="3"/>
      <c r="S378" s="3"/>
      <c r="T378" s="3"/>
    </row>
    <row r="379" spans="1:20" ht="16" x14ac:dyDescent="0.4">
      <c r="A379" s="3"/>
      <c r="B379" s="6"/>
      <c r="C379" s="3"/>
      <c r="D379" s="3"/>
      <c r="E379" s="3"/>
      <c r="F379" s="3"/>
      <c r="G379" s="3"/>
      <c r="H379" s="14"/>
      <c r="I379" s="14"/>
      <c r="J379" s="3"/>
      <c r="K379" s="3"/>
      <c r="L379" s="3"/>
      <c r="M379" s="3"/>
      <c r="N379" s="3"/>
      <c r="O379" s="3"/>
      <c r="P379" s="3"/>
      <c r="Q379" s="3"/>
      <c r="R379" s="3"/>
      <c r="S379" s="3"/>
      <c r="T379" s="3"/>
    </row>
    <row r="380" spans="1:20" ht="16" x14ac:dyDescent="0.4">
      <c r="A380" s="3"/>
      <c r="B380" s="6"/>
      <c r="C380" s="3"/>
      <c r="D380" s="3"/>
      <c r="E380" s="3"/>
      <c r="F380" s="3"/>
      <c r="G380" s="3"/>
      <c r="H380" s="14"/>
      <c r="I380" s="14"/>
      <c r="J380" s="3"/>
      <c r="K380" s="3"/>
      <c r="L380" s="3"/>
      <c r="M380" s="3"/>
      <c r="N380" s="3"/>
      <c r="O380" s="3"/>
      <c r="P380" s="3"/>
      <c r="Q380" s="3"/>
      <c r="R380" s="3"/>
      <c r="S380" s="3"/>
      <c r="T380" s="3"/>
    </row>
    <row r="381" spans="1:20" ht="16" x14ac:dyDescent="0.4">
      <c r="A381" s="3"/>
      <c r="B381" s="6"/>
      <c r="C381" s="3"/>
      <c r="D381" s="3"/>
      <c r="E381" s="3"/>
      <c r="F381" s="3"/>
      <c r="G381" s="3"/>
      <c r="H381" s="14"/>
      <c r="I381" s="14"/>
      <c r="J381" s="3"/>
      <c r="K381" s="3"/>
      <c r="L381" s="3"/>
      <c r="M381" s="3"/>
      <c r="N381" s="3"/>
      <c r="O381" s="3"/>
      <c r="P381" s="3"/>
      <c r="Q381" s="3"/>
      <c r="R381" s="3"/>
      <c r="S381" s="3"/>
      <c r="T381" s="3"/>
    </row>
    <row r="382" spans="1:20" ht="16" x14ac:dyDescent="0.4">
      <c r="A382" s="3"/>
      <c r="B382" s="6"/>
      <c r="C382" s="3"/>
      <c r="D382" s="3"/>
      <c r="E382" s="3"/>
      <c r="F382" s="3"/>
      <c r="G382" s="3"/>
      <c r="H382" s="14"/>
      <c r="I382" s="14"/>
      <c r="J382" s="3"/>
      <c r="K382" s="3"/>
      <c r="L382" s="3"/>
      <c r="M382" s="3"/>
      <c r="N382" s="3"/>
      <c r="O382" s="3"/>
      <c r="P382" s="3"/>
      <c r="Q382" s="3"/>
      <c r="R382" s="3"/>
      <c r="S382" s="3"/>
      <c r="T382" s="3"/>
    </row>
    <row r="383" spans="1:20" ht="16" x14ac:dyDescent="0.4">
      <c r="A383" s="3"/>
      <c r="B383" s="6"/>
      <c r="C383" s="3"/>
      <c r="D383" s="3"/>
      <c r="E383" s="3"/>
      <c r="F383" s="3"/>
      <c r="G383" s="3"/>
      <c r="H383" s="14"/>
      <c r="I383" s="14"/>
      <c r="J383" s="3"/>
      <c r="K383" s="3"/>
      <c r="L383" s="3"/>
      <c r="M383" s="3"/>
      <c r="N383" s="3"/>
      <c r="O383" s="3"/>
      <c r="P383" s="3"/>
      <c r="Q383" s="3"/>
      <c r="R383" s="3"/>
      <c r="S383" s="3"/>
      <c r="T383" s="3"/>
    </row>
    <row r="384" spans="1:20" ht="16" x14ac:dyDescent="0.4">
      <c r="A384" s="3"/>
      <c r="B384" s="6"/>
      <c r="C384" s="3"/>
      <c r="D384" s="3"/>
      <c r="E384" s="3"/>
      <c r="F384" s="3"/>
      <c r="G384" s="3"/>
      <c r="H384" s="14"/>
      <c r="I384" s="14"/>
      <c r="J384" s="3"/>
      <c r="K384" s="3"/>
      <c r="L384" s="3"/>
      <c r="M384" s="3"/>
      <c r="N384" s="3"/>
      <c r="O384" s="3"/>
      <c r="P384" s="3"/>
      <c r="Q384" s="3"/>
      <c r="R384" s="3"/>
      <c r="S384" s="3"/>
      <c r="T384" s="3"/>
    </row>
    <row r="385" spans="1:20" ht="16" x14ac:dyDescent="0.4">
      <c r="A385" s="3"/>
      <c r="B385" s="6"/>
      <c r="C385" s="3"/>
      <c r="D385" s="3"/>
      <c r="E385" s="3"/>
      <c r="F385" s="3"/>
      <c r="G385" s="3"/>
      <c r="H385" s="14"/>
      <c r="I385" s="14"/>
      <c r="J385" s="3"/>
      <c r="K385" s="3"/>
      <c r="L385" s="3"/>
      <c r="M385" s="3"/>
      <c r="N385" s="3"/>
      <c r="O385" s="3"/>
      <c r="P385" s="3"/>
      <c r="Q385" s="3"/>
      <c r="R385" s="3"/>
      <c r="S385" s="3"/>
      <c r="T385" s="3"/>
    </row>
    <row r="386" spans="1:20" ht="16" x14ac:dyDescent="0.4">
      <c r="A386" s="3"/>
      <c r="B386" s="6"/>
      <c r="C386" s="3"/>
      <c r="D386" s="3"/>
      <c r="E386" s="3"/>
      <c r="F386" s="3"/>
      <c r="G386" s="3"/>
      <c r="H386" s="14"/>
      <c r="I386" s="14"/>
      <c r="J386" s="3"/>
      <c r="K386" s="3"/>
      <c r="L386" s="3"/>
      <c r="M386" s="3"/>
      <c r="N386" s="3"/>
      <c r="O386" s="3"/>
      <c r="P386" s="3"/>
      <c r="Q386" s="3"/>
      <c r="R386" s="3"/>
      <c r="S386" s="3"/>
      <c r="T386" s="3"/>
    </row>
    <row r="387" spans="1:20" ht="16" x14ac:dyDescent="0.4">
      <c r="A387" s="3"/>
      <c r="B387" s="6"/>
      <c r="C387" s="3"/>
      <c r="D387" s="3"/>
      <c r="E387" s="3"/>
      <c r="F387" s="3"/>
      <c r="G387" s="3"/>
      <c r="H387" s="14"/>
      <c r="I387" s="14"/>
      <c r="J387" s="3"/>
      <c r="K387" s="3"/>
      <c r="L387" s="3"/>
      <c r="M387" s="3"/>
      <c r="N387" s="3"/>
      <c r="O387" s="3"/>
      <c r="P387" s="3"/>
      <c r="Q387" s="3"/>
      <c r="R387" s="3"/>
      <c r="S387" s="3"/>
      <c r="T387" s="3"/>
    </row>
    <row r="388" spans="1:20" ht="16" x14ac:dyDescent="0.4">
      <c r="A388" s="3"/>
      <c r="B388" s="6"/>
      <c r="C388" s="3"/>
      <c r="D388" s="3"/>
      <c r="E388" s="3"/>
      <c r="F388" s="3"/>
      <c r="G388" s="3"/>
      <c r="H388" s="14"/>
      <c r="I388" s="14"/>
      <c r="J388" s="3"/>
      <c r="K388" s="3"/>
      <c r="L388" s="3"/>
      <c r="M388" s="3"/>
      <c r="N388" s="3"/>
      <c r="O388" s="3"/>
      <c r="P388" s="3"/>
      <c r="Q388" s="3"/>
      <c r="R388" s="3"/>
      <c r="S388" s="3"/>
      <c r="T388" s="3"/>
    </row>
    <row r="389" spans="1:20" ht="16" x14ac:dyDescent="0.4">
      <c r="A389" s="3"/>
      <c r="B389" s="6"/>
      <c r="C389" s="3"/>
      <c r="D389" s="3"/>
      <c r="E389" s="3"/>
      <c r="F389" s="3"/>
      <c r="G389" s="3"/>
      <c r="H389" s="14"/>
      <c r="I389" s="14"/>
      <c r="J389" s="3"/>
      <c r="K389" s="3"/>
      <c r="L389" s="3"/>
      <c r="M389" s="3"/>
      <c r="N389" s="3"/>
      <c r="O389" s="3"/>
      <c r="P389" s="3"/>
      <c r="Q389" s="3"/>
      <c r="R389" s="3"/>
      <c r="S389" s="3"/>
      <c r="T389" s="3"/>
    </row>
    <row r="390" spans="1:20" ht="16" x14ac:dyDescent="0.4">
      <c r="A390" s="3"/>
      <c r="B390" s="6"/>
      <c r="C390" s="3"/>
      <c r="D390" s="3"/>
      <c r="E390" s="3"/>
      <c r="F390" s="3"/>
      <c r="G390" s="3"/>
      <c r="H390" s="14"/>
      <c r="I390" s="14"/>
      <c r="J390" s="3"/>
      <c r="K390" s="3"/>
      <c r="L390" s="3"/>
      <c r="M390" s="3"/>
      <c r="N390" s="3"/>
      <c r="O390" s="3"/>
      <c r="P390" s="3"/>
      <c r="Q390" s="3"/>
      <c r="R390" s="3"/>
      <c r="S390" s="3"/>
      <c r="T390" s="3"/>
    </row>
    <row r="391" spans="1:20" ht="16" x14ac:dyDescent="0.4">
      <c r="A391" s="3"/>
      <c r="B391" s="6"/>
      <c r="C391" s="3"/>
      <c r="D391" s="3"/>
      <c r="E391" s="3"/>
      <c r="F391" s="3"/>
      <c r="G391" s="3"/>
      <c r="H391" s="14"/>
      <c r="I391" s="14"/>
      <c r="J391" s="3"/>
      <c r="K391" s="3"/>
      <c r="L391" s="3"/>
      <c r="M391" s="3"/>
      <c r="N391" s="3"/>
      <c r="O391" s="3"/>
      <c r="P391" s="3"/>
      <c r="Q391" s="3"/>
      <c r="R391" s="3"/>
      <c r="S391" s="3"/>
      <c r="T391" s="3"/>
    </row>
    <row r="392" spans="1:20" ht="16" x14ac:dyDescent="0.4">
      <c r="A392" s="3"/>
      <c r="B392" s="6"/>
      <c r="C392" s="3"/>
      <c r="D392" s="3"/>
      <c r="E392" s="3"/>
      <c r="F392" s="3"/>
      <c r="G392" s="3"/>
      <c r="H392" s="14"/>
      <c r="I392" s="14"/>
      <c r="J392" s="3"/>
      <c r="K392" s="3"/>
      <c r="L392" s="3"/>
      <c r="M392" s="3"/>
      <c r="N392" s="3"/>
      <c r="O392" s="3"/>
      <c r="P392" s="3"/>
      <c r="Q392" s="3"/>
      <c r="R392" s="3"/>
      <c r="S392" s="3"/>
      <c r="T392" s="3"/>
    </row>
    <row r="393" spans="1:20" ht="16" x14ac:dyDescent="0.4">
      <c r="A393" s="3"/>
      <c r="B393" s="6"/>
      <c r="C393" s="3"/>
      <c r="D393" s="3"/>
      <c r="E393" s="3"/>
      <c r="F393" s="3"/>
      <c r="G393" s="3"/>
      <c r="H393" s="14"/>
      <c r="I393" s="14"/>
      <c r="J393" s="3"/>
      <c r="K393" s="3"/>
      <c r="L393" s="3"/>
      <c r="M393" s="3"/>
      <c r="N393" s="3"/>
      <c r="O393" s="3"/>
      <c r="P393" s="3"/>
      <c r="Q393" s="3"/>
      <c r="R393" s="3"/>
      <c r="S393" s="3"/>
      <c r="T393" s="3"/>
    </row>
    <row r="394" spans="1:20" ht="16" x14ac:dyDescent="0.4">
      <c r="A394" s="3"/>
      <c r="B394" s="6"/>
      <c r="C394" s="3"/>
      <c r="D394" s="3"/>
      <c r="E394" s="3"/>
      <c r="F394" s="3"/>
      <c r="G394" s="3"/>
      <c r="H394" s="14"/>
      <c r="I394" s="14"/>
      <c r="J394" s="3"/>
      <c r="K394" s="3"/>
      <c r="L394" s="3"/>
      <c r="M394" s="3"/>
      <c r="N394" s="3"/>
      <c r="O394" s="3"/>
      <c r="P394" s="3"/>
      <c r="Q394" s="3"/>
      <c r="R394" s="3"/>
      <c r="S394" s="3"/>
      <c r="T394" s="3"/>
    </row>
    <row r="395" spans="1:20" ht="16" x14ac:dyDescent="0.4">
      <c r="A395" s="3"/>
      <c r="B395" s="6"/>
      <c r="C395" s="3"/>
      <c r="D395" s="3"/>
      <c r="E395" s="3"/>
      <c r="F395" s="3"/>
      <c r="G395" s="3"/>
      <c r="H395" s="14"/>
      <c r="I395" s="14"/>
      <c r="J395" s="3"/>
      <c r="K395" s="3"/>
      <c r="L395" s="3"/>
      <c r="M395" s="3"/>
      <c r="N395" s="3"/>
      <c r="O395" s="3"/>
      <c r="P395" s="3"/>
      <c r="Q395" s="3"/>
      <c r="R395" s="3"/>
      <c r="S395" s="3"/>
      <c r="T395" s="3"/>
    </row>
    <row r="396" spans="1:20" ht="16" x14ac:dyDescent="0.4">
      <c r="A396" s="3"/>
      <c r="B396" s="6"/>
      <c r="C396" s="3"/>
      <c r="D396" s="3"/>
      <c r="E396" s="3"/>
      <c r="F396" s="3"/>
      <c r="G396" s="3"/>
      <c r="H396" s="14"/>
      <c r="I396" s="14"/>
      <c r="J396" s="3"/>
      <c r="K396" s="3"/>
      <c r="L396" s="3"/>
      <c r="M396" s="3"/>
      <c r="N396" s="3"/>
      <c r="O396" s="3"/>
      <c r="P396" s="3"/>
      <c r="Q396" s="3"/>
      <c r="R396" s="3"/>
      <c r="S396" s="3"/>
      <c r="T396" s="3"/>
    </row>
    <row r="397" spans="1:20" ht="16" x14ac:dyDescent="0.4">
      <c r="A397" s="3"/>
      <c r="B397" s="6"/>
      <c r="C397" s="3"/>
      <c r="D397" s="3"/>
      <c r="E397" s="3"/>
      <c r="F397" s="3"/>
      <c r="G397" s="3"/>
      <c r="H397" s="14"/>
      <c r="I397" s="14"/>
      <c r="J397" s="3"/>
      <c r="K397" s="3"/>
      <c r="L397" s="3"/>
      <c r="M397" s="3"/>
      <c r="N397" s="3"/>
      <c r="O397" s="3"/>
      <c r="P397" s="3"/>
      <c r="Q397" s="3"/>
      <c r="R397" s="3"/>
      <c r="S397" s="3"/>
      <c r="T397" s="3"/>
    </row>
    <row r="398" spans="1:20" ht="16" x14ac:dyDescent="0.4">
      <c r="A398" s="3"/>
      <c r="B398" s="6"/>
      <c r="C398" s="3"/>
      <c r="D398" s="3"/>
      <c r="E398" s="3"/>
      <c r="F398" s="3"/>
      <c r="G398" s="3"/>
      <c r="H398" s="14"/>
      <c r="I398" s="14"/>
      <c r="J398" s="3"/>
      <c r="K398" s="3"/>
      <c r="L398" s="3"/>
      <c r="M398" s="3"/>
      <c r="N398" s="3"/>
      <c r="O398" s="3"/>
      <c r="P398" s="3"/>
      <c r="Q398" s="3"/>
      <c r="R398" s="3"/>
      <c r="S398" s="3"/>
      <c r="T398" s="3"/>
    </row>
    <row r="399" spans="1:20" ht="16" x14ac:dyDescent="0.4">
      <c r="A399" s="3"/>
      <c r="B399" s="6"/>
      <c r="C399" s="3"/>
      <c r="D399" s="3"/>
      <c r="E399" s="3"/>
      <c r="F399" s="3"/>
      <c r="G399" s="3"/>
      <c r="H399" s="14"/>
      <c r="I399" s="14"/>
      <c r="J399" s="3"/>
      <c r="K399" s="3"/>
      <c r="L399" s="3"/>
      <c r="M399" s="3"/>
      <c r="N399" s="3"/>
      <c r="O399" s="3"/>
      <c r="P399" s="3"/>
      <c r="Q399" s="3"/>
      <c r="R399" s="3"/>
      <c r="S399" s="3"/>
      <c r="T399" s="3"/>
    </row>
    <row r="400" spans="1:20" ht="16" x14ac:dyDescent="0.4">
      <c r="A400" s="3"/>
      <c r="B400" s="6"/>
      <c r="C400" s="3"/>
      <c r="D400" s="3"/>
      <c r="E400" s="3"/>
      <c r="F400" s="3"/>
      <c r="G400" s="3"/>
      <c r="H400" s="14"/>
      <c r="I400" s="14"/>
      <c r="J400" s="3"/>
      <c r="K400" s="3"/>
      <c r="L400" s="3"/>
      <c r="M400" s="3"/>
      <c r="N400" s="3"/>
      <c r="O400" s="3"/>
      <c r="P400" s="3"/>
      <c r="Q400" s="3"/>
      <c r="R400" s="3"/>
      <c r="S400" s="3"/>
      <c r="T400" s="3"/>
    </row>
    <row r="401" spans="1:20" ht="16" x14ac:dyDescent="0.4">
      <c r="A401" s="3"/>
      <c r="B401" s="6"/>
      <c r="C401" s="3"/>
      <c r="D401" s="3"/>
      <c r="E401" s="3"/>
      <c r="F401" s="3"/>
      <c r="G401" s="3"/>
      <c r="H401" s="14"/>
      <c r="I401" s="14"/>
      <c r="J401" s="3"/>
      <c r="K401" s="3"/>
      <c r="L401" s="3"/>
      <c r="M401" s="3"/>
      <c r="N401" s="3"/>
      <c r="O401" s="3"/>
      <c r="P401" s="3"/>
      <c r="Q401" s="3"/>
      <c r="R401" s="3"/>
      <c r="S401" s="3"/>
      <c r="T401" s="3"/>
    </row>
    <row r="402" spans="1:20" ht="16" x14ac:dyDescent="0.4">
      <c r="A402" s="3"/>
      <c r="B402" s="6"/>
      <c r="C402" s="3"/>
      <c r="D402" s="3"/>
      <c r="E402" s="3"/>
      <c r="F402" s="3"/>
      <c r="G402" s="3"/>
      <c r="H402" s="14"/>
      <c r="I402" s="14"/>
      <c r="J402" s="3"/>
      <c r="K402" s="3"/>
      <c r="L402" s="3"/>
      <c r="M402" s="3"/>
      <c r="N402" s="3"/>
      <c r="O402" s="3"/>
      <c r="P402" s="3"/>
      <c r="Q402" s="3"/>
      <c r="R402" s="3"/>
      <c r="S402" s="3"/>
      <c r="T402" s="3"/>
    </row>
    <row r="403" spans="1:20" ht="16" x14ac:dyDescent="0.4">
      <c r="A403" s="3"/>
      <c r="B403" s="6"/>
      <c r="C403" s="3"/>
      <c r="D403" s="3"/>
      <c r="E403" s="3"/>
      <c r="F403" s="3"/>
      <c r="G403" s="3"/>
      <c r="H403" s="14"/>
      <c r="I403" s="14"/>
      <c r="J403" s="3"/>
      <c r="K403" s="3"/>
      <c r="L403" s="3"/>
      <c r="M403" s="3"/>
      <c r="N403" s="3"/>
      <c r="O403" s="3"/>
      <c r="P403" s="3"/>
      <c r="Q403" s="3"/>
      <c r="R403" s="3"/>
      <c r="S403" s="3"/>
      <c r="T403" s="3"/>
    </row>
    <row r="404" spans="1:20" ht="16" x14ac:dyDescent="0.4">
      <c r="A404" s="3"/>
      <c r="B404" s="6"/>
      <c r="C404" s="3"/>
      <c r="D404" s="3"/>
      <c r="E404" s="3"/>
      <c r="F404" s="3"/>
      <c r="G404" s="3"/>
      <c r="H404" s="14"/>
      <c r="I404" s="14"/>
      <c r="J404" s="3"/>
      <c r="K404" s="3"/>
      <c r="L404" s="3"/>
      <c r="M404" s="3"/>
      <c r="N404" s="3"/>
      <c r="O404" s="3"/>
      <c r="P404" s="3"/>
      <c r="Q404" s="3"/>
      <c r="R404" s="3"/>
      <c r="S404" s="3"/>
      <c r="T404" s="3"/>
    </row>
    <row r="405" spans="1:20" ht="16" x14ac:dyDescent="0.4">
      <c r="A405" s="3"/>
      <c r="B405" s="6"/>
      <c r="C405" s="3"/>
      <c r="D405" s="3"/>
      <c r="E405" s="3"/>
      <c r="F405" s="3"/>
      <c r="G405" s="3"/>
      <c r="H405" s="14"/>
      <c r="I405" s="14"/>
      <c r="J405" s="3"/>
      <c r="K405" s="3"/>
      <c r="L405" s="3"/>
      <c r="M405" s="3"/>
      <c r="N405" s="3"/>
      <c r="O405" s="3"/>
      <c r="P405" s="3"/>
      <c r="Q405" s="3"/>
      <c r="R405" s="3"/>
      <c r="S405" s="3"/>
      <c r="T405" s="3"/>
    </row>
    <row r="406" spans="1:20" ht="16" x14ac:dyDescent="0.4">
      <c r="A406" s="3"/>
      <c r="B406" s="6"/>
      <c r="C406" s="3"/>
      <c r="D406" s="3"/>
      <c r="E406" s="3"/>
      <c r="F406" s="3"/>
      <c r="G406" s="3"/>
      <c r="H406" s="14"/>
      <c r="I406" s="14"/>
      <c r="J406" s="3"/>
      <c r="K406" s="3"/>
      <c r="L406" s="3"/>
      <c r="M406" s="3"/>
      <c r="N406" s="3"/>
      <c r="O406" s="3"/>
      <c r="P406" s="3"/>
      <c r="Q406" s="3"/>
      <c r="R406" s="3"/>
      <c r="S406" s="3"/>
      <c r="T406" s="3"/>
    </row>
    <row r="407" spans="1:20" ht="16" x14ac:dyDescent="0.4">
      <c r="A407" s="3"/>
      <c r="B407" s="6"/>
      <c r="C407" s="3"/>
      <c r="D407" s="3"/>
      <c r="E407" s="3"/>
      <c r="F407" s="3"/>
      <c r="G407" s="3"/>
      <c r="H407" s="14"/>
      <c r="I407" s="14"/>
      <c r="J407" s="3"/>
      <c r="K407" s="3"/>
      <c r="L407" s="3"/>
      <c r="M407" s="3"/>
      <c r="N407" s="3"/>
      <c r="O407" s="3"/>
      <c r="P407" s="3"/>
      <c r="Q407" s="3"/>
      <c r="R407" s="3"/>
      <c r="S407" s="3"/>
      <c r="T407" s="3"/>
    </row>
    <row r="408" spans="1:20" ht="16" x14ac:dyDescent="0.4">
      <c r="A408" s="3"/>
      <c r="B408" s="6"/>
      <c r="C408" s="3"/>
      <c r="D408" s="3"/>
      <c r="E408" s="3"/>
      <c r="F408" s="3"/>
      <c r="G408" s="3"/>
      <c r="H408" s="14"/>
      <c r="I408" s="14"/>
      <c r="J408" s="3"/>
      <c r="K408" s="3"/>
      <c r="L408" s="3"/>
      <c r="M408" s="3"/>
      <c r="N408" s="3"/>
      <c r="O408" s="3"/>
      <c r="P408" s="3"/>
      <c r="Q408" s="3"/>
      <c r="R408" s="3"/>
      <c r="S408" s="3"/>
      <c r="T408" s="3"/>
    </row>
    <row r="409" spans="1:20" ht="16" x14ac:dyDescent="0.4">
      <c r="A409" s="3"/>
      <c r="B409" s="6"/>
      <c r="C409" s="3"/>
      <c r="D409" s="3"/>
      <c r="E409" s="3"/>
      <c r="F409" s="3"/>
      <c r="G409" s="3"/>
      <c r="H409" s="14"/>
      <c r="I409" s="14"/>
      <c r="J409" s="3"/>
      <c r="K409" s="3"/>
      <c r="L409" s="3"/>
      <c r="M409" s="3"/>
      <c r="N409" s="3"/>
      <c r="O409" s="3"/>
      <c r="P409" s="3"/>
      <c r="Q409" s="3"/>
      <c r="R409" s="3"/>
      <c r="S409" s="3"/>
      <c r="T409" s="3"/>
    </row>
    <row r="410" spans="1:20" ht="16" x14ac:dyDescent="0.4">
      <c r="A410" s="3"/>
      <c r="B410" s="6"/>
      <c r="C410" s="3"/>
      <c r="D410" s="3"/>
      <c r="E410" s="3"/>
      <c r="F410" s="3"/>
      <c r="G410" s="3"/>
      <c r="H410" s="14"/>
      <c r="I410" s="14"/>
      <c r="J410" s="3"/>
      <c r="K410" s="3"/>
      <c r="L410" s="3"/>
      <c r="M410" s="3"/>
      <c r="N410" s="3"/>
      <c r="O410" s="3"/>
      <c r="P410" s="3"/>
      <c r="Q410" s="3"/>
      <c r="R410" s="3"/>
      <c r="S410" s="3"/>
      <c r="T410" s="3"/>
    </row>
    <row r="411" spans="1:20" ht="16" x14ac:dyDescent="0.4">
      <c r="A411" s="3"/>
      <c r="B411" s="6"/>
      <c r="C411" s="3"/>
      <c r="D411" s="3"/>
      <c r="E411" s="3"/>
      <c r="F411" s="3"/>
      <c r="G411" s="3"/>
      <c r="H411" s="14"/>
      <c r="I411" s="14"/>
      <c r="J411" s="3"/>
      <c r="K411" s="3"/>
      <c r="L411" s="3"/>
      <c r="M411" s="3"/>
      <c r="N411" s="3"/>
      <c r="O411" s="3"/>
      <c r="P411" s="3"/>
      <c r="Q411" s="3"/>
      <c r="R411" s="3"/>
      <c r="S411" s="3"/>
      <c r="T411" s="3"/>
    </row>
    <row r="412" spans="1:20" ht="16" x14ac:dyDescent="0.4">
      <c r="A412" s="3"/>
      <c r="B412" s="6"/>
      <c r="C412" s="3"/>
      <c r="D412" s="3"/>
      <c r="E412" s="3"/>
      <c r="F412" s="3"/>
      <c r="G412" s="3"/>
      <c r="H412" s="14"/>
      <c r="I412" s="14"/>
      <c r="J412" s="3"/>
      <c r="K412" s="3"/>
      <c r="L412" s="3"/>
      <c r="M412" s="3"/>
      <c r="N412" s="3"/>
      <c r="O412" s="3"/>
      <c r="P412" s="3"/>
      <c r="Q412" s="3"/>
      <c r="R412" s="3"/>
      <c r="S412" s="3"/>
      <c r="T412" s="3"/>
    </row>
    <row r="413" spans="1:20" ht="16" x14ac:dyDescent="0.4">
      <c r="A413" s="3"/>
      <c r="B413" s="6"/>
      <c r="C413" s="3"/>
      <c r="D413" s="3"/>
      <c r="E413" s="3"/>
      <c r="F413" s="3"/>
      <c r="G413" s="3"/>
      <c r="H413" s="14"/>
      <c r="I413" s="14"/>
      <c r="J413" s="3"/>
      <c r="K413" s="3"/>
      <c r="L413" s="3"/>
      <c r="M413" s="3"/>
      <c r="N413" s="3"/>
      <c r="O413" s="3"/>
      <c r="P413" s="3"/>
      <c r="Q413" s="3"/>
      <c r="R413" s="3"/>
      <c r="S413" s="3"/>
      <c r="T413" s="3"/>
    </row>
    <row r="414" spans="1:20" ht="16" x14ac:dyDescent="0.4">
      <c r="A414" s="3"/>
      <c r="B414" s="6"/>
      <c r="C414" s="3"/>
      <c r="D414" s="3"/>
      <c r="E414" s="3"/>
      <c r="F414" s="3"/>
      <c r="G414" s="3"/>
      <c r="H414" s="14"/>
      <c r="I414" s="14"/>
      <c r="J414" s="3"/>
      <c r="K414" s="3"/>
      <c r="L414" s="3"/>
      <c r="M414" s="3"/>
      <c r="N414" s="3"/>
      <c r="O414" s="3"/>
      <c r="P414" s="3"/>
      <c r="Q414" s="3"/>
      <c r="R414" s="3"/>
      <c r="S414" s="3"/>
      <c r="T414" s="3"/>
    </row>
    <row r="415" spans="1:20" ht="16" x14ac:dyDescent="0.4">
      <c r="A415" s="3"/>
      <c r="B415" s="6"/>
      <c r="C415" s="3"/>
      <c r="D415" s="3"/>
      <c r="E415" s="3"/>
      <c r="F415" s="3"/>
      <c r="G415" s="3"/>
      <c r="H415" s="14"/>
      <c r="I415" s="14"/>
      <c r="J415" s="3"/>
      <c r="K415" s="3"/>
      <c r="L415" s="3"/>
      <c r="M415" s="3"/>
      <c r="N415" s="3"/>
      <c r="O415" s="3"/>
      <c r="P415" s="3"/>
      <c r="Q415" s="3"/>
      <c r="R415" s="3"/>
      <c r="S415" s="3"/>
      <c r="T415" s="3"/>
    </row>
    <row r="416" spans="1:20" ht="16" x14ac:dyDescent="0.4">
      <c r="A416" s="3"/>
      <c r="B416" s="6"/>
      <c r="C416" s="3"/>
      <c r="D416" s="3"/>
      <c r="E416" s="3"/>
      <c r="F416" s="3"/>
      <c r="G416" s="3"/>
      <c r="H416" s="14"/>
      <c r="I416" s="14"/>
      <c r="J416" s="3"/>
      <c r="K416" s="3"/>
      <c r="L416" s="3"/>
      <c r="M416" s="3"/>
      <c r="N416" s="3"/>
      <c r="O416" s="3"/>
      <c r="P416" s="3"/>
      <c r="Q416" s="3"/>
      <c r="R416" s="3"/>
      <c r="S416" s="3"/>
      <c r="T416" s="3"/>
    </row>
    <row r="417" spans="1:20" ht="16" x14ac:dyDescent="0.4">
      <c r="A417" s="3"/>
      <c r="B417" s="6"/>
      <c r="C417" s="3"/>
      <c r="D417" s="3"/>
      <c r="E417" s="3"/>
      <c r="F417" s="3"/>
      <c r="G417" s="3"/>
      <c r="H417" s="14"/>
      <c r="I417" s="14"/>
      <c r="J417" s="3"/>
      <c r="K417" s="3"/>
      <c r="L417" s="3"/>
      <c r="M417" s="3"/>
      <c r="N417" s="3"/>
      <c r="O417" s="3"/>
      <c r="P417" s="3"/>
      <c r="Q417" s="3"/>
      <c r="R417" s="3"/>
      <c r="S417" s="3"/>
      <c r="T417" s="3"/>
    </row>
    <row r="418" spans="1:20" ht="16" x14ac:dyDescent="0.4">
      <c r="A418" s="3"/>
      <c r="B418" s="6"/>
      <c r="C418" s="3"/>
      <c r="D418" s="3"/>
      <c r="E418" s="3"/>
      <c r="F418" s="3"/>
      <c r="G418" s="3"/>
      <c r="H418" s="14"/>
      <c r="I418" s="14"/>
      <c r="J418" s="3"/>
      <c r="K418" s="3"/>
      <c r="L418" s="3"/>
      <c r="M418" s="3"/>
      <c r="N418" s="3"/>
      <c r="O418" s="3"/>
      <c r="P418" s="3"/>
      <c r="Q418" s="3"/>
      <c r="R418" s="3"/>
      <c r="S418" s="3"/>
      <c r="T418" s="3"/>
    </row>
    <row r="419" spans="1:20" ht="16" x14ac:dyDescent="0.4">
      <c r="A419" s="3"/>
      <c r="B419" s="6"/>
      <c r="C419" s="3"/>
      <c r="D419" s="3"/>
      <c r="E419" s="3"/>
      <c r="F419" s="3"/>
      <c r="G419" s="3"/>
      <c r="H419" s="14"/>
      <c r="I419" s="14"/>
      <c r="J419" s="3"/>
      <c r="K419" s="3"/>
      <c r="L419" s="3"/>
      <c r="M419" s="3"/>
      <c r="N419" s="3"/>
      <c r="O419" s="3"/>
      <c r="P419" s="3"/>
      <c r="Q419" s="3"/>
      <c r="R419" s="3"/>
      <c r="S419" s="3"/>
      <c r="T419" s="3"/>
    </row>
    <row r="420" spans="1:20" ht="16" x14ac:dyDescent="0.4">
      <c r="A420" s="3"/>
      <c r="B420" s="6"/>
      <c r="C420" s="3"/>
      <c r="D420" s="3"/>
      <c r="E420" s="3"/>
      <c r="F420" s="3"/>
      <c r="G420" s="3"/>
      <c r="H420" s="14"/>
      <c r="I420" s="14"/>
      <c r="J420" s="3"/>
      <c r="K420" s="3"/>
      <c r="L420" s="3"/>
      <c r="M420" s="3"/>
      <c r="N420" s="3"/>
      <c r="O420" s="3"/>
      <c r="P420" s="3"/>
      <c r="Q420" s="3"/>
      <c r="R420" s="3"/>
      <c r="S420" s="3"/>
      <c r="T420" s="3"/>
    </row>
    <row r="421" spans="1:20" ht="16" x14ac:dyDescent="0.4">
      <c r="A421" s="3"/>
      <c r="B421" s="6"/>
      <c r="C421" s="3"/>
      <c r="D421" s="3"/>
      <c r="E421" s="3"/>
      <c r="F421" s="3"/>
      <c r="G421" s="3"/>
      <c r="H421" s="14"/>
      <c r="I421" s="14"/>
      <c r="J421" s="3"/>
      <c r="K421" s="3"/>
      <c r="L421" s="3"/>
      <c r="M421" s="3"/>
      <c r="N421" s="3"/>
      <c r="O421" s="3"/>
      <c r="P421" s="3"/>
      <c r="Q421" s="3"/>
      <c r="R421" s="3"/>
      <c r="S421" s="3"/>
      <c r="T421" s="3"/>
    </row>
    <row r="422" spans="1:20" ht="16" x14ac:dyDescent="0.4">
      <c r="A422" s="3"/>
      <c r="B422" s="6"/>
      <c r="C422" s="3"/>
      <c r="D422" s="3"/>
      <c r="E422" s="3"/>
      <c r="F422" s="3"/>
      <c r="G422" s="3"/>
      <c r="H422" s="14"/>
      <c r="I422" s="14"/>
      <c r="J422" s="3"/>
      <c r="K422" s="3"/>
      <c r="L422" s="3"/>
      <c r="M422" s="3"/>
      <c r="N422" s="3"/>
      <c r="O422" s="3"/>
      <c r="P422" s="3"/>
      <c r="Q422" s="3"/>
      <c r="R422" s="3"/>
      <c r="S422" s="3"/>
      <c r="T422" s="3"/>
    </row>
    <row r="423" spans="1:20" ht="16" x14ac:dyDescent="0.4">
      <c r="A423" s="3"/>
      <c r="B423" s="6"/>
      <c r="C423" s="3"/>
      <c r="D423" s="3"/>
      <c r="E423" s="3"/>
      <c r="F423" s="3"/>
      <c r="G423" s="3"/>
      <c r="H423" s="14"/>
      <c r="I423" s="14"/>
      <c r="J423" s="3"/>
      <c r="K423" s="3"/>
      <c r="L423" s="3"/>
      <c r="M423" s="3"/>
      <c r="N423" s="3"/>
      <c r="O423" s="3"/>
      <c r="P423" s="3"/>
      <c r="Q423" s="3"/>
      <c r="R423" s="3"/>
      <c r="S423" s="3"/>
      <c r="T423" s="3"/>
    </row>
    <row r="424" spans="1:20" ht="16" x14ac:dyDescent="0.4">
      <c r="A424" s="3"/>
      <c r="B424" s="6"/>
      <c r="C424" s="3"/>
      <c r="D424" s="3"/>
      <c r="E424" s="3"/>
      <c r="F424" s="3"/>
      <c r="G424" s="3"/>
      <c r="H424" s="14"/>
      <c r="I424" s="14"/>
      <c r="J424" s="3"/>
      <c r="K424" s="3"/>
      <c r="L424" s="3"/>
      <c r="M424" s="3"/>
      <c r="N424" s="3"/>
      <c r="O424" s="3"/>
      <c r="P424" s="3"/>
      <c r="Q424" s="3"/>
      <c r="R424" s="3"/>
      <c r="S424" s="3"/>
      <c r="T424" s="3"/>
    </row>
    <row r="425" spans="1:20" ht="16" x14ac:dyDescent="0.4">
      <c r="A425" s="3"/>
      <c r="B425" s="6"/>
      <c r="C425" s="3"/>
      <c r="D425" s="3"/>
      <c r="E425" s="3"/>
      <c r="F425" s="3"/>
      <c r="G425" s="3"/>
      <c r="H425" s="14"/>
      <c r="I425" s="14"/>
      <c r="J425" s="3"/>
      <c r="K425" s="3"/>
      <c r="L425" s="3"/>
      <c r="M425" s="3"/>
      <c r="N425" s="3"/>
      <c r="O425" s="3"/>
      <c r="P425" s="3"/>
      <c r="Q425" s="3"/>
      <c r="R425" s="3"/>
      <c r="S425" s="3"/>
      <c r="T425" s="3"/>
    </row>
    <row r="426" spans="1:20" ht="16" x14ac:dyDescent="0.4">
      <c r="A426" s="3"/>
      <c r="B426" s="6"/>
      <c r="C426" s="3"/>
      <c r="D426" s="3"/>
      <c r="E426" s="3"/>
      <c r="F426" s="3"/>
      <c r="G426" s="3"/>
      <c r="H426" s="14"/>
      <c r="I426" s="14"/>
      <c r="J426" s="3"/>
      <c r="K426" s="3"/>
      <c r="L426" s="3"/>
      <c r="M426" s="3"/>
      <c r="N426" s="3"/>
      <c r="O426" s="3"/>
      <c r="P426" s="3"/>
      <c r="Q426" s="3"/>
      <c r="R426" s="3"/>
      <c r="S426" s="3"/>
      <c r="T426" s="3"/>
    </row>
    <row r="427" spans="1:20" ht="16" x14ac:dyDescent="0.4">
      <c r="A427" s="3"/>
      <c r="B427" s="6"/>
      <c r="C427" s="3"/>
      <c r="D427" s="3"/>
      <c r="E427" s="3"/>
      <c r="F427" s="3"/>
      <c r="G427" s="3"/>
      <c r="H427" s="14"/>
      <c r="I427" s="14"/>
      <c r="J427" s="3"/>
      <c r="K427" s="3"/>
      <c r="L427" s="3"/>
      <c r="M427" s="3"/>
      <c r="N427" s="3"/>
      <c r="O427" s="3"/>
      <c r="P427" s="3"/>
      <c r="Q427" s="3"/>
      <c r="R427" s="3"/>
      <c r="S427" s="3"/>
      <c r="T427" s="3"/>
    </row>
    <row r="428" spans="1:20" ht="16" x14ac:dyDescent="0.4">
      <c r="A428" s="3"/>
      <c r="B428" s="6"/>
      <c r="C428" s="3"/>
      <c r="D428" s="3"/>
      <c r="E428" s="3"/>
      <c r="F428" s="3"/>
      <c r="G428" s="3"/>
      <c r="H428" s="14"/>
      <c r="I428" s="14"/>
      <c r="J428" s="3"/>
      <c r="K428" s="3"/>
      <c r="L428" s="3"/>
      <c r="M428" s="3"/>
      <c r="N428" s="3"/>
      <c r="O428" s="3"/>
      <c r="P428" s="3"/>
      <c r="Q428" s="3"/>
      <c r="R428" s="3"/>
      <c r="S428" s="3"/>
      <c r="T428" s="3"/>
    </row>
    <row r="429" spans="1:20" ht="16" x14ac:dyDescent="0.4">
      <c r="A429" s="3"/>
      <c r="B429" s="6"/>
      <c r="C429" s="3"/>
      <c r="D429" s="3"/>
      <c r="E429" s="3"/>
      <c r="F429" s="3"/>
      <c r="G429" s="3"/>
      <c r="H429" s="14"/>
      <c r="I429" s="14"/>
      <c r="J429" s="3"/>
      <c r="K429" s="3"/>
      <c r="L429" s="3"/>
      <c r="M429" s="3"/>
      <c r="N429" s="3"/>
      <c r="O429" s="3"/>
      <c r="P429" s="3"/>
      <c r="Q429" s="3"/>
      <c r="R429" s="3"/>
      <c r="S429" s="3"/>
      <c r="T429" s="3"/>
    </row>
    <row r="430" spans="1:20" ht="16" x14ac:dyDescent="0.4">
      <c r="A430" s="3"/>
      <c r="B430" s="6"/>
      <c r="C430" s="3"/>
      <c r="D430" s="3"/>
      <c r="E430" s="3"/>
      <c r="F430" s="3"/>
      <c r="G430" s="3"/>
      <c r="H430" s="14"/>
      <c r="I430" s="14"/>
      <c r="J430" s="3"/>
      <c r="K430" s="3"/>
      <c r="L430" s="3"/>
      <c r="M430" s="3"/>
      <c r="N430" s="3"/>
      <c r="O430" s="3"/>
      <c r="P430" s="3"/>
      <c r="Q430" s="3"/>
      <c r="R430" s="3"/>
      <c r="S430" s="3"/>
      <c r="T430" s="3"/>
    </row>
    <row r="431" spans="1:20" ht="16" x14ac:dyDescent="0.4">
      <c r="A431" s="3"/>
      <c r="B431" s="6"/>
      <c r="C431" s="3"/>
      <c r="D431" s="3"/>
      <c r="E431" s="3"/>
      <c r="F431" s="3"/>
      <c r="G431" s="3"/>
      <c r="H431" s="14"/>
      <c r="I431" s="14"/>
      <c r="J431" s="3"/>
      <c r="K431" s="3"/>
      <c r="L431" s="3"/>
      <c r="M431" s="3"/>
      <c r="N431" s="3"/>
      <c r="O431" s="3"/>
      <c r="P431" s="3"/>
      <c r="Q431" s="3"/>
      <c r="R431" s="3"/>
      <c r="S431" s="3"/>
      <c r="T431" s="3"/>
    </row>
    <row r="432" spans="1:20" ht="16" x14ac:dyDescent="0.4">
      <c r="A432" s="3"/>
      <c r="B432" s="6"/>
      <c r="C432" s="3"/>
      <c r="D432" s="3"/>
      <c r="E432" s="3"/>
      <c r="F432" s="3"/>
      <c r="G432" s="3"/>
      <c r="H432" s="14"/>
      <c r="I432" s="14"/>
      <c r="J432" s="3"/>
      <c r="K432" s="3"/>
      <c r="L432" s="3"/>
      <c r="M432" s="3"/>
      <c r="N432" s="3"/>
      <c r="O432" s="3"/>
      <c r="P432" s="3"/>
      <c r="Q432" s="3"/>
      <c r="R432" s="3"/>
      <c r="S432" s="3"/>
      <c r="T432" s="3"/>
    </row>
    <row r="433" spans="1:20" ht="16" x14ac:dyDescent="0.4">
      <c r="A433" s="3"/>
      <c r="B433" s="6"/>
      <c r="C433" s="3"/>
      <c r="D433" s="3"/>
      <c r="E433" s="3"/>
      <c r="F433" s="3"/>
      <c r="G433" s="3"/>
      <c r="H433" s="14"/>
      <c r="I433" s="14"/>
      <c r="J433" s="3"/>
      <c r="K433" s="3"/>
      <c r="L433" s="3"/>
      <c r="M433" s="3"/>
      <c r="N433" s="3"/>
      <c r="O433" s="3"/>
      <c r="P433" s="3"/>
      <c r="Q433" s="3"/>
      <c r="R433" s="3"/>
      <c r="S433" s="3"/>
      <c r="T433" s="3"/>
    </row>
    <row r="434" spans="1:20" ht="16" x14ac:dyDescent="0.4">
      <c r="A434" s="3"/>
      <c r="B434" s="6"/>
      <c r="C434" s="3"/>
      <c r="D434" s="3"/>
      <c r="E434" s="3"/>
      <c r="F434" s="3"/>
      <c r="G434" s="3"/>
      <c r="H434" s="14"/>
      <c r="I434" s="14"/>
      <c r="J434" s="3"/>
      <c r="K434" s="3"/>
      <c r="L434" s="3"/>
      <c r="M434" s="3"/>
      <c r="N434" s="3"/>
      <c r="O434" s="3"/>
      <c r="P434" s="3"/>
      <c r="Q434" s="3"/>
      <c r="R434" s="3"/>
      <c r="S434" s="3"/>
      <c r="T434" s="3"/>
    </row>
    <row r="435" spans="1:20" ht="16" x14ac:dyDescent="0.4">
      <c r="A435" s="3"/>
      <c r="B435" s="6"/>
      <c r="C435" s="3"/>
      <c r="D435" s="3"/>
      <c r="E435" s="3"/>
      <c r="F435" s="3"/>
      <c r="G435" s="3"/>
      <c r="H435" s="14"/>
      <c r="I435" s="14"/>
      <c r="J435" s="3"/>
      <c r="K435" s="3"/>
      <c r="L435" s="3"/>
      <c r="M435" s="3"/>
      <c r="N435" s="3"/>
      <c r="O435" s="3"/>
      <c r="P435" s="3"/>
      <c r="Q435" s="3"/>
      <c r="R435" s="3"/>
      <c r="S435" s="3"/>
      <c r="T435" s="3"/>
    </row>
    <row r="436" spans="1:20" ht="16" x14ac:dyDescent="0.4">
      <c r="A436" s="3"/>
      <c r="B436" s="6"/>
      <c r="C436" s="3"/>
      <c r="D436" s="3"/>
      <c r="E436" s="3"/>
      <c r="F436" s="3"/>
      <c r="G436" s="3"/>
      <c r="H436" s="14"/>
      <c r="I436" s="14"/>
      <c r="J436" s="3"/>
      <c r="K436" s="3"/>
      <c r="L436" s="3"/>
      <c r="M436" s="3"/>
      <c r="N436" s="3"/>
      <c r="O436" s="3"/>
      <c r="P436" s="3"/>
      <c r="Q436" s="3"/>
      <c r="R436" s="3"/>
      <c r="S436" s="3"/>
      <c r="T436" s="3"/>
    </row>
    <row r="437" spans="1:20" ht="16" x14ac:dyDescent="0.4">
      <c r="A437" s="3"/>
      <c r="B437" s="6"/>
      <c r="C437" s="3"/>
      <c r="D437" s="3"/>
      <c r="E437" s="3"/>
      <c r="F437" s="3"/>
      <c r="G437" s="3"/>
      <c r="H437" s="14"/>
      <c r="I437" s="14"/>
      <c r="J437" s="3"/>
      <c r="K437" s="3"/>
      <c r="L437" s="3"/>
      <c r="M437" s="3"/>
      <c r="N437" s="3"/>
      <c r="O437" s="3"/>
      <c r="P437" s="3"/>
      <c r="Q437" s="3"/>
      <c r="R437" s="3"/>
      <c r="S437" s="3"/>
      <c r="T437" s="3"/>
    </row>
    <row r="438" spans="1:20" ht="16" x14ac:dyDescent="0.4">
      <c r="A438" s="3"/>
      <c r="B438" s="6"/>
      <c r="C438" s="3"/>
      <c r="D438" s="3"/>
      <c r="E438" s="3"/>
      <c r="F438" s="3"/>
      <c r="G438" s="3"/>
      <c r="H438" s="14"/>
      <c r="I438" s="14"/>
      <c r="J438" s="3"/>
      <c r="K438" s="3"/>
      <c r="L438" s="3"/>
      <c r="M438" s="3"/>
      <c r="N438" s="3"/>
      <c r="O438" s="3"/>
      <c r="P438" s="3"/>
      <c r="Q438" s="3"/>
      <c r="R438" s="3"/>
      <c r="S438" s="3"/>
      <c r="T438" s="3"/>
    </row>
    <row r="439" spans="1:20" ht="16" x14ac:dyDescent="0.4">
      <c r="A439" s="3"/>
      <c r="B439" s="6"/>
      <c r="C439" s="3"/>
      <c r="D439" s="3"/>
      <c r="E439" s="3"/>
      <c r="F439" s="3"/>
      <c r="G439" s="3"/>
      <c r="H439" s="14"/>
      <c r="I439" s="14"/>
      <c r="J439" s="3"/>
      <c r="K439" s="3"/>
      <c r="L439" s="3"/>
      <c r="M439" s="3"/>
      <c r="N439" s="3"/>
      <c r="O439" s="3"/>
      <c r="P439" s="3"/>
      <c r="Q439" s="3"/>
      <c r="R439" s="3"/>
      <c r="S439" s="3"/>
      <c r="T439" s="3"/>
    </row>
    <row r="440" spans="1:20" ht="16" x14ac:dyDescent="0.4">
      <c r="A440" s="3"/>
      <c r="B440" s="6"/>
      <c r="C440" s="3"/>
      <c r="D440" s="3"/>
      <c r="E440" s="3"/>
      <c r="F440" s="3"/>
      <c r="G440" s="3"/>
      <c r="H440" s="14"/>
      <c r="I440" s="14"/>
      <c r="J440" s="3"/>
      <c r="K440" s="3"/>
      <c r="L440" s="3"/>
      <c r="M440" s="3"/>
      <c r="N440" s="3"/>
      <c r="O440" s="3"/>
      <c r="P440" s="3"/>
      <c r="Q440" s="3"/>
      <c r="R440" s="3"/>
      <c r="S440" s="3"/>
      <c r="T440" s="3"/>
    </row>
    <row r="441" spans="1:20" ht="16" x14ac:dyDescent="0.4">
      <c r="A441" s="3"/>
      <c r="B441" s="6"/>
      <c r="C441" s="3"/>
      <c r="D441" s="3"/>
      <c r="E441" s="3"/>
      <c r="F441" s="3"/>
      <c r="G441" s="3"/>
      <c r="H441" s="14"/>
      <c r="I441" s="14"/>
      <c r="J441" s="3"/>
      <c r="K441" s="3"/>
      <c r="L441" s="3"/>
      <c r="M441" s="3"/>
      <c r="N441" s="3"/>
      <c r="O441" s="3"/>
      <c r="P441" s="3"/>
      <c r="Q441" s="3"/>
      <c r="R441" s="3"/>
      <c r="S441" s="3"/>
      <c r="T441" s="3"/>
    </row>
    <row r="442" spans="1:20" ht="16" x14ac:dyDescent="0.4">
      <c r="A442" s="3"/>
      <c r="B442" s="6"/>
      <c r="C442" s="3"/>
      <c r="D442" s="3"/>
      <c r="E442" s="3"/>
      <c r="F442" s="3"/>
      <c r="G442" s="3"/>
      <c r="H442" s="14"/>
      <c r="I442" s="14"/>
      <c r="J442" s="3"/>
      <c r="K442" s="3"/>
      <c r="L442" s="3"/>
      <c r="M442" s="3"/>
      <c r="N442" s="3"/>
      <c r="O442" s="3"/>
      <c r="P442" s="3"/>
      <c r="Q442" s="3"/>
      <c r="R442" s="3"/>
      <c r="S442" s="3"/>
      <c r="T442" s="3"/>
    </row>
    <row r="443" spans="1:20" ht="16" x14ac:dyDescent="0.4">
      <c r="A443" s="3"/>
      <c r="B443" s="6"/>
      <c r="C443" s="3"/>
      <c r="D443" s="3"/>
      <c r="E443" s="3"/>
      <c r="F443" s="3"/>
      <c r="G443" s="3"/>
      <c r="H443" s="14"/>
      <c r="I443" s="14"/>
      <c r="J443" s="3"/>
      <c r="K443" s="3"/>
      <c r="L443" s="3"/>
      <c r="M443" s="3"/>
      <c r="N443" s="3"/>
      <c r="O443" s="3"/>
      <c r="P443" s="3"/>
      <c r="Q443" s="3"/>
      <c r="R443" s="3"/>
      <c r="S443" s="3"/>
      <c r="T443" s="3"/>
    </row>
    <row r="444" spans="1:20" ht="16" x14ac:dyDescent="0.4">
      <c r="A444" s="3"/>
      <c r="B444" s="6"/>
      <c r="C444" s="3"/>
      <c r="D444" s="3"/>
      <c r="E444" s="3"/>
      <c r="F444" s="3"/>
      <c r="G444" s="3"/>
      <c r="H444" s="14"/>
      <c r="I444" s="14"/>
      <c r="J444" s="3"/>
      <c r="K444" s="3"/>
      <c r="L444" s="3"/>
      <c r="M444" s="3"/>
      <c r="N444" s="3"/>
      <c r="O444" s="3"/>
      <c r="P444" s="3"/>
      <c r="Q444" s="3"/>
      <c r="R444" s="3"/>
      <c r="S444" s="3"/>
      <c r="T444" s="3"/>
    </row>
    <row r="445" spans="1:20" ht="16" x14ac:dyDescent="0.4">
      <c r="A445" s="3"/>
      <c r="B445" s="6"/>
      <c r="C445" s="3"/>
      <c r="D445" s="3"/>
      <c r="E445" s="3"/>
      <c r="F445" s="3"/>
      <c r="G445" s="3"/>
      <c r="H445" s="14"/>
      <c r="I445" s="14"/>
      <c r="J445" s="3"/>
      <c r="K445" s="3"/>
      <c r="L445" s="3"/>
      <c r="M445" s="3"/>
      <c r="N445" s="3"/>
      <c r="O445" s="3"/>
      <c r="P445" s="3"/>
      <c r="Q445" s="3"/>
      <c r="R445" s="3"/>
      <c r="S445" s="3"/>
      <c r="T445" s="3"/>
    </row>
    <row r="446" spans="1:20" ht="16" x14ac:dyDescent="0.4">
      <c r="A446" s="3"/>
      <c r="B446" s="6"/>
      <c r="C446" s="3"/>
      <c r="D446" s="3"/>
      <c r="E446" s="3"/>
      <c r="F446" s="3"/>
      <c r="G446" s="3"/>
      <c r="H446" s="14"/>
      <c r="I446" s="14"/>
      <c r="J446" s="3"/>
      <c r="K446" s="3"/>
      <c r="L446" s="3"/>
      <c r="M446" s="3"/>
      <c r="N446" s="3"/>
      <c r="O446" s="3"/>
      <c r="P446" s="3"/>
      <c r="Q446" s="3"/>
      <c r="R446" s="3"/>
      <c r="S446" s="3"/>
      <c r="T446" s="3"/>
    </row>
    <row r="447" spans="1:20" ht="16" x14ac:dyDescent="0.4">
      <c r="A447" s="3"/>
      <c r="B447" s="6"/>
      <c r="C447" s="3"/>
      <c r="D447" s="3"/>
      <c r="E447" s="3"/>
      <c r="F447" s="3"/>
      <c r="G447" s="3"/>
      <c r="H447" s="14"/>
      <c r="I447" s="14"/>
      <c r="J447" s="3"/>
      <c r="K447" s="3"/>
      <c r="L447" s="3"/>
      <c r="M447" s="3"/>
      <c r="N447" s="3"/>
      <c r="O447" s="3"/>
      <c r="P447" s="3"/>
      <c r="Q447" s="3"/>
      <c r="R447" s="3"/>
      <c r="S447" s="3"/>
      <c r="T447" s="3"/>
    </row>
    <row r="448" spans="1:20" ht="16" x14ac:dyDescent="0.4">
      <c r="A448" s="3"/>
      <c r="B448" s="6"/>
      <c r="C448" s="3"/>
      <c r="D448" s="3"/>
      <c r="E448" s="3"/>
      <c r="F448" s="3"/>
      <c r="G448" s="3"/>
      <c r="H448" s="14"/>
      <c r="I448" s="14"/>
      <c r="J448" s="3"/>
      <c r="K448" s="3"/>
      <c r="L448" s="3"/>
      <c r="M448" s="3"/>
      <c r="N448" s="3"/>
      <c r="O448" s="3"/>
      <c r="P448" s="3"/>
      <c r="Q448" s="3"/>
      <c r="R448" s="3"/>
      <c r="S448" s="3"/>
      <c r="T448" s="3"/>
    </row>
    <row r="449" spans="1:20" ht="16" x14ac:dyDescent="0.4">
      <c r="A449" s="3"/>
      <c r="B449" s="6"/>
      <c r="C449" s="3"/>
      <c r="D449" s="3"/>
      <c r="E449" s="3"/>
      <c r="F449" s="3"/>
      <c r="G449" s="3"/>
      <c r="H449" s="14"/>
      <c r="I449" s="14"/>
      <c r="J449" s="3"/>
      <c r="K449" s="3"/>
      <c r="L449" s="3"/>
      <c r="M449" s="3"/>
      <c r="N449" s="3"/>
      <c r="O449" s="3"/>
      <c r="P449" s="3"/>
      <c r="Q449" s="3"/>
      <c r="R449" s="3"/>
      <c r="S449" s="3"/>
      <c r="T449" s="3"/>
    </row>
    <row r="450" spans="1:20" ht="16" x14ac:dyDescent="0.4">
      <c r="A450" s="3"/>
      <c r="B450" s="6"/>
      <c r="C450" s="3"/>
      <c r="D450" s="3"/>
      <c r="E450" s="3"/>
      <c r="F450" s="3"/>
      <c r="G450" s="3"/>
      <c r="H450" s="14"/>
      <c r="I450" s="14"/>
      <c r="J450" s="3"/>
      <c r="K450" s="3"/>
      <c r="L450" s="3"/>
      <c r="M450" s="3"/>
      <c r="N450" s="3"/>
      <c r="O450" s="3"/>
      <c r="P450" s="3"/>
      <c r="Q450" s="3"/>
      <c r="R450" s="3"/>
      <c r="S450" s="3"/>
      <c r="T450" s="3"/>
    </row>
    <row r="451" spans="1:20" ht="16" x14ac:dyDescent="0.4">
      <c r="A451" s="3"/>
      <c r="B451" s="6"/>
      <c r="C451" s="3"/>
      <c r="D451" s="3"/>
      <c r="E451" s="3"/>
      <c r="F451" s="3"/>
      <c r="G451" s="3"/>
      <c r="H451" s="14"/>
      <c r="I451" s="14"/>
      <c r="J451" s="3"/>
      <c r="K451" s="3"/>
      <c r="L451" s="3"/>
      <c r="M451" s="3"/>
      <c r="N451" s="3"/>
      <c r="O451" s="3"/>
      <c r="P451" s="3"/>
      <c r="Q451" s="3"/>
      <c r="R451" s="3"/>
      <c r="S451" s="3"/>
      <c r="T451" s="3"/>
    </row>
    <row r="452" spans="1:20" ht="16" x14ac:dyDescent="0.4">
      <c r="A452" s="3"/>
      <c r="B452" s="6"/>
      <c r="C452" s="3"/>
      <c r="D452" s="3"/>
      <c r="E452" s="3"/>
      <c r="F452" s="3"/>
      <c r="G452" s="3"/>
      <c r="H452" s="14"/>
      <c r="I452" s="14"/>
      <c r="J452" s="3"/>
      <c r="K452" s="3"/>
      <c r="L452" s="3"/>
      <c r="M452" s="3"/>
      <c r="N452" s="3"/>
      <c r="O452" s="3"/>
      <c r="P452" s="3"/>
      <c r="Q452" s="3"/>
      <c r="R452" s="3"/>
      <c r="S452" s="3"/>
      <c r="T452" s="3"/>
    </row>
    <row r="453" spans="1:20" ht="16" x14ac:dyDescent="0.4">
      <c r="A453" s="3"/>
      <c r="B453" s="6"/>
      <c r="C453" s="3"/>
      <c r="D453" s="3"/>
      <c r="E453" s="3"/>
      <c r="F453" s="3"/>
      <c r="G453" s="3"/>
      <c r="H453" s="14"/>
      <c r="I453" s="14"/>
      <c r="J453" s="3"/>
      <c r="K453" s="3"/>
      <c r="L453" s="3"/>
      <c r="M453" s="3"/>
      <c r="N453" s="3"/>
      <c r="O453" s="3"/>
      <c r="P453" s="3"/>
      <c r="Q453" s="3"/>
      <c r="R453" s="3"/>
      <c r="S453" s="3"/>
      <c r="T453" s="3"/>
    </row>
    <row r="454" spans="1:20" ht="16" x14ac:dyDescent="0.4">
      <c r="A454" s="3"/>
      <c r="B454" s="6"/>
      <c r="C454" s="3"/>
      <c r="D454" s="3"/>
      <c r="E454" s="3"/>
      <c r="F454" s="3"/>
      <c r="G454" s="3"/>
      <c r="H454" s="14"/>
      <c r="I454" s="14"/>
      <c r="J454" s="3"/>
      <c r="K454" s="3"/>
      <c r="L454" s="3"/>
      <c r="M454" s="3"/>
      <c r="N454" s="3"/>
      <c r="O454" s="3"/>
      <c r="P454" s="3"/>
      <c r="Q454" s="3"/>
      <c r="R454" s="3"/>
      <c r="S454" s="3"/>
      <c r="T454" s="3"/>
    </row>
    <row r="455" spans="1:20" ht="16" x14ac:dyDescent="0.4">
      <c r="A455" s="3"/>
      <c r="B455" s="6"/>
      <c r="C455" s="3"/>
      <c r="D455" s="3"/>
      <c r="E455" s="3"/>
      <c r="F455" s="3"/>
      <c r="G455" s="3"/>
      <c r="H455" s="14"/>
      <c r="I455" s="14"/>
      <c r="J455" s="3"/>
      <c r="K455" s="3"/>
      <c r="L455" s="3"/>
      <c r="M455" s="3"/>
      <c r="N455" s="3"/>
      <c r="O455" s="3"/>
      <c r="P455" s="3"/>
      <c r="Q455" s="3"/>
      <c r="R455" s="3"/>
      <c r="S455" s="3"/>
      <c r="T455" s="3"/>
    </row>
    <row r="456" spans="1:20" ht="16" x14ac:dyDescent="0.4">
      <c r="A456" s="3"/>
      <c r="B456" s="6"/>
      <c r="C456" s="3"/>
      <c r="D456" s="3"/>
      <c r="E456" s="3"/>
      <c r="F456" s="3"/>
      <c r="G456" s="3"/>
      <c r="H456" s="14"/>
      <c r="I456" s="14"/>
      <c r="J456" s="3"/>
      <c r="K456" s="3"/>
      <c r="L456" s="3"/>
      <c r="M456" s="3"/>
      <c r="N456" s="3"/>
      <c r="O456" s="3"/>
      <c r="P456" s="3"/>
      <c r="Q456" s="3"/>
      <c r="R456" s="3"/>
      <c r="S456" s="3"/>
      <c r="T456" s="3"/>
    </row>
    <row r="457" spans="1:20" ht="16" x14ac:dyDescent="0.4">
      <c r="A457" s="3"/>
      <c r="B457" s="6"/>
      <c r="C457" s="3"/>
      <c r="D457" s="3"/>
      <c r="E457" s="3"/>
      <c r="F457" s="3"/>
      <c r="G457" s="3"/>
      <c r="H457" s="14"/>
      <c r="I457" s="14"/>
      <c r="J457" s="3"/>
      <c r="K457" s="3"/>
      <c r="L457" s="3"/>
      <c r="M457" s="3"/>
      <c r="N457" s="3"/>
      <c r="O457" s="3"/>
      <c r="P457" s="3"/>
      <c r="Q457" s="3"/>
      <c r="R457" s="3"/>
      <c r="S457" s="3"/>
      <c r="T457" s="3"/>
    </row>
    <row r="458" spans="1:20" ht="16" x14ac:dyDescent="0.4">
      <c r="A458" s="3"/>
      <c r="B458" s="6"/>
      <c r="C458" s="3"/>
      <c r="D458" s="3"/>
      <c r="E458" s="3"/>
      <c r="F458" s="3"/>
      <c r="G458" s="3"/>
      <c r="H458" s="14"/>
      <c r="I458" s="14"/>
      <c r="J458" s="3"/>
      <c r="K458" s="3"/>
      <c r="L458" s="3"/>
      <c r="M458" s="3"/>
      <c r="N458" s="3"/>
      <c r="O458" s="3"/>
      <c r="P458" s="3"/>
      <c r="Q458" s="3"/>
      <c r="R458" s="3"/>
      <c r="S458" s="3"/>
      <c r="T458" s="3"/>
    </row>
    <row r="459" spans="1:20" ht="16" x14ac:dyDescent="0.4">
      <c r="A459" s="3"/>
      <c r="B459" s="6"/>
      <c r="C459" s="3"/>
      <c r="D459" s="3"/>
      <c r="E459" s="3"/>
      <c r="F459" s="3"/>
      <c r="G459" s="3"/>
      <c r="H459" s="14"/>
      <c r="I459" s="14"/>
      <c r="J459" s="3"/>
      <c r="K459" s="3"/>
      <c r="L459" s="3"/>
      <c r="M459" s="3"/>
      <c r="N459" s="3"/>
      <c r="O459" s="3"/>
      <c r="P459" s="3"/>
      <c r="Q459" s="3"/>
      <c r="R459" s="3"/>
      <c r="S459" s="3"/>
      <c r="T459" s="3"/>
    </row>
    <row r="460" spans="1:20" ht="16" x14ac:dyDescent="0.4">
      <c r="A460" s="3"/>
      <c r="B460" s="6"/>
      <c r="C460" s="3"/>
      <c r="D460" s="3"/>
      <c r="E460" s="3"/>
      <c r="F460" s="3"/>
      <c r="G460" s="3"/>
      <c r="H460" s="14"/>
      <c r="I460" s="14"/>
      <c r="J460" s="3"/>
      <c r="K460" s="3"/>
      <c r="L460" s="3"/>
      <c r="M460" s="3"/>
      <c r="N460" s="3"/>
      <c r="O460" s="3"/>
      <c r="P460" s="3"/>
      <c r="Q460" s="3"/>
      <c r="R460" s="3"/>
      <c r="S460" s="3"/>
      <c r="T460" s="3"/>
    </row>
    <row r="461" spans="1:20" ht="16" x14ac:dyDescent="0.4">
      <c r="A461" s="3"/>
      <c r="B461" s="6"/>
      <c r="C461" s="3"/>
      <c r="D461" s="3"/>
      <c r="E461" s="3"/>
      <c r="F461" s="3"/>
      <c r="G461" s="3"/>
      <c r="H461" s="14"/>
      <c r="I461" s="14"/>
      <c r="J461" s="3"/>
      <c r="K461" s="3"/>
      <c r="L461" s="3"/>
      <c r="M461" s="3"/>
      <c r="N461" s="3"/>
      <c r="O461" s="3"/>
      <c r="P461" s="3"/>
      <c r="Q461" s="3"/>
      <c r="R461" s="3"/>
      <c r="S461" s="3"/>
      <c r="T461" s="3"/>
    </row>
    <row r="462" spans="1:20" ht="16" x14ac:dyDescent="0.4">
      <c r="A462" s="3"/>
      <c r="B462" s="6"/>
      <c r="C462" s="3"/>
      <c r="D462" s="3"/>
      <c r="E462" s="3"/>
      <c r="F462" s="3"/>
      <c r="G462" s="3"/>
      <c r="H462" s="14"/>
      <c r="I462" s="14"/>
      <c r="J462" s="3"/>
      <c r="K462" s="3"/>
      <c r="L462" s="3"/>
      <c r="M462" s="3"/>
      <c r="N462" s="3"/>
      <c r="O462" s="3"/>
      <c r="P462" s="3"/>
      <c r="Q462" s="3"/>
      <c r="R462" s="3"/>
      <c r="S462" s="3"/>
      <c r="T462" s="3"/>
    </row>
    <row r="463" spans="1:20" ht="16" x14ac:dyDescent="0.4">
      <c r="A463" s="3"/>
      <c r="B463" s="6"/>
      <c r="C463" s="3"/>
      <c r="D463" s="3"/>
      <c r="E463" s="3"/>
      <c r="F463" s="3"/>
      <c r="G463" s="3"/>
      <c r="H463" s="14"/>
      <c r="I463" s="14"/>
      <c r="J463" s="3"/>
      <c r="K463" s="3"/>
      <c r="L463" s="3"/>
      <c r="M463" s="3"/>
      <c r="N463" s="3"/>
      <c r="O463" s="3"/>
      <c r="P463" s="3"/>
      <c r="Q463" s="3"/>
      <c r="R463" s="3"/>
      <c r="S463" s="3"/>
      <c r="T463" s="3"/>
    </row>
    <row r="464" spans="1:20" ht="16" x14ac:dyDescent="0.4">
      <c r="A464" s="3"/>
      <c r="B464" s="6"/>
      <c r="C464" s="3"/>
      <c r="D464" s="3"/>
      <c r="E464" s="3"/>
      <c r="F464" s="3"/>
      <c r="G464" s="3"/>
      <c r="H464" s="14"/>
      <c r="I464" s="14"/>
      <c r="J464" s="3"/>
      <c r="K464" s="3"/>
      <c r="L464" s="3"/>
      <c r="M464" s="3"/>
      <c r="N464" s="3"/>
      <c r="O464" s="3"/>
      <c r="P464" s="3"/>
      <c r="Q464" s="3"/>
      <c r="R464" s="3"/>
      <c r="S464" s="3"/>
      <c r="T464" s="3"/>
    </row>
    <row r="465" spans="1:20" ht="16" x14ac:dyDescent="0.4">
      <c r="A465" s="3"/>
      <c r="B465" s="6"/>
      <c r="C465" s="3"/>
      <c r="D465" s="3"/>
      <c r="E465" s="3"/>
      <c r="F465" s="3"/>
      <c r="G465" s="3"/>
      <c r="H465" s="14"/>
      <c r="I465" s="14"/>
      <c r="J465" s="3"/>
      <c r="K465" s="3"/>
      <c r="L465" s="3"/>
      <c r="M465" s="3"/>
      <c r="N465" s="3"/>
      <c r="O465" s="3"/>
      <c r="P465" s="3"/>
      <c r="Q465" s="3"/>
      <c r="R465" s="3"/>
      <c r="S465" s="3"/>
      <c r="T465" s="3"/>
    </row>
    <row r="466" spans="1:20" ht="16" x14ac:dyDescent="0.4">
      <c r="A466" s="3"/>
      <c r="B466" s="6"/>
      <c r="C466" s="3"/>
      <c r="D466" s="3"/>
      <c r="E466" s="3"/>
      <c r="F466" s="3"/>
      <c r="G466" s="3"/>
      <c r="H466" s="14"/>
      <c r="I466" s="14"/>
      <c r="J466" s="3"/>
      <c r="K466" s="3"/>
      <c r="L466" s="3"/>
      <c r="M466" s="3"/>
      <c r="N466" s="3"/>
      <c r="O466" s="3"/>
      <c r="P466" s="3"/>
      <c r="Q466" s="3"/>
      <c r="R466" s="3"/>
      <c r="S466" s="3"/>
      <c r="T466" s="3"/>
    </row>
    <row r="467" spans="1:20" ht="16" x14ac:dyDescent="0.4">
      <c r="A467" s="3"/>
      <c r="B467" s="6"/>
      <c r="C467" s="3"/>
      <c r="D467" s="3"/>
      <c r="E467" s="3"/>
      <c r="F467" s="3"/>
      <c r="G467" s="3"/>
      <c r="H467" s="14"/>
      <c r="I467" s="14"/>
      <c r="J467" s="3"/>
      <c r="K467" s="3"/>
      <c r="L467" s="3"/>
      <c r="M467" s="3"/>
      <c r="N467" s="3"/>
      <c r="O467" s="3"/>
      <c r="P467" s="3"/>
      <c r="Q467" s="3"/>
      <c r="R467" s="3"/>
      <c r="S467" s="3"/>
      <c r="T467" s="3"/>
    </row>
    <row r="468" spans="1:20" ht="16" x14ac:dyDescent="0.4">
      <c r="A468" s="3"/>
      <c r="B468" s="6"/>
      <c r="C468" s="3"/>
      <c r="D468" s="3"/>
      <c r="E468" s="3"/>
      <c r="F468" s="3"/>
      <c r="G468" s="3"/>
      <c r="H468" s="14"/>
      <c r="I468" s="14"/>
      <c r="J468" s="3"/>
      <c r="K468" s="3"/>
      <c r="L468" s="3"/>
      <c r="M468" s="3"/>
      <c r="N468" s="3"/>
      <c r="O468" s="3"/>
      <c r="P468" s="3"/>
      <c r="Q468" s="3"/>
      <c r="R468" s="3"/>
      <c r="S468" s="3"/>
      <c r="T468" s="3"/>
    </row>
    <row r="469" spans="1:20" ht="16" x14ac:dyDescent="0.4">
      <c r="A469" s="3"/>
      <c r="B469" s="6"/>
      <c r="C469" s="3"/>
      <c r="D469" s="3"/>
      <c r="E469" s="3"/>
      <c r="F469" s="3"/>
      <c r="G469" s="3"/>
      <c r="H469" s="14"/>
      <c r="I469" s="14"/>
      <c r="J469" s="3"/>
      <c r="K469" s="3"/>
      <c r="L469" s="3"/>
      <c r="M469" s="3"/>
      <c r="N469" s="3"/>
      <c r="O469" s="3"/>
      <c r="P469" s="3"/>
      <c r="Q469" s="3"/>
      <c r="R469" s="3"/>
      <c r="S469" s="3"/>
      <c r="T469" s="3"/>
    </row>
    <row r="470" spans="1:20" ht="16" x14ac:dyDescent="0.4">
      <c r="A470" s="3"/>
      <c r="B470" s="6"/>
      <c r="C470" s="3"/>
      <c r="D470" s="3"/>
      <c r="E470" s="3"/>
      <c r="F470" s="3"/>
      <c r="G470" s="3"/>
      <c r="H470" s="14"/>
      <c r="I470" s="14"/>
      <c r="J470" s="3"/>
      <c r="K470" s="3"/>
      <c r="L470" s="3"/>
      <c r="M470" s="3"/>
      <c r="N470" s="3"/>
      <c r="O470" s="3"/>
      <c r="P470" s="3"/>
      <c r="Q470" s="3"/>
      <c r="R470" s="3"/>
      <c r="S470" s="3"/>
      <c r="T470" s="3"/>
    </row>
    <row r="471" spans="1:20" ht="16" x14ac:dyDescent="0.4">
      <c r="A471" s="3"/>
      <c r="B471" s="6"/>
      <c r="C471" s="3"/>
      <c r="D471" s="3"/>
      <c r="E471" s="3"/>
      <c r="F471" s="3"/>
      <c r="G471" s="3"/>
      <c r="H471" s="14"/>
      <c r="I471" s="14"/>
      <c r="J471" s="3"/>
      <c r="K471" s="3"/>
      <c r="L471" s="3"/>
      <c r="M471" s="3"/>
      <c r="N471" s="3"/>
      <c r="O471" s="3"/>
      <c r="P471" s="3"/>
      <c r="Q471" s="3"/>
      <c r="R471" s="3"/>
      <c r="S471" s="3"/>
      <c r="T471" s="3"/>
    </row>
    <row r="472" spans="1:20" ht="16" x14ac:dyDescent="0.4">
      <c r="A472" s="3"/>
      <c r="B472" s="6"/>
      <c r="C472" s="3"/>
      <c r="D472" s="3"/>
      <c r="E472" s="3"/>
      <c r="F472" s="3"/>
      <c r="G472" s="3"/>
      <c r="H472" s="14"/>
      <c r="I472" s="14"/>
      <c r="J472" s="3"/>
      <c r="K472" s="3"/>
      <c r="L472" s="3"/>
      <c r="M472" s="3"/>
      <c r="N472" s="3"/>
      <c r="O472" s="3"/>
      <c r="P472" s="3"/>
      <c r="Q472" s="3"/>
      <c r="R472" s="3"/>
      <c r="S472" s="3"/>
      <c r="T472" s="3"/>
    </row>
    <row r="473" spans="1:20" ht="16" x14ac:dyDescent="0.4">
      <c r="A473" s="3"/>
      <c r="B473" s="6"/>
      <c r="C473" s="3"/>
      <c r="D473" s="3"/>
      <c r="E473" s="3"/>
      <c r="F473" s="3"/>
      <c r="G473" s="3"/>
      <c r="H473" s="14"/>
      <c r="I473" s="14"/>
      <c r="J473" s="3"/>
      <c r="K473" s="3"/>
      <c r="L473" s="3"/>
      <c r="M473" s="3"/>
      <c r="N473" s="3"/>
      <c r="O473" s="3"/>
      <c r="P473" s="3"/>
      <c r="Q473" s="3"/>
      <c r="R473" s="3"/>
      <c r="S473" s="3"/>
      <c r="T473" s="3"/>
    </row>
    <row r="474" spans="1:20" ht="16" x14ac:dyDescent="0.4">
      <c r="A474" s="3"/>
      <c r="B474" s="6"/>
      <c r="C474" s="3"/>
      <c r="D474" s="3"/>
      <c r="E474" s="3"/>
      <c r="F474" s="3"/>
      <c r="G474" s="3"/>
      <c r="H474" s="14"/>
      <c r="I474" s="14"/>
      <c r="J474" s="3"/>
      <c r="K474" s="3"/>
      <c r="L474" s="3"/>
      <c r="M474" s="3"/>
      <c r="N474" s="3"/>
      <c r="O474" s="3"/>
      <c r="P474" s="3"/>
      <c r="Q474" s="3"/>
      <c r="R474" s="3"/>
      <c r="S474" s="3"/>
      <c r="T474" s="3"/>
    </row>
    <row r="475" spans="1:20" ht="16" x14ac:dyDescent="0.4">
      <c r="A475" s="3"/>
      <c r="B475" s="6"/>
      <c r="C475" s="3"/>
      <c r="D475" s="3"/>
      <c r="E475" s="3"/>
      <c r="F475" s="3"/>
      <c r="G475" s="3"/>
      <c r="H475" s="14"/>
      <c r="I475" s="14"/>
      <c r="J475" s="3"/>
      <c r="K475" s="3"/>
      <c r="L475" s="3"/>
      <c r="M475" s="3"/>
      <c r="N475" s="3"/>
      <c r="O475" s="3"/>
      <c r="P475" s="3"/>
      <c r="Q475" s="3"/>
      <c r="R475" s="3"/>
      <c r="S475" s="3"/>
      <c r="T475" s="3"/>
    </row>
    <row r="476" spans="1:20" ht="16" x14ac:dyDescent="0.4">
      <c r="A476" s="3"/>
      <c r="B476" s="6"/>
      <c r="C476" s="3"/>
      <c r="D476" s="3"/>
      <c r="E476" s="3"/>
      <c r="F476" s="3"/>
      <c r="G476" s="3"/>
      <c r="H476" s="14"/>
      <c r="I476" s="14"/>
      <c r="J476" s="3"/>
      <c r="K476" s="3"/>
      <c r="L476" s="3"/>
      <c r="M476" s="3"/>
      <c r="N476" s="3"/>
      <c r="O476" s="3"/>
      <c r="P476" s="3"/>
      <c r="Q476" s="3"/>
      <c r="R476" s="3"/>
      <c r="S476" s="3"/>
      <c r="T476" s="3"/>
    </row>
    <row r="477" spans="1:20" ht="16" x14ac:dyDescent="0.4">
      <c r="A477" s="3"/>
      <c r="B477" s="6"/>
      <c r="C477" s="3"/>
      <c r="D477" s="3"/>
      <c r="E477" s="3"/>
      <c r="F477" s="3"/>
      <c r="G477" s="3"/>
      <c r="H477" s="14"/>
      <c r="I477" s="14"/>
      <c r="J477" s="3"/>
      <c r="K477" s="3"/>
      <c r="L477" s="3"/>
      <c r="M477" s="3"/>
      <c r="N477" s="3"/>
      <c r="O477" s="3"/>
      <c r="P477" s="3"/>
      <c r="Q477" s="3"/>
      <c r="R477" s="3"/>
      <c r="S477" s="3"/>
      <c r="T477" s="3"/>
    </row>
    <row r="478" spans="1:20" ht="16" x14ac:dyDescent="0.4">
      <c r="A478" s="3"/>
      <c r="B478" s="6"/>
      <c r="C478" s="3"/>
      <c r="D478" s="3"/>
      <c r="E478" s="3"/>
      <c r="F478" s="3"/>
      <c r="G478" s="3"/>
      <c r="H478" s="14"/>
      <c r="I478" s="14"/>
      <c r="J478" s="3"/>
      <c r="K478" s="3"/>
      <c r="L478" s="3"/>
      <c r="M478" s="3"/>
      <c r="N478" s="3"/>
      <c r="O478" s="3"/>
      <c r="P478" s="3"/>
      <c r="Q478" s="3"/>
      <c r="R478" s="3"/>
      <c r="S478" s="3"/>
      <c r="T478" s="3"/>
    </row>
    <row r="479" spans="1:20" ht="16" x14ac:dyDescent="0.4">
      <c r="A479" s="3"/>
      <c r="B479" s="6"/>
      <c r="C479" s="3"/>
      <c r="D479" s="3"/>
      <c r="E479" s="3"/>
      <c r="F479" s="3"/>
      <c r="G479" s="3"/>
      <c r="H479" s="14"/>
      <c r="I479" s="14"/>
      <c r="J479" s="3"/>
      <c r="K479" s="3"/>
      <c r="L479" s="3"/>
      <c r="M479" s="3"/>
      <c r="N479" s="3"/>
      <c r="O479" s="3"/>
      <c r="P479" s="3"/>
      <c r="Q479" s="3"/>
      <c r="R479" s="3"/>
      <c r="S479" s="3"/>
      <c r="T479" s="3"/>
    </row>
    <row r="480" spans="1:20" ht="16" x14ac:dyDescent="0.4">
      <c r="A480" s="3"/>
      <c r="B480" s="6"/>
      <c r="C480" s="3"/>
      <c r="D480" s="3"/>
      <c r="E480" s="3"/>
      <c r="F480" s="3"/>
      <c r="G480" s="3"/>
      <c r="H480" s="14"/>
      <c r="I480" s="14"/>
      <c r="J480" s="3"/>
      <c r="K480" s="3"/>
      <c r="L480" s="3"/>
      <c r="M480" s="3"/>
      <c r="N480" s="3"/>
      <c r="O480" s="3"/>
      <c r="P480" s="3"/>
      <c r="Q480" s="3"/>
      <c r="R480" s="3"/>
      <c r="S480" s="3"/>
      <c r="T480" s="3"/>
    </row>
    <row r="481" spans="1:20" ht="16" x14ac:dyDescent="0.4">
      <c r="A481" s="3"/>
      <c r="B481" s="6"/>
      <c r="C481" s="3"/>
      <c r="D481" s="3"/>
      <c r="E481" s="3"/>
      <c r="F481" s="3"/>
      <c r="G481" s="3"/>
      <c r="H481" s="14"/>
      <c r="I481" s="14"/>
      <c r="J481" s="3"/>
      <c r="K481" s="3"/>
      <c r="L481" s="3"/>
      <c r="M481" s="3"/>
      <c r="N481" s="3"/>
      <c r="O481" s="3"/>
      <c r="P481" s="3"/>
      <c r="Q481" s="3"/>
      <c r="R481" s="3"/>
      <c r="S481" s="3"/>
      <c r="T481" s="3"/>
    </row>
    <row r="482" spans="1:20" ht="16" x14ac:dyDescent="0.4">
      <c r="A482" s="3"/>
      <c r="B482" s="6"/>
      <c r="C482" s="3"/>
      <c r="D482" s="3"/>
      <c r="E482" s="3"/>
      <c r="F482" s="3"/>
      <c r="G482" s="3"/>
      <c r="H482" s="14"/>
      <c r="I482" s="14"/>
      <c r="J482" s="3"/>
      <c r="K482" s="3"/>
      <c r="L482" s="3"/>
      <c r="M482" s="3"/>
      <c r="N482" s="3"/>
      <c r="O482" s="3"/>
      <c r="P482" s="3"/>
      <c r="Q482" s="3"/>
      <c r="R482" s="3"/>
      <c r="S482" s="3"/>
      <c r="T482" s="3"/>
    </row>
    <row r="483" spans="1:20" ht="16" x14ac:dyDescent="0.4">
      <c r="A483" s="3"/>
      <c r="B483" s="6"/>
      <c r="C483" s="3"/>
      <c r="D483" s="3"/>
      <c r="E483" s="3"/>
      <c r="F483" s="3"/>
      <c r="G483" s="3"/>
      <c r="H483" s="14"/>
      <c r="I483" s="14"/>
      <c r="J483" s="3"/>
      <c r="K483" s="3"/>
      <c r="L483" s="3"/>
      <c r="M483" s="3"/>
      <c r="N483" s="3"/>
      <c r="O483" s="3"/>
      <c r="P483" s="3"/>
      <c r="Q483" s="3"/>
      <c r="R483" s="3"/>
      <c r="S483" s="3"/>
      <c r="T483" s="3"/>
    </row>
    <row r="484" spans="1:20" ht="16" x14ac:dyDescent="0.4">
      <c r="A484" s="3"/>
      <c r="B484" s="6"/>
      <c r="C484" s="3"/>
      <c r="D484" s="3"/>
      <c r="E484" s="3"/>
      <c r="F484" s="3"/>
      <c r="G484" s="3"/>
      <c r="H484" s="14"/>
      <c r="I484" s="14"/>
      <c r="J484" s="3"/>
      <c r="K484" s="3"/>
      <c r="L484" s="3"/>
      <c r="M484" s="3"/>
      <c r="N484" s="3"/>
      <c r="O484" s="3"/>
      <c r="P484" s="3"/>
      <c r="Q484" s="3"/>
      <c r="R484" s="3"/>
      <c r="S484" s="3"/>
      <c r="T484" s="3"/>
    </row>
    <row r="485" spans="1:20" ht="16" x14ac:dyDescent="0.4">
      <c r="A485" s="3"/>
      <c r="B485" s="6"/>
      <c r="C485" s="3"/>
      <c r="D485" s="3"/>
      <c r="E485" s="3"/>
      <c r="F485" s="3"/>
      <c r="G485" s="3"/>
      <c r="H485" s="14"/>
      <c r="I485" s="14"/>
      <c r="J485" s="3"/>
      <c r="K485" s="3"/>
      <c r="L485" s="3"/>
      <c r="M485" s="3"/>
      <c r="N485" s="3"/>
      <c r="O485" s="3"/>
      <c r="P485" s="3"/>
      <c r="Q485" s="3"/>
      <c r="R485" s="3"/>
      <c r="S485" s="3"/>
      <c r="T485" s="3"/>
    </row>
    <row r="486" spans="1:20" ht="16" x14ac:dyDescent="0.4">
      <c r="A486" s="3"/>
      <c r="B486" s="6"/>
      <c r="C486" s="3"/>
      <c r="D486" s="3"/>
      <c r="E486" s="3"/>
      <c r="F486" s="3"/>
      <c r="G486" s="3"/>
      <c r="H486" s="14"/>
      <c r="I486" s="14"/>
      <c r="J486" s="3"/>
      <c r="K486" s="3"/>
      <c r="L486" s="3"/>
      <c r="M486" s="3"/>
      <c r="N486" s="3"/>
      <c r="O486" s="3"/>
      <c r="P486" s="3"/>
      <c r="Q486" s="3"/>
      <c r="R486" s="3"/>
      <c r="S486" s="3"/>
      <c r="T486" s="3"/>
    </row>
    <row r="487" spans="1:20" ht="16" x14ac:dyDescent="0.4">
      <c r="A487" s="3"/>
      <c r="B487" s="6"/>
      <c r="C487" s="3"/>
      <c r="D487" s="3"/>
      <c r="E487" s="3"/>
      <c r="F487" s="3"/>
      <c r="G487" s="3"/>
      <c r="H487" s="14"/>
      <c r="I487" s="14"/>
      <c r="J487" s="3"/>
      <c r="K487" s="3"/>
      <c r="L487" s="3"/>
      <c r="M487" s="3"/>
      <c r="N487" s="3"/>
      <c r="O487" s="3"/>
      <c r="P487" s="3"/>
      <c r="Q487" s="3"/>
      <c r="R487" s="3"/>
      <c r="S487" s="3"/>
      <c r="T487" s="3"/>
    </row>
    <row r="488" spans="1:20" ht="16" x14ac:dyDescent="0.4">
      <c r="A488" s="3"/>
      <c r="B488" s="6"/>
      <c r="C488" s="3"/>
      <c r="D488" s="3"/>
      <c r="E488" s="3"/>
      <c r="F488" s="3"/>
      <c r="G488" s="3"/>
      <c r="H488" s="14"/>
      <c r="I488" s="14"/>
      <c r="J488" s="3"/>
      <c r="K488" s="3"/>
      <c r="L488" s="3"/>
      <c r="M488" s="3"/>
      <c r="N488" s="3"/>
      <c r="O488" s="3"/>
      <c r="P488" s="3"/>
      <c r="Q488" s="3"/>
      <c r="R488" s="3"/>
      <c r="S488" s="3"/>
      <c r="T488" s="3"/>
    </row>
    <row r="489" spans="1:20" ht="16" x14ac:dyDescent="0.4">
      <c r="A489" s="3"/>
      <c r="B489" s="6"/>
      <c r="C489" s="3"/>
      <c r="D489" s="3"/>
      <c r="E489" s="3"/>
      <c r="F489" s="3"/>
      <c r="G489" s="3"/>
      <c r="H489" s="14"/>
      <c r="I489" s="14"/>
      <c r="J489" s="3"/>
      <c r="K489" s="3"/>
      <c r="L489" s="3"/>
      <c r="M489" s="3"/>
      <c r="N489" s="3"/>
      <c r="O489" s="3"/>
      <c r="P489" s="3"/>
      <c r="Q489" s="3"/>
      <c r="R489" s="3"/>
      <c r="S489" s="3"/>
      <c r="T489" s="3"/>
    </row>
    <row r="490" spans="1:20" ht="16" x14ac:dyDescent="0.4">
      <c r="A490" s="3"/>
      <c r="B490" s="6"/>
      <c r="C490" s="3"/>
      <c r="D490" s="3"/>
      <c r="E490" s="3"/>
      <c r="F490" s="3"/>
      <c r="G490" s="3"/>
      <c r="H490" s="14"/>
      <c r="I490" s="14"/>
      <c r="J490" s="3"/>
      <c r="K490" s="3"/>
      <c r="L490" s="3"/>
      <c r="M490" s="3"/>
      <c r="N490" s="3"/>
      <c r="O490" s="3"/>
      <c r="P490" s="3"/>
      <c r="Q490" s="3"/>
      <c r="R490" s="3"/>
      <c r="S490" s="3"/>
      <c r="T490" s="3"/>
    </row>
    <row r="491" spans="1:20" ht="16" x14ac:dyDescent="0.4">
      <c r="A491" s="3"/>
      <c r="B491" s="6"/>
      <c r="C491" s="3"/>
      <c r="D491" s="3"/>
      <c r="E491" s="3"/>
      <c r="F491" s="3"/>
      <c r="G491" s="3"/>
      <c r="H491" s="14"/>
      <c r="I491" s="14"/>
      <c r="J491" s="3"/>
      <c r="K491" s="3"/>
      <c r="L491" s="3"/>
      <c r="M491" s="3"/>
      <c r="N491" s="3"/>
      <c r="O491" s="3"/>
      <c r="P491" s="3"/>
      <c r="Q491" s="3"/>
      <c r="R491" s="3"/>
      <c r="S491" s="3"/>
      <c r="T491" s="3"/>
    </row>
    <row r="492" spans="1:20" ht="16" x14ac:dyDescent="0.4">
      <c r="A492" s="3"/>
      <c r="B492" s="6"/>
      <c r="C492" s="3"/>
      <c r="D492" s="3"/>
      <c r="E492" s="3"/>
      <c r="F492" s="3"/>
      <c r="G492" s="3"/>
      <c r="H492" s="14"/>
      <c r="I492" s="14"/>
      <c r="J492" s="3"/>
      <c r="K492" s="3"/>
      <c r="L492" s="3"/>
      <c r="M492" s="3"/>
      <c r="N492" s="3"/>
      <c r="O492" s="3"/>
      <c r="P492" s="3"/>
      <c r="Q492" s="3"/>
      <c r="R492" s="3"/>
      <c r="S492" s="3"/>
      <c r="T492" s="3"/>
    </row>
    <row r="493" spans="1:20" ht="16" x14ac:dyDescent="0.4">
      <c r="A493" s="3"/>
      <c r="B493" s="6"/>
      <c r="C493" s="3"/>
      <c r="D493" s="3"/>
      <c r="E493" s="3"/>
      <c r="F493" s="3"/>
      <c r="G493" s="3"/>
      <c r="H493" s="14"/>
      <c r="I493" s="14"/>
      <c r="J493" s="3"/>
      <c r="K493" s="3"/>
      <c r="L493" s="3"/>
      <c r="M493" s="3"/>
      <c r="N493" s="3"/>
      <c r="O493" s="3"/>
      <c r="P493" s="3"/>
      <c r="Q493" s="3"/>
      <c r="R493" s="3"/>
      <c r="S493" s="3"/>
      <c r="T493" s="3"/>
    </row>
    <row r="494" spans="1:20" ht="16" x14ac:dyDescent="0.4">
      <c r="A494" s="3"/>
      <c r="B494" s="6"/>
      <c r="C494" s="3"/>
      <c r="D494" s="3"/>
      <c r="E494" s="3"/>
      <c r="F494" s="3"/>
      <c r="G494" s="3"/>
      <c r="H494" s="14"/>
      <c r="I494" s="14"/>
      <c r="J494" s="3"/>
      <c r="K494" s="3"/>
      <c r="L494" s="3"/>
      <c r="M494" s="3"/>
      <c r="N494" s="3"/>
      <c r="O494" s="3"/>
      <c r="P494" s="3"/>
      <c r="Q494" s="3"/>
      <c r="R494" s="3"/>
      <c r="S494" s="3"/>
      <c r="T494" s="3"/>
    </row>
    <row r="495" spans="1:20" ht="16" x14ac:dyDescent="0.4">
      <c r="A495" s="3"/>
      <c r="B495" s="6"/>
      <c r="C495" s="3"/>
      <c r="D495" s="3"/>
      <c r="E495" s="3"/>
      <c r="F495" s="3"/>
      <c r="G495" s="3"/>
      <c r="H495" s="14"/>
      <c r="I495" s="14"/>
      <c r="J495" s="3"/>
      <c r="K495" s="3"/>
      <c r="L495" s="3"/>
      <c r="M495" s="3"/>
      <c r="N495" s="3"/>
      <c r="O495" s="3"/>
      <c r="P495" s="3"/>
      <c r="Q495" s="3"/>
      <c r="R495" s="3"/>
      <c r="S495" s="3"/>
      <c r="T495" s="3"/>
    </row>
    <row r="496" spans="1:20" ht="16" x14ac:dyDescent="0.4">
      <c r="A496" s="3"/>
      <c r="B496" s="6"/>
      <c r="C496" s="3"/>
      <c r="D496" s="3"/>
      <c r="E496" s="3"/>
      <c r="F496" s="3"/>
      <c r="G496" s="3"/>
      <c r="H496" s="14"/>
      <c r="I496" s="14"/>
      <c r="J496" s="3"/>
      <c r="K496" s="3"/>
      <c r="L496" s="3"/>
      <c r="M496" s="3"/>
      <c r="N496" s="3"/>
      <c r="O496" s="3"/>
      <c r="P496" s="3"/>
      <c r="Q496" s="3"/>
      <c r="R496" s="3"/>
      <c r="S496" s="3"/>
      <c r="T496" s="3"/>
    </row>
    <row r="497" spans="1:20" ht="16" x14ac:dyDescent="0.4">
      <c r="A497" s="3"/>
      <c r="B497" s="6"/>
      <c r="C497" s="3"/>
      <c r="D497" s="3"/>
      <c r="E497" s="3"/>
      <c r="F497" s="3"/>
      <c r="G497" s="3"/>
      <c r="H497" s="14"/>
      <c r="I497" s="14"/>
      <c r="J497" s="3"/>
      <c r="K497" s="3"/>
      <c r="L497" s="3"/>
      <c r="M497" s="3"/>
      <c r="N497" s="3"/>
      <c r="O497" s="3"/>
      <c r="P497" s="3"/>
      <c r="Q497" s="3"/>
      <c r="R497" s="3"/>
      <c r="S497" s="3"/>
      <c r="T497" s="3"/>
    </row>
    <row r="498" spans="1:20" ht="16" x14ac:dyDescent="0.4">
      <c r="A498" s="3"/>
      <c r="B498" s="6"/>
      <c r="C498" s="3"/>
      <c r="D498" s="3"/>
      <c r="E498" s="3"/>
      <c r="F498" s="3"/>
      <c r="G498" s="3"/>
      <c r="H498" s="14"/>
      <c r="I498" s="14"/>
      <c r="J498" s="3"/>
      <c r="K498" s="3"/>
      <c r="L498" s="3"/>
      <c r="M498" s="3"/>
      <c r="N498" s="3"/>
      <c r="O498" s="3"/>
      <c r="P498" s="3"/>
      <c r="Q498" s="3"/>
      <c r="R498" s="3"/>
      <c r="S498" s="3"/>
      <c r="T498" s="3"/>
    </row>
    <row r="499" spans="1:20" ht="16" x14ac:dyDescent="0.4">
      <c r="A499" s="3"/>
      <c r="B499" s="6"/>
      <c r="C499" s="3"/>
      <c r="D499" s="3"/>
      <c r="E499" s="3"/>
      <c r="F499" s="3"/>
      <c r="G499" s="3"/>
      <c r="H499" s="14"/>
      <c r="I499" s="14"/>
      <c r="J499" s="3"/>
      <c r="K499" s="3"/>
      <c r="L499" s="3"/>
      <c r="M499" s="3"/>
      <c r="N499" s="3"/>
      <c r="O499" s="3"/>
      <c r="P499" s="3"/>
      <c r="Q499" s="3"/>
      <c r="R499" s="3"/>
      <c r="S499" s="3"/>
      <c r="T499" s="3"/>
    </row>
    <row r="500" spans="1:20" ht="16" x14ac:dyDescent="0.4">
      <c r="A500" s="3"/>
      <c r="B500" s="6"/>
      <c r="C500" s="3"/>
      <c r="D500" s="3"/>
      <c r="E500" s="3"/>
      <c r="F500" s="3"/>
      <c r="G500" s="3"/>
      <c r="H500" s="14"/>
      <c r="I500" s="14"/>
      <c r="J500" s="3"/>
      <c r="K500" s="3"/>
      <c r="L500" s="3"/>
      <c r="M500" s="3"/>
      <c r="N500" s="3"/>
      <c r="O500" s="3"/>
      <c r="P500" s="3"/>
      <c r="Q500" s="3"/>
      <c r="R500" s="3"/>
      <c r="S500" s="3"/>
      <c r="T500" s="3"/>
    </row>
    <row r="501" spans="1:20" ht="16" x14ac:dyDescent="0.4">
      <c r="A501" s="3"/>
      <c r="B501" s="6"/>
      <c r="C501" s="3"/>
      <c r="D501" s="3"/>
      <c r="E501" s="3"/>
      <c r="F501" s="3"/>
      <c r="G501" s="3"/>
      <c r="H501" s="14"/>
      <c r="I501" s="14"/>
      <c r="J501" s="3"/>
      <c r="K501" s="3"/>
      <c r="L501" s="3"/>
      <c r="M501" s="3"/>
      <c r="N501" s="3"/>
      <c r="O501" s="3"/>
      <c r="P501" s="3"/>
      <c r="Q501" s="3"/>
      <c r="R501" s="3"/>
      <c r="S501" s="3"/>
      <c r="T501" s="3"/>
    </row>
    <row r="502" spans="1:20" ht="16" x14ac:dyDescent="0.4">
      <c r="A502" s="3"/>
      <c r="B502" s="6"/>
      <c r="C502" s="3"/>
      <c r="D502" s="3"/>
      <c r="E502" s="3"/>
      <c r="F502" s="3"/>
      <c r="G502" s="3"/>
      <c r="H502" s="14"/>
      <c r="I502" s="14"/>
      <c r="J502" s="3"/>
      <c r="K502" s="3"/>
      <c r="L502" s="3"/>
      <c r="M502" s="3"/>
      <c r="N502" s="3"/>
      <c r="O502" s="3"/>
      <c r="P502" s="3"/>
      <c r="Q502" s="3"/>
      <c r="R502" s="3"/>
      <c r="S502" s="3"/>
      <c r="T502" s="3"/>
    </row>
    <row r="503" spans="1:20" ht="16" x14ac:dyDescent="0.4">
      <c r="A503" s="3"/>
      <c r="B503" s="6"/>
      <c r="C503" s="3"/>
      <c r="D503" s="3"/>
      <c r="E503" s="3"/>
      <c r="F503" s="3"/>
      <c r="G503" s="3"/>
      <c r="H503" s="14"/>
      <c r="I503" s="14"/>
      <c r="J503" s="3"/>
      <c r="K503" s="3"/>
      <c r="L503" s="3"/>
      <c r="M503" s="3"/>
      <c r="N503" s="3"/>
      <c r="O503" s="3"/>
      <c r="P503" s="3"/>
      <c r="Q503" s="3"/>
      <c r="R503" s="3"/>
      <c r="S503" s="3"/>
      <c r="T503" s="3"/>
    </row>
    <row r="504" spans="1:20" ht="16" x14ac:dyDescent="0.4">
      <c r="A504" s="3"/>
      <c r="B504" s="6"/>
      <c r="C504" s="3"/>
      <c r="D504" s="3"/>
      <c r="E504" s="3"/>
      <c r="F504" s="3"/>
      <c r="G504" s="3"/>
      <c r="H504" s="14"/>
      <c r="I504" s="14"/>
      <c r="J504" s="3"/>
      <c r="K504" s="3"/>
      <c r="L504" s="3"/>
      <c r="M504" s="3"/>
      <c r="N504" s="3"/>
      <c r="O504" s="3"/>
      <c r="P504" s="3"/>
      <c r="Q504" s="3"/>
      <c r="R504" s="3"/>
      <c r="S504" s="3"/>
      <c r="T504" s="3"/>
    </row>
    <row r="505" spans="1:20" ht="16" x14ac:dyDescent="0.4">
      <c r="A505" s="3"/>
      <c r="B505" s="6"/>
      <c r="C505" s="3"/>
      <c r="D505" s="3"/>
      <c r="E505" s="3"/>
      <c r="F505" s="3"/>
      <c r="G505" s="3"/>
      <c r="H505" s="14"/>
      <c r="I505" s="14"/>
      <c r="J505" s="3"/>
      <c r="K505" s="3"/>
      <c r="L505" s="3"/>
      <c r="M505" s="3"/>
      <c r="N505" s="3"/>
      <c r="O505" s="3"/>
      <c r="P505" s="3"/>
      <c r="Q505" s="3"/>
      <c r="R505" s="3"/>
      <c r="S505" s="3"/>
      <c r="T505" s="3"/>
    </row>
    <row r="506" spans="1:20" ht="16" x14ac:dyDescent="0.4">
      <c r="A506" s="3"/>
      <c r="B506" s="6"/>
      <c r="C506" s="3"/>
      <c r="D506" s="3"/>
      <c r="E506" s="3"/>
      <c r="F506" s="3"/>
      <c r="G506" s="3"/>
      <c r="H506" s="14"/>
      <c r="I506" s="14"/>
      <c r="J506" s="3"/>
      <c r="K506" s="3"/>
      <c r="L506" s="3"/>
      <c r="M506" s="3"/>
      <c r="N506" s="3"/>
      <c r="O506" s="3"/>
      <c r="P506" s="3"/>
      <c r="Q506" s="3"/>
      <c r="R506" s="3"/>
      <c r="S506" s="3"/>
      <c r="T506" s="3"/>
    </row>
    <row r="507" spans="1:20" ht="16" x14ac:dyDescent="0.4">
      <c r="A507" s="3"/>
      <c r="B507" s="6"/>
      <c r="C507" s="3"/>
      <c r="D507" s="3"/>
      <c r="E507" s="3"/>
      <c r="F507" s="3"/>
      <c r="G507" s="3"/>
      <c r="H507" s="14"/>
      <c r="I507" s="14"/>
      <c r="J507" s="3"/>
      <c r="K507" s="3"/>
      <c r="L507" s="3"/>
      <c r="M507" s="3"/>
      <c r="N507" s="3"/>
      <c r="O507" s="3"/>
      <c r="P507" s="3"/>
      <c r="Q507" s="3"/>
      <c r="R507" s="3"/>
      <c r="S507" s="3"/>
      <c r="T507" s="3"/>
    </row>
    <row r="508" spans="1:20" ht="16" x14ac:dyDescent="0.4">
      <c r="A508" s="3"/>
      <c r="B508" s="6"/>
      <c r="C508" s="3"/>
      <c r="D508" s="3"/>
      <c r="E508" s="3"/>
      <c r="F508" s="3"/>
      <c r="G508" s="3"/>
      <c r="H508" s="14"/>
      <c r="I508" s="14"/>
      <c r="J508" s="3"/>
      <c r="K508" s="3"/>
      <c r="L508" s="3"/>
      <c r="M508" s="3"/>
      <c r="N508" s="3"/>
      <c r="O508" s="3"/>
      <c r="P508" s="3"/>
      <c r="Q508" s="3"/>
      <c r="R508" s="3"/>
      <c r="S508" s="3"/>
      <c r="T508" s="3"/>
    </row>
    <row r="509" spans="1:20" ht="16" x14ac:dyDescent="0.4">
      <c r="A509" s="3"/>
      <c r="B509" s="6"/>
      <c r="C509" s="3"/>
      <c r="D509" s="3"/>
      <c r="E509" s="3"/>
      <c r="F509" s="3"/>
      <c r="G509" s="3"/>
      <c r="H509" s="14"/>
      <c r="I509" s="14"/>
      <c r="J509" s="3"/>
      <c r="K509" s="3"/>
      <c r="L509" s="3"/>
      <c r="M509" s="3"/>
      <c r="N509" s="3"/>
      <c r="O509" s="3"/>
      <c r="P509" s="3"/>
      <c r="Q509" s="3"/>
      <c r="R509" s="3"/>
      <c r="S509" s="3"/>
      <c r="T509" s="3"/>
    </row>
    <row r="510" spans="1:20" ht="16" x14ac:dyDescent="0.4">
      <c r="A510" s="3"/>
      <c r="B510" s="6"/>
      <c r="C510" s="3"/>
      <c r="D510" s="3"/>
      <c r="E510" s="3"/>
      <c r="F510" s="3"/>
      <c r="G510" s="3"/>
      <c r="H510" s="14"/>
      <c r="I510" s="14"/>
      <c r="J510" s="3"/>
      <c r="K510" s="3"/>
      <c r="L510" s="3"/>
      <c r="M510" s="3"/>
      <c r="N510" s="3"/>
      <c r="O510" s="3"/>
      <c r="P510" s="3"/>
      <c r="Q510" s="3"/>
      <c r="R510" s="3"/>
      <c r="S510" s="3"/>
      <c r="T510" s="3"/>
    </row>
    <row r="511" spans="1:20" ht="16" x14ac:dyDescent="0.4">
      <c r="A511" s="3"/>
      <c r="B511" s="6"/>
      <c r="C511" s="3"/>
      <c r="D511" s="3"/>
      <c r="E511" s="3"/>
      <c r="F511" s="3"/>
      <c r="G511" s="3"/>
      <c r="H511" s="14"/>
      <c r="I511" s="14"/>
      <c r="J511" s="3"/>
      <c r="K511" s="3"/>
      <c r="L511" s="3"/>
      <c r="M511" s="3"/>
      <c r="N511" s="3"/>
      <c r="O511" s="3"/>
      <c r="P511" s="3"/>
      <c r="Q511" s="3"/>
      <c r="R511" s="3"/>
      <c r="S511" s="3"/>
      <c r="T511" s="3"/>
    </row>
    <row r="512" spans="1:20" ht="16" x14ac:dyDescent="0.4">
      <c r="A512" s="3"/>
      <c r="B512" s="6"/>
      <c r="C512" s="3"/>
      <c r="D512" s="3"/>
      <c r="E512" s="3"/>
      <c r="F512" s="3"/>
      <c r="G512" s="3"/>
      <c r="H512" s="14"/>
      <c r="I512" s="14"/>
      <c r="J512" s="3"/>
      <c r="K512" s="3"/>
      <c r="L512" s="3"/>
      <c r="M512" s="3"/>
      <c r="N512" s="3"/>
      <c r="O512" s="3"/>
      <c r="P512" s="3"/>
      <c r="Q512" s="3"/>
      <c r="R512" s="3"/>
      <c r="S512" s="3"/>
      <c r="T512" s="3"/>
    </row>
    <row r="513" spans="1:20" ht="16" x14ac:dyDescent="0.4">
      <c r="A513" s="3"/>
      <c r="B513" s="6"/>
      <c r="C513" s="3"/>
      <c r="D513" s="3"/>
      <c r="E513" s="3"/>
      <c r="F513" s="3"/>
      <c r="G513" s="3"/>
      <c r="H513" s="14"/>
      <c r="I513" s="14"/>
      <c r="J513" s="3"/>
      <c r="K513" s="3"/>
      <c r="L513" s="3"/>
      <c r="M513" s="3"/>
      <c r="N513" s="3"/>
      <c r="O513" s="3"/>
      <c r="P513" s="3"/>
      <c r="Q513" s="3"/>
      <c r="R513" s="3"/>
      <c r="S513" s="3"/>
      <c r="T513" s="3"/>
    </row>
    <row r="514" spans="1:20" ht="16" x14ac:dyDescent="0.4">
      <c r="A514" s="3"/>
      <c r="B514" s="6"/>
      <c r="C514" s="3"/>
      <c r="D514" s="3"/>
      <c r="E514" s="3"/>
      <c r="F514" s="3"/>
      <c r="G514" s="3"/>
      <c r="H514" s="14"/>
      <c r="I514" s="14"/>
      <c r="J514" s="3"/>
      <c r="K514" s="3"/>
      <c r="L514" s="3"/>
      <c r="M514" s="3"/>
      <c r="N514" s="3"/>
      <c r="O514" s="3"/>
      <c r="P514" s="3"/>
      <c r="Q514" s="3"/>
      <c r="R514" s="3"/>
      <c r="S514" s="3"/>
      <c r="T514" s="3"/>
    </row>
    <row r="515" spans="1:20" ht="16" x14ac:dyDescent="0.4">
      <c r="A515" s="3"/>
      <c r="B515" s="6"/>
      <c r="C515" s="3"/>
      <c r="D515" s="3"/>
      <c r="E515" s="3"/>
      <c r="F515" s="3"/>
      <c r="G515" s="3"/>
      <c r="H515" s="14"/>
      <c r="I515" s="14"/>
      <c r="J515" s="3"/>
      <c r="K515" s="3"/>
      <c r="L515" s="3"/>
      <c r="M515" s="3"/>
      <c r="N515" s="3"/>
      <c r="O515" s="3"/>
      <c r="P515" s="3"/>
      <c r="Q515" s="3"/>
      <c r="R515" s="3"/>
      <c r="S515" s="3"/>
      <c r="T515" s="3"/>
    </row>
    <row r="516" spans="1:20" ht="16" x14ac:dyDescent="0.4">
      <c r="A516" s="3"/>
      <c r="B516" s="6"/>
      <c r="C516" s="3"/>
      <c r="D516" s="3"/>
      <c r="E516" s="3"/>
      <c r="F516" s="3"/>
      <c r="G516" s="3"/>
      <c r="H516" s="14"/>
      <c r="I516" s="14"/>
      <c r="J516" s="3"/>
      <c r="K516" s="3"/>
      <c r="L516" s="3"/>
      <c r="M516" s="3"/>
      <c r="N516" s="3"/>
      <c r="O516" s="3"/>
      <c r="P516" s="3"/>
      <c r="Q516" s="3"/>
      <c r="R516" s="3"/>
      <c r="S516" s="3"/>
      <c r="T516" s="3"/>
    </row>
    <row r="517" spans="1:20" ht="16" x14ac:dyDescent="0.4">
      <c r="A517" s="3"/>
      <c r="B517" s="6"/>
      <c r="C517" s="3"/>
      <c r="D517" s="3"/>
      <c r="E517" s="3"/>
      <c r="F517" s="3"/>
      <c r="G517" s="3"/>
      <c r="H517" s="14"/>
      <c r="I517" s="14"/>
      <c r="J517" s="3"/>
      <c r="K517" s="3"/>
      <c r="L517" s="3"/>
      <c r="M517" s="3"/>
      <c r="N517" s="3"/>
      <c r="O517" s="3"/>
      <c r="P517" s="3"/>
      <c r="Q517" s="3"/>
      <c r="R517" s="3"/>
      <c r="S517" s="3"/>
      <c r="T517" s="3"/>
    </row>
    <row r="518" spans="1:20" ht="16" x14ac:dyDescent="0.4">
      <c r="A518" s="3"/>
      <c r="B518" s="6"/>
      <c r="C518" s="3"/>
      <c r="D518" s="3"/>
      <c r="E518" s="3"/>
      <c r="F518" s="3"/>
      <c r="G518" s="3"/>
      <c r="H518" s="14"/>
      <c r="I518" s="14"/>
      <c r="J518" s="3"/>
      <c r="K518" s="3"/>
      <c r="L518" s="3"/>
      <c r="M518" s="3"/>
      <c r="N518" s="3"/>
      <c r="O518" s="3"/>
      <c r="P518" s="3"/>
      <c r="Q518" s="3"/>
      <c r="R518" s="3"/>
      <c r="S518" s="3"/>
      <c r="T518" s="3"/>
    </row>
    <row r="519" spans="1:20" ht="16" x14ac:dyDescent="0.4">
      <c r="A519" s="3"/>
      <c r="B519" s="6"/>
      <c r="C519" s="3"/>
      <c r="D519" s="3"/>
      <c r="E519" s="3"/>
      <c r="F519" s="3"/>
      <c r="G519" s="3"/>
      <c r="H519" s="14"/>
      <c r="I519" s="14"/>
      <c r="J519" s="3"/>
      <c r="K519" s="3"/>
      <c r="L519" s="3"/>
      <c r="M519" s="3"/>
      <c r="N519" s="3"/>
      <c r="O519" s="3"/>
      <c r="P519" s="3"/>
      <c r="Q519" s="3"/>
      <c r="R519" s="3"/>
      <c r="S519" s="3"/>
      <c r="T519" s="3"/>
    </row>
    <row r="520" spans="1:20" ht="16" x14ac:dyDescent="0.4">
      <c r="A520" s="3"/>
      <c r="B520" s="6"/>
      <c r="C520" s="3"/>
      <c r="D520" s="3"/>
      <c r="E520" s="3"/>
      <c r="F520" s="3"/>
      <c r="G520" s="3"/>
      <c r="H520" s="14"/>
      <c r="I520" s="14"/>
      <c r="J520" s="3"/>
      <c r="K520" s="3"/>
      <c r="L520" s="3"/>
      <c r="M520" s="3"/>
      <c r="N520" s="3"/>
      <c r="O520" s="3"/>
      <c r="P520" s="3"/>
      <c r="Q520" s="3"/>
      <c r="R520" s="3"/>
      <c r="S520" s="3"/>
      <c r="T520" s="3"/>
    </row>
    <row r="521" spans="1:20" ht="16" x14ac:dyDescent="0.4">
      <c r="A521" s="3"/>
      <c r="B521" s="6"/>
      <c r="C521" s="3"/>
      <c r="D521" s="3"/>
      <c r="E521" s="3"/>
      <c r="F521" s="3"/>
      <c r="G521" s="3"/>
      <c r="H521" s="14"/>
      <c r="I521" s="14"/>
      <c r="J521" s="3"/>
      <c r="K521" s="3"/>
      <c r="L521" s="3"/>
      <c r="M521" s="3"/>
      <c r="N521" s="3"/>
      <c r="O521" s="3"/>
      <c r="P521" s="3"/>
      <c r="Q521" s="3"/>
      <c r="R521" s="3"/>
      <c r="S521" s="3"/>
      <c r="T521" s="3"/>
    </row>
    <row r="522" spans="1:20" ht="16" x14ac:dyDescent="0.4">
      <c r="A522" s="3"/>
      <c r="B522" s="6"/>
      <c r="C522" s="3"/>
      <c r="D522" s="3"/>
      <c r="E522" s="3"/>
      <c r="F522" s="3"/>
      <c r="G522" s="3"/>
      <c r="H522" s="14"/>
      <c r="I522" s="14"/>
      <c r="J522" s="3"/>
      <c r="K522" s="3"/>
      <c r="L522" s="3"/>
      <c r="M522" s="3"/>
      <c r="N522" s="3"/>
      <c r="O522" s="3"/>
      <c r="P522" s="3"/>
      <c r="Q522" s="3"/>
      <c r="R522" s="3"/>
      <c r="S522" s="3"/>
      <c r="T522" s="3"/>
    </row>
    <row r="523" spans="1:20" ht="16" x14ac:dyDescent="0.4">
      <c r="A523" s="3"/>
      <c r="B523" s="6"/>
      <c r="C523" s="3"/>
      <c r="D523" s="3"/>
      <c r="E523" s="3"/>
      <c r="F523" s="3"/>
      <c r="G523" s="3"/>
      <c r="H523" s="14"/>
      <c r="I523" s="14"/>
      <c r="J523" s="3"/>
      <c r="K523" s="3"/>
      <c r="L523" s="3"/>
      <c r="M523" s="3"/>
      <c r="N523" s="3"/>
      <c r="O523" s="3"/>
      <c r="P523" s="3"/>
      <c r="Q523" s="3"/>
      <c r="R523" s="3"/>
      <c r="S523" s="3"/>
      <c r="T523" s="3"/>
    </row>
    <row r="524" spans="1:20" ht="16" x14ac:dyDescent="0.4">
      <c r="A524" s="3"/>
      <c r="B524" s="6"/>
      <c r="C524" s="3"/>
      <c r="D524" s="3"/>
      <c r="E524" s="3"/>
      <c r="F524" s="3"/>
      <c r="G524" s="3"/>
      <c r="H524" s="14"/>
      <c r="I524" s="14"/>
      <c r="J524" s="3"/>
      <c r="K524" s="3"/>
      <c r="L524" s="3"/>
      <c r="M524" s="3"/>
      <c r="N524" s="3"/>
      <c r="O524" s="3"/>
      <c r="P524" s="3"/>
      <c r="Q524" s="3"/>
      <c r="R524" s="3"/>
      <c r="S524" s="3"/>
      <c r="T524" s="3"/>
    </row>
    <row r="525" spans="1:20" ht="16" x14ac:dyDescent="0.4">
      <c r="A525" s="3"/>
      <c r="B525" s="6"/>
      <c r="C525" s="3"/>
      <c r="D525" s="3"/>
      <c r="E525" s="3"/>
      <c r="F525" s="3"/>
      <c r="G525" s="3"/>
      <c r="H525" s="14"/>
      <c r="I525" s="14"/>
      <c r="J525" s="3"/>
      <c r="K525" s="3"/>
      <c r="L525" s="3"/>
      <c r="M525" s="3"/>
      <c r="N525" s="3"/>
      <c r="O525" s="3"/>
      <c r="P525" s="3"/>
      <c r="Q525" s="3"/>
      <c r="R525" s="3"/>
      <c r="S525" s="3"/>
      <c r="T525" s="3"/>
    </row>
    <row r="526" spans="1:20" ht="16" x14ac:dyDescent="0.4">
      <c r="A526" s="3"/>
      <c r="B526" s="6"/>
      <c r="C526" s="3"/>
      <c r="D526" s="3"/>
      <c r="E526" s="3"/>
      <c r="F526" s="3"/>
      <c r="G526" s="3"/>
      <c r="H526" s="14"/>
      <c r="I526" s="14"/>
      <c r="J526" s="3"/>
      <c r="K526" s="3"/>
      <c r="L526" s="3"/>
      <c r="M526" s="3"/>
      <c r="N526" s="3"/>
      <c r="O526" s="3"/>
      <c r="P526" s="3"/>
      <c r="Q526" s="3"/>
      <c r="R526" s="3"/>
      <c r="S526" s="3"/>
      <c r="T526" s="3"/>
    </row>
    <row r="527" spans="1:20" ht="16" x14ac:dyDescent="0.4">
      <c r="A527" s="3"/>
      <c r="B527" s="6"/>
      <c r="C527" s="3"/>
      <c r="D527" s="3"/>
      <c r="E527" s="3"/>
      <c r="F527" s="3"/>
      <c r="G527" s="3"/>
      <c r="H527" s="14"/>
      <c r="I527" s="14"/>
      <c r="J527" s="3"/>
      <c r="K527" s="3"/>
      <c r="L527" s="3"/>
      <c r="M527" s="3"/>
      <c r="N527" s="3"/>
      <c r="O527" s="3"/>
      <c r="P527" s="3"/>
      <c r="Q527" s="3"/>
      <c r="R527" s="3"/>
      <c r="S527" s="3"/>
      <c r="T527" s="3"/>
    </row>
    <row r="528" spans="1:20" ht="16" x14ac:dyDescent="0.4">
      <c r="A528" s="3"/>
      <c r="B528" s="6"/>
      <c r="C528" s="3"/>
      <c r="D528" s="3"/>
      <c r="E528" s="3"/>
      <c r="F528" s="3"/>
      <c r="G528" s="3"/>
      <c r="H528" s="14"/>
      <c r="I528" s="14"/>
      <c r="J528" s="3"/>
      <c r="K528" s="3"/>
      <c r="L528" s="3"/>
      <c r="M528" s="3"/>
      <c r="N528" s="3"/>
      <c r="O528" s="3"/>
      <c r="P528" s="3"/>
      <c r="Q528" s="3"/>
      <c r="R528" s="3"/>
      <c r="S528" s="3"/>
      <c r="T528" s="3"/>
    </row>
    <row r="529" spans="1:20" ht="16" x14ac:dyDescent="0.4">
      <c r="A529" s="3"/>
      <c r="B529" s="6"/>
      <c r="C529" s="3"/>
      <c r="D529" s="3"/>
      <c r="E529" s="3"/>
      <c r="F529" s="3"/>
      <c r="G529" s="3"/>
      <c r="H529" s="14"/>
      <c r="I529" s="14"/>
      <c r="J529" s="3"/>
      <c r="K529" s="3"/>
      <c r="L529" s="3"/>
      <c r="M529" s="3"/>
      <c r="N529" s="3"/>
      <c r="O529" s="3"/>
      <c r="P529" s="3"/>
      <c r="Q529" s="3"/>
      <c r="R529" s="3"/>
      <c r="S529" s="3"/>
      <c r="T529" s="3"/>
    </row>
    <row r="530" spans="1:20" ht="16" x14ac:dyDescent="0.4">
      <c r="A530" s="3"/>
      <c r="B530" s="6"/>
      <c r="C530" s="3"/>
      <c r="D530" s="3"/>
      <c r="E530" s="3"/>
      <c r="F530" s="3"/>
      <c r="G530" s="3"/>
      <c r="H530" s="14"/>
      <c r="I530" s="14"/>
      <c r="J530" s="3"/>
      <c r="K530" s="3"/>
      <c r="L530" s="3"/>
      <c r="M530" s="3"/>
      <c r="N530" s="3"/>
      <c r="O530" s="3"/>
      <c r="P530" s="3"/>
      <c r="Q530" s="3"/>
      <c r="R530" s="3"/>
      <c r="S530" s="3"/>
      <c r="T530" s="3"/>
    </row>
    <row r="531" spans="1:20" ht="16" x14ac:dyDescent="0.4">
      <c r="A531" s="3"/>
      <c r="B531" s="6"/>
      <c r="C531" s="3"/>
      <c r="D531" s="3"/>
      <c r="E531" s="3"/>
      <c r="F531" s="3"/>
      <c r="G531" s="3"/>
      <c r="H531" s="14"/>
      <c r="I531" s="14"/>
      <c r="J531" s="3"/>
      <c r="K531" s="3"/>
      <c r="L531" s="3"/>
      <c r="M531" s="3"/>
      <c r="N531" s="3"/>
      <c r="O531" s="3"/>
      <c r="P531" s="3"/>
      <c r="Q531" s="3"/>
      <c r="R531" s="3"/>
      <c r="S531" s="3"/>
      <c r="T531" s="3"/>
    </row>
    <row r="532" spans="1:20" ht="16" x14ac:dyDescent="0.4">
      <c r="A532" s="3"/>
      <c r="B532" s="6"/>
      <c r="C532" s="3"/>
      <c r="D532" s="3"/>
      <c r="E532" s="3"/>
      <c r="F532" s="3"/>
      <c r="G532" s="3"/>
      <c r="H532" s="14"/>
      <c r="I532" s="14"/>
      <c r="J532" s="3"/>
      <c r="K532" s="3"/>
      <c r="L532" s="3"/>
      <c r="M532" s="3"/>
      <c r="N532" s="3"/>
      <c r="O532" s="3"/>
      <c r="P532" s="3"/>
      <c r="Q532" s="3"/>
      <c r="R532" s="3"/>
      <c r="S532" s="3"/>
      <c r="T532" s="3"/>
    </row>
    <row r="533" spans="1:20" ht="16" x14ac:dyDescent="0.4">
      <c r="A533" s="3"/>
      <c r="B533" s="6"/>
      <c r="C533" s="3"/>
      <c r="D533" s="3"/>
      <c r="E533" s="3"/>
      <c r="F533" s="3"/>
      <c r="G533" s="3"/>
      <c r="H533" s="14"/>
      <c r="I533" s="14"/>
      <c r="J533" s="3"/>
      <c r="K533" s="3"/>
      <c r="L533" s="3"/>
      <c r="M533" s="3"/>
      <c r="N533" s="3"/>
      <c r="O533" s="3"/>
      <c r="P533" s="3"/>
      <c r="Q533" s="3"/>
      <c r="R533" s="3"/>
      <c r="S533" s="3"/>
      <c r="T533" s="3"/>
    </row>
    <row r="534" spans="1:20" ht="16" x14ac:dyDescent="0.4">
      <c r="A534" s="3"/>
      <c r="B534" s="6"/>
      <c r="C534" s="3"/>
      <c r="D534" s="3"/>
      <c r="E534" s="3"/>
      <c r="F534" s="3"/>
      <c r="G534" s="3"/>
      <c r="H534" s="14"/>
      <c r="I534" s="14"/>
      <c r="J534" s="3"/>
      <c r="K534" s="3"/>
      <c r="L534" s="3"/>
      <c r="M534" s="3"/>
      <c r="N534" s="3"/>
      <c r="O534" s="3"/>
      <c r="P534" s="3"/>
      <c r="Q534" s="3"/>
      <c r="R534" s="3"/>
      <c r="S534" s="3"/>
      <c r="T534" s="3"/>
    </row>
    <row r="535" spans="1:20" ht="16" x14ac:dyDescent="0.4">
      <c r="A535" s="3"/>
      <c r="B535" s="6"/>
      <c r="C535" s="3"/>
      <c r="D535" s="3"/>
      <c r="E535" s="3"/>
      <c r="F535" s="3"/>
      <c r="G535" s="3"/>
      <c r="H535" s="14"/>
      <c r="I535" s="14"/>
      <c r="J535" s="3"/>
      <c r="K535" s="3"/>
      <c r="L535" s="3"/>
      <c r="M535" s="3"/>
      <c r="N535" s="3"/>
      <c r="O535" s="3"/>
      <c r="P535" s="3"/>
      <c r="Q535" s="3"/>
      <c r="R535" s="3"/>
      <c r="S535" s="3"/>
      <c r="T535" s="3"/>
    </row>
    <row r="536" spans="1:20" ht="16" x14ac:dyDescent="0.4">
      <c r="A536" s="3"/>
      <c r="B536" s="6"/>
      <c r="C536" s="3"/>
      <c r="D536" s="3"/>
      <c r="E536" s="3"/>
      <c r="F536" s="3"/>
      <c r="G536" s="3"/>
      <c r="H536" s="14"/>
      <c r="I536" s="14"/>
      <c r="J536" s="3"/>
      <c r="K536" s="3"/>
      <c r="L536" s="3"/>
      <c r="M536" s="3"/>
      <c r="N536" s="3"/>
      <c r="O536" s="3"/>
      <c r="P536" s="3"/>
      <c r="Q536" s="3"/>
      <c r="R536" s="3"/>
      <c r="S536" s="3"/>
      <c r="T536" s="3"/>
    </row>
    <row r="537" spans="1:20" ht="16" x14ac:dyDescent="0.4">
      <c r="A537" s="3"/>
      <c r="B537" s="6"/>
      <c r="C537" s="3"/>
      <c r="D537" s="3"/>
      <c r="E537" s="3"/>
      <c r="F537" s="3"/>
      <c r="G537" s="3"/>
      <c r="H537" s="14"/>
      <c r="I537" s="14"/>
      <c r="J537" s="3"/>
      <c r="K537" s="3"/>
      <c r="L537" s="3"/>
      <c r="M537" s="3"/>
      <c r="N537" s="3"/>
      <c r="O537" s="3"/>
      <c r="P537" s="3"/>
      <c r="Q537" s="3"/>
      <c r="R537" s="3"/>
      <c r="S537" s="3"/>
      <c r="T537" s="3"/>
    </row>
    <row r="538" spans="1:20" ht="16" x14ac:dyDescent="0.4">
      <c r="A538" s="3"/>
      <c r="B538" s="6"/>
      <c r="C538" s="3"/>
      <c r="D538" s="3"/>
      <c r="E538" s="3"/>
      <c r="F538" s="3"/>
      <c r="G538" s="3"/>
      <c r="H538" s="14"/>
      <c r="I538" s="14"/>
      <c r="J538" s="3"/>
      <c r="K538" s="3"/>
      <c r="L538" s="3"/>
      <c r="M538" s="3"/>
      <c r="N538" s="3"/>
      <c r="O538" s="3"/>
      <c r="P538" s="3"/>
      <c r="Q538" s="3"/>
      <c r="R538" s="3"/>
      <c r="S538" s="3"/>
      <c r="T538" s="3"/>
    </row>
    <row r="539" spans="1:20" ht="16" x14ac:dyDescent="0.4">
      <c r="A539" s="3"/>
      <c r="B539" s="6"/>
      <c r="C539" s="3"/>
      <c r="D539" s="3"/>
      <c r="E539" s="3"/>
      <c r="F539" s="3"/>
      <c r="G539" s="3"/>
      <c r="H539" s="14"/>
      <c r="I539" s="14"/>
      <c r="J539" s="3"/>
      <c r="K539" s="3"/>
      <c r="L539" s="3"/>
      <c r="M539" s="3"/>
      <c r="N539" s="3"/>
      <c r="O539" s="3"/>
      <c r="P539" s="3"/>
      <c r="Q539" s="3"/>
      <c r="R539" s="3"/>
      <c r="S539" s="3"/>
      <c r="T539" s="3"/>
    </row>
    <row r="540" spans="1:20" ht="16" x14ac:dyDescent="0.4">
      <c r="A540" s="3"/>
      <c r="B540" s="6"/>
      <c r="C540" s="3"/>
      <c r="D540" s="3"/>
      <c r="E540" s="3"/>
      <c r="F540" s="3"/>
      <c r="G540" s="3"/>
      <c r="H540" s="14"/>
      <c r="I540" s="14"/>
      <c r="J540" s="3"/>
      <c r="K540" s="3"/>
      <c r="L540" s="3"/>
      <c r="M540" s="3"/>
      <c r="N540" s="3"/>
      <c r="O540" s="3"/>
      <c r="P540" s="3"/>
      <c r="Q540" s="3"/>
      <c r="R540" s="3"/>
      <c r="S540" s="3"/>
      <c r="T540" s="3"/>
    </row>
    <row r="541" spans="1:20" ht="16" x14ac:dyDescent="0.4">
      <c r="A541" s="3"/>
      <c r="B541" s="6"/>
      <c r="C541" s="3"/>
      <c r="D541" s="3"/>
      <c r="E541" s="3"/>
      <c r="F541" s="3"/>
      <c r="G541" s="3"/>
      <c r="H541" s="14"/>
      <c r="I541" s="14"/>
      <c r="J541" s="3"/>
      <c r="K541" s="3"/>
      <c r="L541" s="3"/>
      <c r="M541" s="3"/>
      <c r="N541" s="3"/>
      <c r="O541" s="3"/>
      <c r="P541" s="3"/>
      <c r="Q541" s="3"/>
      <c r="R541" s="3"/>
      <c r="S541" s="3"/>
      <c r="T541" s="3"/>
    </row>
    <row r="542" spans="1:20" ht="16" x14ac:dyDescent="0.4">
      <c r="A542" s="3"/>
      <c r="B542" s="6"/>
      <c r="C542" s="3"/>
      <c r="D542" s="3"/>
      <c r="E542" s="3"/>
      <c r="F542" s="3"/>
      <c r="G542" s="3"/>
      <c r="H542" s="14"/>
      <c r="I542" s="14"/>
      <c r="J542" s="3"/>
      <c r="K542" s="3"/>
      <c r="L542" s="3"/>
      <c r="M542" s="3"/>
      <c r="N542" s="3"/>
      <c r="O542" s="3"/>
      <c r="P542" s="3"/>
      <c r="Q542" s="3"/>
      <c r="R542" s="3"/>
      <c r="S542" s="3"/>
      <c r="T542" s="3"/>
    </row>
    <row r="543" spans="1:20" ht="16" x14ac:dyDescent="0.4">
      <c r="A543" s="3"/>
      <c r="B543" s="6"/>
      <c r="C543" s="3"/>
      <c r="D543" s="3"/>
      <c r="E543" s="3"/>
      <c r="F543" s="3"/>
      <c r="G543" s="3"/>
      <c r="H543" s="14"/>
      <c r="I543" s="14"/>
      <c r="J543" s="3"/>
      <c r="K543" s="3"/>
      <c r="L543" s="3"/>
      <c r="M543" s="3"/>
      <c r="N543" s="3"/>
      <c r="O543" s="3"/>
      <c r="P543" s="3"/>
      <c r="Q543" s="3"/>
      <c r="R543" s="3"/>
      <c r="S543" s="3"/>
      <c r="T543" s="3"/>
    </row>
    <row r="544" spans="1:20" ht="16" x14ac:dyDescent="0.4">
      <c r="A544" s="3"/>
      <c r="B544" s="6"/>
      <c r="C544" s="3"/>
      <c r="D544" s="3"/>
      <c r="E544" s="3"/>
      <c r="F544" s="3"/>
      <c r="G544" s="3"/>
      <c r="H544" s="14"/>
      <c r="I544" s="14"/>
      <c r="J544" s="3"/>
      <c r="K544" s="3"/>
      <c r="L544" s="3"/>
      <c r="M544" s="3"/>
      <c r="N544" s="3"/>
      <c r="O544" s="3"/>
      <c r="P544" s="3"/>
      <c r="Q544" s="3"/>
      <c r="R544" s="3"/>
      <c r="S544" s="3"/>
      <c r="T544" s="3"/>
    </row>
    <row r="545" spans="1:20" ht="16" x14ac:dyDescent="0.4">
      <c r="A545" s="3"/>
      <c r="B545" s="6"/>
      <c r="C545" s="3"/>
      <c r="D545" s="3"/>
      <c r="E545" s="3"/>
      <c r="F545" s="3"/>
      <c r="G545" s="3"/>
      <c r="H545" s="14"/>
      <c r="I545" s="14"/>
      <c r="J545" s="3"/>
      <c r="K545" s="3"/>
      <c r="L545" s="3"/>
      <c r="M545" s="3"/>
      <c r="N545" s="3"/>
      <c r="O545" s="3"/>
      <c r="P545" s="3"/>
      <c r="Q545" s="3"/>
      <c r="R545" s="3"/>
      <c r="S545" s="3"/>
      <c r="T545" s="3"/>
    </row>
    <row r="546" spans="1:20" ht="16" x14ac:dyDescent="0.4">
      <c r="A546" s="3"/>
      <c r="B546" s="6"/>
      <c r="C546" s="3"/>
      <c r="D546" s="3"/>
      <c r="E546" s="3"/>
      <c r="F546" s="3"/>
      <c r="G546" s="3"/>
      <c r="H546" s="14"/>
      <c r="I546" s="14"/>
      <c r="J546" s="3"/>
      <c r="K546" s="3"/>
      <c r="L546" s="3"/>
      <c r="M546" s="3"/>
      <c r="N546" s="3"/>
      <c r="O546" s="3"/>
      <c r="P546" s="3"/>
      <c r="Q546" s="3"/>
      <c r="R546" s="3"/>
      <c r="S546" s="3"/>
      <c r="T546" s="3"/>
    </row>
    <row r="547" spans="1:20" ht="16" x14ac:dyDescent="0.4">
      <c r="A547" s="3"/>
      <c r="B547" s="6"/>
      <c r="C547" s="3"/>
      <c r="D547" s="3"/>
      <c r="E547" s="3"/>
      <c r="F547" s="3"/>
      <c r="G547" s="3"/>
      <c r="H547" s="14"/>
      <c r="I547" s="14"/>
      <c r="J547" s="3"/>
      <c r="K547" s="3"/>
      <c r="L547" s="3"/>
      <c r="M547" s="3"/>
      <c r="N547" s="3"/>
      <c r="O547" s="3"/>
      <c r="P547" s="3"/>
      <c r="Q547" s="3"/>
      <c r="R547" s="3"/>
      <c r="S547" s="3"/>
      <c r="T547" s="3"/>
    </row>
    <row r="548" spans="1:20" ht="16" x14ac:dyDescent="0.4">
      <c r="A548" s="3"/>
      <c r="B548" s="6"/>
      <c r="C548" s="3"/>
      <c r="D548" s="3"/>
      <c r="E548" s="3"/>
      <c r="F548" s="3"/>
      <c r="G548" s="3"/>
      <c r="H548" s="14"/>
      <c r="I548" s="14"/>
      <c r="J548" s="3"/>
      <c r="K548" s="3"/>
      <c r="L548" s="3"/>
      <c r="M548" s="3"/>
      <c r="N548" s="3"/>
      <c r="O548" s="3"/>
      <c r="P548" s="3"/>
      <c r="Q548" s="3"/>
      <c r="R548" s="3"/>
      <c r="S548" s="3"/>
      <c r="T548" s="3"/>
    </row>
    <row r="549" spans="1:20" ht="16" x14ac:dyDescent="0.4">
      <c r="A549" s="3"/>
      <c r="B549" s="6"/>
      <c r="C549" s="3"/>
      <c r="D549" s="3"/>
      <c r="E549" s="3"/>
      <c r="F549" s="3"/>
      <c r="G549" s="3"/>
      <c r="H549" s="14"/>
      <c r="I549" s="14"/>
      <c r="J549" s="3"/>
      <c r="K549" s="3"/>
      <c r="L549" s="3"/>
      <c r="M549" s="3"/>
      <c r="N549" s="3"/>
      <c r="O549" s="3"/>
      <c r="P549" s="3"/>
      <c r="Q549" s="3"/>
      <c r="R549" s="3"/>
      <c r="S549" s="3"/>
      <c r="T549" s="3"/>
    </row>
    <row r="550" spans="1:20" ht="16" x14ac:dyDescent="0.4">
      <c r="A550" s="3"/>
      <c r="B550" s="6"/>
      <c r="C550" s="3"/>
      <c r="D550" s="3"/>
      <c r="E550" s="3"/>
      <c r="F550" s="3"/>
      <c r="G550" s="3"/>
      <c r="H550" s="14"/>
      <c r="I550" s="14"/>
      <c r="J550" s="3"/>
      <c r="K550" s="3"/>
      <c r="L550" s="3"/>
      <c r="M550" s="3"/>
      <c r="N550" s="3"/>
      <c r="O550" s="3"/>
      <c r="P550" s="3"/>
      <c r="Q550" s="3"/>
      <c r="R550" s="3"/>
      <c r="S550" s="3"/>
      <c r="T550" s="3"/>
    </row>
    <row r="551" spans="1:20" ht="16" x14ac:dyDescent="0.4">
      <c r="A551" s="3"/>
      <c r="B551" s="6"/>
      <c r="C551" s="3"/>
      <c r="D551" s="3"/>
      <c r="E551" s="3"/>
      <c r="F551" s="3"/>
      <c r="G551" s="3"/>
      <c r="H551" s="14"/>
      <c r="I551" s="14"/>
      <c r="J551" s="3"/>
      <c r="K551" s="3"/>
      <c r="L551" s="3"/>
      <c r="M551" s="3"/>
      <c r="N551" s="3"/>
      <c r="O551" s="3"/>
      <c r="P551" s="3"/>
      <c r="Q551" s="3"/>
      <c r="R551" s="3"/>
      <c r="S551" s="3"/>
      <c r="T551" s="3"/>
    </row>
    <row r="552" spans="1:20" ht="16" x14ac:dyDescent="0.4">
      <c r="A552" s="3"/>
      <c r="B552" s="6"/>
      <c r="C552" s="3"/>
      <c r="D552" s="3"/>
      <c r="E552" s="3"/>
      <c r="F552" s="3"/>
      <c r="G552" s="3"/>
      <c r="H552" s="14"/>
      <c r="I552" s="14"/>
      <c r="J552" s="3"/>
      <c r="K552" s="3"/>
      <c r="L552" s="3"/>
      <c r="M552" s="3"/>
      <c r="N552" s="3"/>
      <c r="O552" s="3"/>
      <c r="P552" s="3"/>
      <c r="Q552" s="3"/>
      <c r="R552" s="3"/>
      <c r="S552" s="3"/>
      <c r="T552" s="3"/>
    </row>
    <row r="553" spans="1:20" ht="16" x14ac:dyDescent="0.4">
      <c r="A553" s="3"/>
      <c r="B553" s="6"/>
      <c r="C553" s="3"/>
      <c r="D553" s="3"/>
      <c r="E553" s="3"/>
      <c r="F553" s="3"/>
      <c r="G553" s="3"/>
      <c r="H553" s="14"/>
      <c r="I553" s="14"/>
      <c r="J553" s="3"/>
      <c r="K553" s="3"/>
      <c r="L553" s="3"/>
      <c r="M553" s="3"/>
      <c r="N553" s="3"/>
      <c r="O553" s="3"/>
      <c r="P553" s="3"/>
      <c r="Q553" s="3"/>
      <c r="R553" s="3"/>
      <c r="S553" s="3"/>
      <c r="T553" s="3"/>
    </row>
    <row r="554" spans="1:20" ht="16" x14ac:dyDescent="0.4">
      <c r="A554" s="3"/>
      <c r="B554" s="6"/>
      <c r="C554" s="3"/>
      <c r="D554" s="3"/>
      <c r="E554" s="3"/>
      <c r="F554" s="3"/>
      <c r="G554" s="3"/>
      <c r="H554" s="14"/>
      <c r="I554" s="14"/>
      <c r="J554" s="3"/>
      <c r="K554" s="3"/>
      <c r="L554" s="3"/>
      <c r="M554" s="3"/>
      <c r="N554" s="3"/>
      <c r="O554" s="3"/>
      <c r="P554" s="3"/>
      <c r="Q554" s="3"/>
      <c r="R554" s="3"/>
      <c r="S554" s="3"/>
      <c r="T554" s="3"/>
    </row>
    <row r="555" spans="1:20" ht="16" x14ac:dyDescent="0.4">
      <c r="A555" s="3"/>
      <c r="B555" s="6"/>
      <c r="C555" s="3"/>
      <c r="D555" s="3"/>
      <c r="E555" s="3"/>
      <c r="F555" s="3"/>
      <c r="G555" s="3"/>
      <c r="H555" s="14"/>
      <c r="I555" s="14"/>
      <c r="J555" s="3"/>
      <c r="K555" s="3"/>
      <c r="L555" s="3"/>
      <c r="M555" s="3"/>
      <c r="N555" s="3"/>
      <c r="O555" s="3"/>
      <c r="P555" s="3"/>
      <c r="Q555" s="3"/>
      <c r="R555" s="3"/>
      <c r="S555" s="3"/>
      <c r="T555" s="3"/>
    </row>
    <row r="556" spans="1:20" ht="16" x14ac:dyDescent="0.4">
      <c r="A556" s="3"/>
      <c r="B556" s="6"/>
      <c r="C556" s="3"/>
      <c r="D556" s="3"/>
      <c r="E556" s="3"/>
      <c r="F556" s="3"/>
      <c r="G556" s="3"/>
      <c r="H556" s="14"/>
      <c r="I556" s="14"/>
      <c r="J556" s="3"/>
      <c r="K556" s="3"/>
      <c r="L556" s="3"/>
      <c r="M556" s="3"/>
      <c r="N556" s="3"/>
      <c r="O556" s="3"/>
      <c r="P556" s="3"/>
      <c r="Q556" s="3"/>
      <c r="R556" s="3"/>
      <c r="S556" s="3"/>
      <c r="T556" s="3"/>
    </row>
    <row r="557" spans="1:20" ht="16" x14ac:dyDescent="0.4">
      <c r="A557" s="3"/>
      <c r="B557" s="6"/>
      <c r="C557" s="3"/>
      <c r="D557" s="3"/>
      <c r="E557" s="3"/>
      <c r="F557" s="3"/>
      <c r="G557" s="3"/>
      <c r="H557" s="14"/>
      <c r="I557" s="14"/>
      <c r="J557" s="3"/>
      <c r="K557" s="3"/>
      <c r="L557" s="3"/>
      <c r="M557" s="3"/>
      <c r="N557" s="3"/>
      <c r="O557" s="3"/>
      <c r="P557" s="3"/>
      <c r="Q557" s="3"/>
      <c r="R557" s="3"/>
      <c r="S557" s="3"/>
      <c r="T557" s="3"/>
    </row>
    <row r="558" spans="1:20" ht="16" x14ac:dyDescent="0.4">
      <c r="A558" s="3"/>
      <c r="B558" s="6"/>
      <c r="C558" s="3"/>
      <c r="D558" s="3"/>
      <c r="E558" s="3"/>
      <c r="F558" s="3"/>
      <c r="G558" s="3"/>
      <c r="H558" s="14"/>
      <c r="I558" s="14"/>
      <c r="J558" s="3"/>
      <c r="K558" s="3"/>
      <c r="L558" s="3"/>
      <c r="M558" s="3"/>
      <c r="N558" s="3"/>
      <c r="O558" s="3"/>
      <c r="P558" s="3"/>
      <c r="Q558" s="3"/>
      <c r="R558" s="3"/>
      <c r="S558" s="3"/>
      <c r="T558" s="3"/>
    </row>
    <row r="559" spans="1:20" ht="16" x14ac:dyDescent="0.4">
      <c r="A559" s="3"/>
      <c r="B559" s="6"/>
      <c r="C559" s="3"/>
      <c r="D559" s="3"/>
      <c r="E559" s="3"/>
      <c r="F559" s="3"/>
      <c r="G559" s="3"/>
      <c r="H559" s="14"/>
      <c r="I559" s="14"/>
      <c r="J559" s="3"/>
      <c r="K559" s="3"/>
      <c r="L559" s="3"/>
      <c r="M559" s="3"/>
      <c r="N559" s="3"/>
      <c r="O559" s="3"/>
      <c r="P559" s="3"/>
      <c r="Q559" s="3"/>
      <c r="R559" s="3"/>
      <c r="S559" s="3"/>
      <c r="T559" s="3"/>
    </row>
    <row r="560" spans="1:20" ht="16" x14ac:dyDescent="0.4">
      <c r="A560" s="3"/>
      <c r="B560" s="6"/>
      <c r="C560" s="3"/>
      <c r="D560" s="3"/>
      <c r="E560" s="3"/>
      <c r="F560" s="3"/>
      <c r="G560" s="3"/>
      <c r="H560" s="14"/>
      <c r="I560" s="14"/>
      <c r="J560" s="3"/>
      <c r="K560" s="3"/>
      <c r="L560" s="3"/>
      <c r="M560" s="3"/>
      <c r="N560" s="3"/>
      <c r="O560" s="3"/>
      <c r="P560" s="3"/>
      <c r="Q560" s="3"/>
      <c r="R560" s="3"/>
      <c r="S560" s="3"/>
      <c r="T560" s="3"/>
    </row>
    <row r="561" spans="1:20" ht="16" x14ac:dyDescent="0.4">
      <c r="A561" s="3"/>
      <c r="B561" s="6"/>
      <c r="C561" s="3"/>
      <c r="D561" s="3"/>
      <c r="E561" s="3"/>
      <c r="F561" s="3"/>
      <c r="G561" s="3"/>
      <c r="H561" s="14"/>
      <c r="I561" s="14"/>
      <c r="J561" s="3"/>
      <c r="K561" s="3"/>
      <c r="L561" s="3"/>
      <c r="M561" s="3"/>
      <c r="N561" s="3"/>
      <c r="O561" s="3"/>
      <c r="P561" s="3"/>
      <c r="Q561" s="3"/>
      <c r="R561" s="3"/>
      <c r="S561" s="3"/>
      <c r="T561" s="3"/>
    </row>
    <row r="562" spans="1:20" ht="16" x14ac:dyDescent="0.4">
      <c r="A562" s="3"/>
      <c r="B562" s="6"/>
      <c r="C562" s="3"/>
      <c r="D562" s="3"/>
      <c r="E562" s="3"/>
      <c r="F562" s="3"/>
      <c r="G562" s="3"/>
      <c r="H562" s="14"/>
      <c r="I562" s="14"/>
      <c r="J562" s="3"/>
      <c r="K562" s="3"/>
      <c r="L562" s="3"/>
      <c r="M562" s="3"/>
      <c r="N562" s="3"/>
      <c r="O562" s="3"/>
      <c r="P562" s="3"/>
      <c r="Q562" s="3"/>
      <c r="R562" s="3"/>
      <c r="S562" s="3"/>
      <c r="T562" s="3"/>
    </row>
    <row r="563" spans="1:20" ht="16" x14ac:dyDescent="0.4">
      <c r="A563" s="3"/>
      <c r="B563" s="6"/>
      <c r="C563" s="3"/>
      <c r="D563" s="3"/>
      <c r="E563" s="3"/>
      <c r="F563" s="3"/>
      <c r="G563" s="3"/>
      <c r="H563" s="14"/>
      <c r="I563" s="14"/>
      <c r="J563" s="3"/>
      <c r="K563" s="3"/>
      <c r="L563" s="3"/>
      <c r="M563" s="3"/>
      <c r="N563" s="3"/>
      <c r="O563" s="3"/>
      <c r="P563" s="3"/>
      <c r="Q563" s="3"/>
      <c r="R563" s="3"/>
      <c r="S563" s="3"/>
      <c r="T563" s="3"/>
    </row>
    <row r="564" spans="1:20" ht="16" x14ac:dyDescent="0.4">
      <c r="A564" s="3"/>
      <c r="B564" s="6"/>
      <c r="C564" s="3"/>
      <c r="D564" s="3"/>
      <c r="E564" s="3"/>
      <c r="F564" s="3"/>
      <c r="G564" s="3"/>
      <c r="H564" s="14"/>
      <c r="I564" s="14"/>
      <c r="J564" s="3"/>
      <c r="K564" s="3"/>
      <c r="L564" s="3"/>
      <c r="M564" s="3"/>
      <c r="N564" s="3"/>
      <c r="O564" s="3"/>
      <c r="P564" s="3"/>
      <c r="Q564" s="3"/>
      <c r="R564" s="3"/>
      <c r="S564" s="3"/>
      <c r="T564" s="3"/>
    </row>
    <row r="565" spans="1:20" ht="16" x14ac:dyDescent="0.4">
      <c r="A565" s="3"/>
      <c r="B565" s="6"/>
      <c r="C565" s="3"/>
      <c r="D565" s="3"/>
      <c r="E565" s="3"/>
      <c r="F565" s="3"/>
      <c r="G565" s="3"/>
      <c r="H565" s="14"/>
      <c r="I565" s="14"/>
      <c r="J565" s="3"/>
      <c r="K565" s="3"/>
      <c r="L565" s="3"/>
      <c r="M565" s="3"/>
      <c r="N565" s="3"/>
      <c r="O565" s="3"/>
      <c r="P565" s="3"/>
      <c r="Q565" s="3"/>
      <c r="R565" s="3"/>
      <c r="S565" s="3"/>
      <c r="T565" s="3"/>
    </row>
    <row r="566" spans="1:20" ht="16" x14ac:dyDescent="0.4">
      <c r="A566" s="3"/>
      <c r="B566" s="6"/>
      <c r="C566" s="3"/>
      <c r="D566" s="3"/>
      <c r="E566" s="3"/>
      <c r="F566" s="3"/>
      <c r="G566" s="3"/>
      <c r="H566" s="14"/>
      <c r="I566" s="14"/>
      <c r="J566" s="3"/>
      <c r="K566" s="3"/>
      <c r="L566" s="3"/>
      <c r="M566" s="3"/>
      <c r="N566" s="3"/>
      <c r="O566" s="3"/>
      <c r="P566" s="3"/>
      <c r="Q566" s="3"/>
      <c r="R566" s="3"/>
      <c r="S566" s="3"/>
      <c r="T566" s="3"/>
    </row>
    <row r="567" spans="1:20" ht="16" x14ac:dyDescent="0.4">
      <c r="A567" s="3"/>
      <c r="B567" s="6"/>
      <c r="C567" s="3"/>
      <c r="D567" s="3"/>
      <c r="E567" s="3"/>
      <c r="F567" s="3"/>
      <c r="G567" s="3"/>
      <c r="H567" s="14"/>
      <c r="I567" s="14"/>
      <c r="J567" s="3"/>
      <c r="K567" s="3"/>
      <c r="L567" s="3"/>
      <c r="M567" s="3"/>
      <c r="N567" s="3"/>
      <c r="O567" s="3"/>
      <c r="P567" s="3"/>
      <c r="Q567" s="3"/>
      <c r="R567" s="3"/>
      <c r="S567" s="3"/>
      <c r="T567" s="3"/>
    </row>
    <row r="568" spans="1:20" ht="16" x14ac:dyDescent="0.4">
      <c r="A568" s="3"/>
      <c r="B568" s="6"/>
      <c r="C568" s="3"/>
      <c r="D568" s="3"/>
      <c r="E568" s="3"/>
      <c r="F568" s="3"/>
      <c r="G568" s="3"/>
      <c r="H568" s="14"/>
      <c r="I568" s="14"/>
      <c r="J568" s="3"/>
      <c r="K568" s="3"/>
      <c r="L568" s="3"/>
      <c r="M568" s="3"/>
      <c r="N568" s="3"/>
      <c r="O568" s="3"/>
      <c r="P568" s="3"/>
      <c r="Q568" s="3"/>
      <c r="R568" s="3"/>
      <c r="S568" s="3"/>
      <c r="T568" s="3"/>
    </row>
    <row r="569" spans="1:20" ht="16" x14ac:dyDescent="0.4">
      <c r="A569" s="3"/>
      <c r="B569" s="6"/>
      <c r="C569" s="3"/>
      <c r="D569" s="3"/>
      <c r="E569" s="3"/>
      <c r="F569" s="3"/>
      <c r="G569" s="3"/>
      <c r="H569" s="14"/>
      <c r="I569" s="14"/>
      <c r="J569" s="3"/>
      <c r="K569" s="3"/>
      <c r="L569" s="3"/>
      <c r="M569" s="3"/>
      <c r="N569" s="3"/>
      <c r="O569" s="3"/>
      <c r="P569" s="3"/>
      <c r="Q569" s="3"/>
      <c r="R569" s="3"/>
      <c r="S569" s="3"/>
      <c r="T569" s="3"/>
    </row>
    <row r="570" spans="1:20" ht="16" x14ac:dyDescent="0.4">
      <c r="A570" s="3"/>
      <c r="B570" s="6"/>
      <c r="C570" s="3"/>
      <c r="D570" s="3"/>
      <c r="E570" s="3"/>
      <c r="F570" s="3"/>
      <c r="G570" s="3"/>
      <c r="H570" s="14"/>
      <c r="I570" s="14"/>
      <c r="J570" s="3"/>
      <c r="K570" s="3"/>
      <c r="L570" s="3"/>
      <c r="M570" s="3"/>
      <c r="N570" s="3"/>
      <c r="O570" s="3"/>
      <c r="P570" s="3"/>
      <c r="Q570" s="3"/>
      <c r="R570" s="3"/>
      <c r="S570" s="3"/>
      <c r="T570" s="3"/>
    </row>
    <row r="571" spans="1:20" ht="16" x14ac:dyDescent="0.4">
      <c r="A571" s="3"/>
      <c r="B571" s="6"/>
      <c r="C571" s="3"/>
      <c r="D571" s="3"/>
      <c r="E571" s="3"/>
      <c r="F571" s="3"/>
      <c r="G571" s="3"/>
      <c r="H571" s="14"/>
      <c r="I571" s="14"/>
      <c r="J571" s="3"/>
      <c r="K571" s="3"/>
      <c r="L571" s="3"/>
      <c r="M571" s="3"/>
      <c r="N571" s="3"/>
      <c r="O571" s="3"/>
      <c r="P571" s="3"/>
      <c r="Q571" s="3"/>
      <c r="R571" s="3"/>
      <c r="S571" s="3"/>
      <c r="T571" s="3"/>
    </row>
    <row r="572" spans="1:20" ht="16" x14ac:dyDescent="0.4">
      <c r="A572" s="3"/>
      <c r="B572" s="6"/>
      <c r="C572" s="3"/>
      <c r="D572" s="3"/>
      <c r="E572" s="3"/>
      <c r="F572" s="3"/>
      <c r="G572" s="3"/>
      <c r="H572" s="14"/>
      <c r="I572" s="14"/>
      <c r="J572" s="3"/>
      <c r="K572" s="3"/>
      <c r="L572" s="3"/>
      <c r="M572" s="3"/>
      <c r="N572" s="3"/>
      <c r="O572" s="3"/>
      <c r="P572" s="3"/>
      <c r="Q572" s="3"/>
      <c r="R572" s="3"/>
      <c r="S572" s="3"/>
      <c r="T572" s="3"/>
    </row>
    <row r="573" spans="1:20" ht="16" x14ac:dyDescent="0.4">
      <c r="A573" s="3"/>
      <c r="B573" s="6"/>
      <c r="C573" s="3"/>
      <c r="D573" s="3"/>
      <c r="E573" s="3"/>
      <c r="F573" s="3"/>
      <c r="G573" s="3"/>
      <c r="H573" s="14"/>
      <c r="I573" s="14"/>
      <c r="J573" s="3"/>
      <c r="K573" s="3"/>
      <c r="L573" s="3"/>
      <c r="M573" s="3"/>
      <c r="N573" s="3"/>
      <c r="O573" s="3"/>
      <c r="P573" s="3"/>
      <c r="Q573" s="3"/>
      <c r="R573" s="3"/>
      <c r="S573" s="3"/>
      <c r="T573" s="3"/>
    </row>
    <row r="574" spans="1:20" ht="16" x14ac:dyDescent="0.4">
      <c r="A574" s="3"/>
      <c r="B574" s="6"/>
      <c r="C574" s="3"/>
      <c r="D574" s="3"/>
      <c r="E574" s="3"/>
      <c r="F574" s="3"/>
      <c r="G574" s="3"/>
      <c r="H574" s="14"/>
      <c r="I574" s="14"/>
      <c r="J574" s="3"/>
      <c r="K574" s="3"/>
      <c r="L574" s="3"/>
      <c r="M574" s="3"/>
      <c r="N574" s="3"/>
      <c r="O574" s="3"/>
      <c r="P574" s="3"/>
      <c r="Q574" s="3"/>
      <c r="R574" s="3"/>
      <c r="S574" s="3"/>
      <c r="T574" s="3"/>
    </row>
    <row r="575" spans="1:20" ht="16" x14ac:dyDescent="0.4">
      <c r="A575" s="3"/>
      <c r="B575" s="6"/>
      <c r="C575" s="3"/>
      <c r="D575" s="3"/>
      <c r="E575" s="3"/>
      <c r="F575" s="3"/>
      <c r="G575" s="3"/>
      <c r="H575" s="14"/>
      <c r="I575" s="14"/>
      <c r="J575" s="3"/>
      <c r="K575" s="3"/>
      <c r="L575" s="3"/>
      <c r="M575" s="3"/>
      <c r="N575" s="3"/>
      <c r="O575" s="3"/>
      <c r="P575" s="3"/>
      <c r="Q575" s="3"/>
      <c r="R575" s="3"/>
      <c r="S575" s="3"/>
      <c r="T575" s="3"/>
    </row>
    <row r="576" spans="1:20" ht="16" x14ac:dyDescent="0.4">
      <c r="A576" s="3"/>
      <c r="B576" s="6"/>
      <c r="C576" s="3"/>
      <c r="D576" s="3"/>
      <c r="E576" s="3"/>
      <c r="F576" s="3"/>
      <c r="G576" s="3"/>
      <c r="H576" s="14"/>
      <c r="I576" s="14"/>
      <c r="J576" s="3"/>
      <c r="K576" s="3"/>
      <c r="L576" s="3"/>
      <c r="M576" s="3"/>
      <c r="N576" s="3"/>
      <c r="O576" s="3"/>
      <c r="P576" s="3"/>
      <c r="Q576" s="3"/>
      <c r="R576" s="3"/>
      <c r="S576" s="3"/>
      <c r="T576" s="3"/>
    </row>
    <row r="577" spans="1:20" ht="16" x14ac:dyDescent="0.4">
      <c r="A577" s="3"/>
      <c r="B577" s="6"/>
      <c r="C577" s="3"/>
      <c r="D577" s="3"/>
      <c r="E577" s="3"/>
      <c r="F577" s="3"/>
      <c r="G577" s="3"/>
      <c r="H577" s="14"/>
      <c r="I577" s="14"/>
      <c r="J577" s="3"/>
      <c r="K577" s="3"/>
      <c r="L577" s="3"/>
      <c r="M577" s="3"/>
      <c r="N577" s="3"/>
      <c r="O577" s="3"/>
      <c r="P577" s="3"/>
      <c r="Q577" s="3"/>
      <c r="R577" s="3"/>
      <c r="S577" s="3"/>
      <c r="T577" s="3"/>
    </row>
    <row r="578" spans="1:20" ht="16" x14ac:dyDescent="0.4">
      <c r="A578" s="3"/>
      <c r="B578" s="6"/>
      <c r="C578" s="3"/>
      <c r="D578" s="3"/>
      <c r="E578" s="3"/>
      <c r="F578" s="3"/>
      <c r="G578" s="3"/>
      <c r="H578" s="14"/>
      <c r="I578" s="14"/>
      <c r="J578" s="3"/>
      <c r="K578" s="3"/>
      <c r="L578" s="3"/>
      <c r="M578" s="3"/>
      <c r="N578" s="3"/>
      <c r="O578" s="3"/>
      <c r="P578" s="3"/>
      <c r="Q578" s="3"/>
      <c r="R578" s="3"/>
      <c r="S578" s="3"/>
      <c r="T578" s="3"/>
    </row>
    <row r="579" spans="1:20" ht="16" x14ac:dyDescent="0.4">
      <c r="A579" s="3"/>
      <c r="B579" s="6"/>
      <c r="C579" s="3"/>
      <c r="D579" s="3"/>
      <c r="E579" s="3"/>
      <c r="F579" s="3"/>
      <c r="G579" s="3"/>
      <c r="H579" s="14"/>
      <c r="I579" s="14"/>
      <c r="J579" s="3"/>
      <c r="K579" s="3"/>
      <c r="L579" s="3"/>
      <c r="M579" s="3"/>
      <c r="N579" s="3"/>
      <c r="O579" s="3"/>
      <c r="P579" s="3"/>
      <c r="Q579" s="3"/>
      <c r="R579" s="3"/>
      <c r="S579" s="3"/>
      <c r="T579" s="3"/>
    </row>
    <row r="580" spans="1:20" ht="16" x14ac:dyDescent="0.4">
      <c r="A580" s="3"/>
      <c r="B580" s="6"/>
      <c r="C580" s="3"/>
      <c r="D580" s="3"/>
      <c r="E580" s="3"/>
      <c r="F580" s="3"/>
      <c r="G580" s="3"/>
      <c r="H580" s="14"/>
      <c r="I580" s="14"/>
      <c r="J580" s="3"/>
      <c r="K580" s="3"/>
      <c r="L580" s="3"/>
      <c r="M580" s="3"/>
      <c r="N580" s="3"/>
      <c r="O580" s="3"/>
      <c r="P580" s="3"/>
      <c r="Q580" s="3"/>
      <c r="R580" s="3"/>
      <c r="S580" s="3"/>
      <c r="T580" s="3"/>
    </row>
    <row r="581" spans="1:20" ht="16" x14ac:dyDescent="0.4">
      <c r="A581" s="3"/>
      <c r="B581" s="6"/>
      <c r="C581" s="3"/>
      <c r="D581" s="3"/>
      <c r="E581" s="3"/>
      <c r="F581" s="3"/>
      <c r="G581" s="3"/>
      <c r="H581" s="14"/>
      <c r="I581" s="14"/>
      <c r="J581" s="3"/>
      <c r="K581" s="3"/>
      <c r="L581" s="3"/>
      <c r="M581" s="3"/>
      <c r="N581" s="3"/>
      <c r="O581" s="3"/>
      <c r="P581" s="3"/>
      <c r="Q581" s="3"/>
      <c r="R581" s="3"/>
      <c r="S581" s="3"/>
      <c r="T581" s="3"/>
    </row>
    <row r="582" spans="1:20" ht="16" x14ac:dyDescent="0.4">
      <c r="A582" s="3"/>
      <c r="B582" s="6"/>
      <c r="C582" s="3"/>
      <c r="D582" s="3"/>
      <c r="E582" s="3"/>
      <c r="F582" s="3"/>
      <c r="G582" s="3"/>
      <c r="H582" s="14"/>
      <c r="I582" s="14"/>
      <c r="J582" s="3"/>
      <c r="K582" s="3"/>
      <c r="L582" s="3"/>
      <c r="M582" s="3"/>
      <c r="N582" s="3"/>
      <c r="O582" s="3"/>
      <c r="P582" s="3"/>
      <c r="Q582" s="3"/>
      <c r="R582" s="3"/>
      <c r="S582" s="3"/>
      <c r="T582" s="3"/>
    </row>
    <row r="583" spans="1:20" ht="16" x14ac:dyDescent="0.4">
      <c r="A583" s="3"/>
      <c r="B583" s="6"/>
      <c r="C583" s="3"/>
      <c r="D583" s="3"/>
      <c r="E583" s="3"/>
      <c r="F583" s="3"/>
      <c r="G583" s="3"/>
      <c r="H583" s="14"/>
      <c r="I583" s="14"/>
      <c r="J583" s="3"/>
      <c r="K583" s="3"/>
      <c r="L583" s="3"/>
      <c r="M583" s="3"/>
      <c r="N583" s="3"/>
      <c r="O583" s="3"/>
      <c r="P583" s="3"/>
      <c r="Q583" s="3"/>
      <c r="R583" s="3"/>
      <c r="S583" s="3"/>
      <c r="T583" s="3"/>
    </row>
    <row r="584" spans="1:20" ht="16" x14ac:dyDescent="0.4">
      <c r="A584" s="3"/>
      <c r="B584" s="6"/>
      <c r="C584" s="3"/>
      <c r="D584" s="3"/>
      <c r="E584" s="3"/>
      <c r="F584" s="3"/>
      <c r="G584" s="3"/>
      <c r="H584" s="14"/>
      <c r="I584" s="14"/>
      <c r="J584" s="3"/>
      <c r="K584" s="3"/>
      <c r="L584" s="3"/>
      <c r="M584" s="3"/>
      <c r="N584" s="3"/>
      <c r="O584" s="3"/>
      <c r="P584" s="3"/>
      <c r="Q584" s="3"/>
      <c r="R584" s="3"/>
      <c r="S584" s="3"/>
      <c r="T584" s="3"/>
    </row>
    <row r="585" spans="1:20" ht="16" x14ac:dyDescent="0.4">
      <c r="A585" s="3"/>
      <c r="B585" s="6"/>
      <c r="C585" s="3"/>
      <c r="D585" s="3"/>
      <c r="E585" s="3"/>
      <c r="F585" s="3"/>
      <c r="G585" s="3"/>
      <c r="H585" s="14"/>
      <c r="I585" s="14"/>
      <c r="J585" s="3"/>
      <c r="K585" s="3"/>
      <c r="L585" s="3"/>
      <c r="M585" s="3"/>
      <c r="N585" s="3"/>
      <c r="O585" s="3"/>
      <c r="P585" s="3"/>
      <c r="Q585" s="3"/>
      <c r="R585" s="3"/>
      <c r="S585" s="3"/>
      <c r="T585" s="3"/>
    </row>
    <row r="586" spans="1:20" ht="16" x14ac:dyDescent="0.4">
      <c r="A586" s="3"/>
      <c r="B586" s="6"/>
      <c r="C586" s="3"/>
      <c r="D586" s="3"/>
      <c r="E586" s="3"/>
      <c r="F586" s="3"/>
      <c r="G586" s="3"/>
      <c r="H586" s="14"/>
      <c r="I586" s="14"/>
      <c r="J586" s="3"/>
      <c r="K586" s="3"/>
      <c r="L586" s="3"/>
      <c r="M586" s="3"/>
      <c r="N586" s="3"/>
      <c r="O586" s="3"/>
      <c r="P586" s="3"/>
      <c r="Q586" s="3"/>
      <c r="R586" s="3"/>
      <c r="S586" s="3"/>
      <c r="T586" s="3"/>
    </row>
    <row r="587" spans="1:20" ht="16" x14ac:dyDescent="0.4">
      <c r="A587" s="3"/>
      <c r="B587" s="6"/>
      <c r="C587" s="3"/>
      <c r="D587" s="3"/>
      <c r="E587" s="3"/>
      <c r="F587" s="3"/>
      <c r="G587" s="3"/>
      <c r="H587" s="14"/>
      <c r="I587" s="14"/>
      <c r="J587" s="3"/>
      <c r="K587" s="3"/>
      <c r="L587" s="3"/>
      <c r="M587" s="3"/>
      <c r="N587" s="3"/>
      <c r="O587" s="3"/>
      <c r="P587" s="3"/>
      <c r="Q587" s="3"/>
      <c r="R587" s="3"/>
      <c r="S587" s="3"/>
      <c r="T587" s="3"/>
    </row>
    <row r="588" spans="1:20" ht="16" x14ac:dyDescent="0.4">
      <c r="A588" s="3"/>
      <c r="B588" s="6"/>
      <c r="C588" s="3"/>
      <c r="D588" s="3"/>
      <c r="E588" s="3"/>
      <c r="F588" s="3"/>
      <c r="G588" s="3"/>
      <c r="H588" s="14"/>
      <c r="I588" s="14"/>
      <c r="J588" s="3"/>
      <c r="K588" s="3"/>
      <c r="L588" s="3"/>
      <c r="M588" s="3"/>
      <c r="N588" s="3"/>
      <c r="O588" s="3"/>
      <c r="P588" s="3"/>
      <c r="Q588" s="3"/>
      <c r="R588" s="3"/>
      <c r="S588" s="3"/>
      <c r="T588" s="3"/>
    </row>
    <row r="589" spans="1:20" ht="16" x14ac:dyDescent="0.4">
      <c r="A589" s="3"/>
      <c r="B589" s="6"/>
      <c r="C589" s="3"/>
      <c r="D589" s="3"/>
      <c r="E589" s="3"/>
      <c r="F589" s="3"/>
      <c r="G589" s="3"/>
      <c r="H589" s="14"/>
      <c r="I589" s="14"/>
      <c r="J589" s="3"/>
      <c r="K589" s="3"/>
      <c r="L589" s="3"/>
      <c r="M589" s="3"/>
      <c r="N589" s="3"/>
      <c r="O589" s="3"/>
      <c r="P589" s="3"/>
      <c r="Q589" s="3"/>
      <c r="R589" s="3"/>
      <c r="S589" s="3"/>
      <c r="T589" s="3"/>
    </row>
    <row r="590" spans="1:20" ht="16" x14ac:dyDescent="0.4">
      <c r="A590" s="3"/>
      <c r="B590" s="6"/>
      <c r="C590" s="3"/>
      <c r="D590" s="3"/>
      <c r="E590" s="3"/>
      <c r="F590" s="3"/>
      <c r="G590" s="3"/>
      <c r="H590" s="14"/>
      <c r="I590" s="14"/>
      <c r="J590" s="3"/>
      <c r="K590" s="3"/>
      <c r="L590" s="3"/>
      <c r="M590" s="3"/>
      <c r="N590" s="3"/>
      <c r="O590" s="3"/>
      <c r="P590" s="3"/>
      <c r="Q590" s="3"/>
      <c r="R590" s="3"/>
      <c r="S590" s="3"/>
      <c r="T590" s="3"/>
    </row>
    <row r="591" spans="1:20" ht="16" x14ac:dyDescent="0.4">
      <c r="A591" s="3"/>
      <c r="B591" s="6"/>
      <c r="C591" s="3"/>
      <c r="D591" s="3"/>
      <c r="E591" s="3"/>
      <c r="F591" s="3"/>
      <c r="G591" s="3"/>
      <c r="H591" s="14"/>
      <c r="I591" s="14"/>
      <c r="J591" s="3"/>
      <c r="K591" s="3"/>
      <c r="L591" s="3"/>
      <c r="M591" s="3"/>
      <c r="N591" s="3"/>
      <c r="O591" s="3"/>
      <c r="P591" s="3"/>
      <c r="Q591" s="3"/>
      <c r="R591" s="3"/>
      <c r="S591" s="3"/>
      <c r="T591" s="3"/>
    </row>
    <row r="592" spans="1:20" ht="16" x14ac:dyDescent="0.4">
      <c r="A592" s="3"/>
      <c r="B592" s="6"/>
      <c r="C592" s="3"/>
      <c r="D592" s="3"/>
      <c r="E592" s="3"/>
      <c r="F592" s="3"/>
      <c r="G592" s="3"/>
      <c r="H592" s="14"/>
      <c r="I592" s="14"/>
      <c r="J592" s="3"/>
      <c r="K592" s="3"/>
      <c r="L592" s="3"/>
      <c r="M592" s="3"/>
      <c r="N592" s="3"/>
      <c r="O592" s="3"/>
      <c r="P592" s="3"/>
      <c r="Q592" s="3"/>
      <c r="R592" s="3"/>
      <c r="S592" s="3"/>
      <c r="T592" s="3"/>
    </row>
    <row r="593" spans="1:20" ht="16" x14ac:dyDescent="0.4">
      <c r="A593" s="3"/>
      <c r="B593" s="6"/>
      <c r="C593" s="3"/>
      <c r="D593" s="3"/>
      <c r="E593" s="3"/>
      <c r="F593" s="3"/>
      <c r="G593" s="3"/>
      <c r="H593" s="14"/>
      <c r="I593" s="14"/>
      <c r="J593" s="3"/>
      <c r="K593" s="3"/>
      <c r="L593" s="3"/>
      <c r="M593" s="3"/>
      <c r="N593" s="3"/>
      <c r="O593" s="3"/>
      <c r="P593" s="3"/>
      <c r="Q593" s="3"/>
      <c r="R593" s="3"/>
      <c r="S593" s="3"/>
      <c r="T593" s="3"/>
    </row>
    <row r="594" spans="1:20" ht="16" x14ac:dyDescent="0.4">
      <c r="A594" s="3"/>
      <c r="B594" s="6"/>
      <c r="C594" s="3"/>
      <c r="D594" s="3"/>
      <c r="E594" s="3"/>
      <c r="F594" s="3"/>
      <c r="G594" s="3"/>
      <c r="H594" s="14"/>
      <c r="I594" s="14"/>
      <c r="J594" s="3"/>
      <c r="K594" s="3"/>
      <c r="L594" s="3"/>
      <c r="M594" s="3"/>
      <c r="N594" s="3"/>
      <c r="O594" s="3"/>
      <c r="P594" s="3"/>
      <c r="Q594" s="3"/>
      <c r="R594" s="3"/>
      <c r="S594" s="3"/>
      <c r="T594" s="3"/>
    </row>
    <row r="595" spans="1:20" ht="16" x14ac:dyDescent="0.4">
      <c r="A595" s="3"/>
      <c r="B595" s="6"/>
      <c r="C595" s="3"/>
      <c r="D595" s="3"/>
      <c r="E595" s="3"/>
      <c r="F595" s="3"/>
      <c r="G595" s="3"/>
      <c r="H595" s="14"/>
      <c r="I595" s="14"/>
      <c r="J595" s="3"/>
      <c r="K595" s="3"/>
      <c r="L595" s="3"/>
      <c r="M595" s="3"/>
      <c r="N595" s="3"/>
      <c r="O595" s="3"/>
      <c r="P595" s="3"/>
      <c r="Q595" s="3"/>
      <c r="R595" s="3"/>
      <c r="S595" s="3"/>
      <c r="T595" s="3"/>
    </row>
    <row r="596" spans="1:20" ht="16" x14ac:dyDescent="0.4">
      <c r="A596" s="3"/>
      <c r="B596" s="6"/>
      <c r="C596" s="3"/>
      <c r="D596" s="3"/>
      <c r="E596" s="3"/>
      <c r="F596" s="3"/>
      <c r="G596" s="3"/>
      <c r="H596" s="14"/>
      <c r="I596" s="14"/>
      <c r="J596" s="3"/>
      <c r="K596" s="3"/>
      <c r="L596" s="3"/>
      <c r="M596" s="3"/>
      <c r="N596" s="3"/>
      <c r="O596" s="3"/>
      <c r="P596" s="3"/>
      <c r="Q596" s="3"/>
      <c r="R596" s="3"/>
      <c r="S596" s="3"/>
      <c r="T596" s="3"/>
    </row>
    <row r="597" spans="1:20" ht="16" x14ac:dyDescent="0.4">
      <c r="A597" s="3"/>
      <c r="B597" s="6"/>
      <c r="C597" s="3"/>
      <c r="D597" s="3"/>
      <c r="E597" s="3"/>
      <c r="F597" s="3"/>
      <c r="G597" s="3"/>
      <c r="H597" s="14"/>
      <c r="I597" s="14"/>
      <c r="J597" s="3"/>
      <c r="K597" s="3"/>
      <c r="L597" s="3"/>
      <c r="M597" s="3"/>
      <c r="N597" s="3"/>
      <c r="O597" s="3"/>
      <c r="P597" s="3"/>
      <c r="Q597" s="3"/>
      <c r="R597" s="3"/>
      <c r="S597" s="3"/>
      <c r="T597" s="3"/>
    </row>
    <row r="598" spans="1:20" ht="16" x14ac:dyDescent="0.4">
      <c r="A598" s="3"/>
      <c r="B598" s="6"/>
      <c r="C598" s="3"/>
      <c r="D598" s="3"/>
      <c r="E598" s="3"/>
      <c r="F598" s="3"/>
      <c r="G598" s="3"/>
      <c r="H598" s="14"/>
      <c r="I598" s="14"/>
      <c r="J598" s="3"/>
      <c r="K598" s="3"/>
      <c r="L598" s="3"/>
      <c r="M598" s="3"/>
      <c r="N598" s="3"/>
      <c r="O598" s="3"/>
      <c r="P598" s="3"/>
      <c r="Q598" s="3"/>
      <c r="R598" s="3"/>
      <c r="S598" s="3"/>
      <c r="T598" s="3"/>
    </row>
    <row r="599" spans="1:20" ht="16" x14ac:dyDescent="0.4">
      <c r="A599" s="3"/>
      <c r="B599" s="6"/>
      <c r="C599" s="3"/>
      <c r="D599" s="3"/>
      <c r="E599" s="3"/>
      <c r="F599" s="3"/>
      <c r="G599" s="3"/>
      <c r="H599" s="14"/>
      <c r="I599" s="14"/>
      <c r="J599" s="3"/>
      <c r="K599" s="3"/>
      <c r="L599" s="3"/>
      <c r="M599" s="3"/>
      <c r="N599" s="3"/>
      <c r="O599" s="3"/>
      <c r="P599" s="3"/>
      <c r="Q599" s="3"/>
      <c r="R599" s="3"/>
      <c r="S599" s="3"/>
      <c r="T599" s="3"/>
    </row>
    <row r="600" spans="1:20" ht="16" x14ac:dyDescent="0.4">
      <c r="A600" s="3"/>
      <c r="B600" s="6"/>
      <c r="C600" s="3"/>
      <c r="D600" s="3"/>
      <c r="E600" s="3"/>
      <c r="F600" s="3"/>
      <c r="G600" s="3"/>
      <c r="H600" s="14"/>
      <c r="I600" s="14"/>
      <c r="J600" s="3"/>
      <c r="K600" s="3"/>
      <c r="L600" s="3"/>
      <c r="M600" s="3"/>
      <c r="N600" s="3"/>
      <c r="O600" s="3"/>
      <c r="P600" s="3"/>
      <c r="Q600" s="3"/>
      <c r="R600" s="3"/>
      <c r="S600" s="3"/>
      <c r="T600" s="3"/>
    </row>
    <row r="601" spans="1:20" ht="16" x14ac:dyDescent="0.4">
      <c r="A601" s="3"/>
      <c r="B601" s="6"/>
      <c r="C601" s="3"/>
      <c r="D601" s="3"/>
      <c r="E601" s="3"/>
      <c r="F601" s="3"/>
      <c r="G601" s="3"/>
      <c r="H601" s="14"/>
      <c r="I601" s="14"/>
      <c r="J601" s="3"/>
      <c r="K601" s="3"/>
      <c r="L601" s="3"/>
      <c r="M601" s="3"/>
      <c r="N601" s="3"/>
      <c r="O601" s="3"/>
      <c r="P601" s="3"/>
      <c r="Q601" s="3"/>
      <c r="R601" s="3"/>
      <c r="S601" s="3"/>
      <c r="T601" s="3"/>
    </row>
    <row r="602" spans="1:20" ht="16" x14ac:dyDescent="0.4">
      <c r="A602" s="3"/>
      <c r="B602" s="6"/>
      <c r="C602" s="3"/>
      <c r="D602" s="3"/>
      <c r="E602" s="3"/>
      <c r="F602" s="3"/>
      <c r="G602" s="3"/>
      <c r="H602" s="14"/>
      <c r="I602" s="14"/>
      <c r="J602" s="3"/>
      <c r="K602" s="3"/>
      <c r="L602" s="3"/>
      <c r="M602" s="3"/>
      <c r="N602" s="3"/>
      <c r="O602" s="3"/>
      <c r="P602" s="3"/>
      <c r="Q602" s="3"/>
      <c r="R602" s="3"/>
      <c r="S602" s="3"/>
      <c r="T602" s="3"/>
    </row>
    <row r="603" spans="1:20" ht="16" x14ac:dyDescent="0.4">
      <c r="A603" s="3"/>
      <c r="B603" s="6"/>
      <c r="C603" s="3"/>
      <c r="D603" s="3"/>
      <c r="E603" s="3"/>
      <c r="F603" s="3"/>
      <c r="G603" s="3"/>
      <c r="H603" s="14"/>
      <c r="I603" s="14"/>
      <c r="J603" s="3"/>
      <c r="K603" s="3"/>
      <c r="L603" s="3"/>
      <c r="M603" s="3"/>
      <c r="N603" s="3"/>
      <c r="O603" s="3"/>
      <c r="P603" s="3"/>
      <c r="Q603" s="3"/>
      <c r="R603" s="3"/>
      <c r="S603" s="3"/>
      <c r="T603" s="3"/>
    </row>
    <row r="604" spans="1:20" ht="16" x14ac:dyDescent="0.4">
      <c r="A604" s="3"/>
      <c r="B604" s="6"/>
      <c r="C604" s="3"/>
      <c r="D604" s="3"/>
      <c r="E604" s="3"/>
      <c r="F604" s="3"/>
      <c r="G604" s="3"/>
      <c r="H604" s="14"/>
      <c r="I604" s="14"/>
      <c r="J604" s="3"/>
      <c r="K604" s="3"/>
      <c r="L604" s="3"/>
      <c r="M604" s="3"/>
      <c r="N604" s="3"/>
      <c r="O604" s="3"/>
      <c r="P604" s="3"/>
      <c r="Q604" s="3"/>
      <c r="R604" s="3"/>
      <c r="S604" s="3"/>
      <c r="T604" s="3"/>
    </row>
    <row r="605" spans="1:20" ht="16" x14ac:dyDescent="0.4">
      <c r="A605" s="3"/>
      <c r="B605" s="6"/>
      <c r="C605" s="3"/>
      <c r="D605" s="3"/>
      <c r="E605" s="3"/>
      <c r="F605" s="3"/>
      <c r="G605" s="3"/>
      <c r="H605" s="14"/>
      <c r="I605" s="14"/>
      <c r="J605" s="3"/>
      <c r="K605" s="3"/>
      <c r="L605" s="3"/>
      <c r="M605" s="3"/>
      <c r="N605" s="3"/>
      <c r="O605" s="3"/>
      <c r="P605" s="3"/>
      <c r="Q605" s="3"/>
      <c r="R605" s="3"/>
      <c r="S605" s="3"/>
      <c r="T605" s="3"/>
    </row>
    <row r="606" spans="1:20" ht="16" x14ac:dyDescent="0.4">
      <c r="A606" s="3"/>
      <c r="B606" s="6"/>
      <c r="C606" s="3"/>
      <c r="D606" s="3"/>
      <c r="E606" s="3"/>
      <c r="F606" s="3"/>
      <c r="G606" s="3"/>
      <c r="H606" s="14"/>
      <c r="I606" s="14"/>
      <c r="J606" s="3"/>
      <c r="K606" s="3"/>
      <c r="L606" s="3"/>
      <c r="M606" s="3"/>
      <c r="N606" s="3"/>
      <c r="O606" s="3"/>
      <c r="P606" s="3"/>
      <c r="Q606" s="3"/>
      <c r="R606" s="3"/>
      <c r="S606" s="3"/>
      <c r="T606" s="3"/>
    </row>
    <row r="607" spans="1:20" ht="16" x14ac:dyDescent="0.4">
      <c r="A607" s="3"/>
      <c r="B607" s="6"/>
      <c r="C607" s="3"/>
      <c r="D607" s="3"/>
      <c r="E607" s="3"/>
      <c r="F607" s="3"/>
      <c r="G607" s="3"/>
      <c r="H607" s="14"/>
      <c r="I607" s="14"/>
      <c r="J607" s="3"/>
      <c r="K607" s="3"/>
      <c r="L607" s="3"/>
      <c r="M607" s="3"/>
      <c r="N607" s="3"/>
      <c r="O607" s="3"/>
      <c r="P607" s="3"/>
      <c r="Q607" s="3"/>
      <c r="R607" s="3"/>
      <c r="S607" s="3"/>
      <c r="T607" s="3"/>
    </row>
    <row r="608" spans="1:20" ht="16" x14ac:dyDescent="0.4">
      <c r="A608" s="3"/>
      <c r="B608" s="6"/>
      <c r="C608" s="3"/>
      <c r="D608" s="3"/>
      <c r="E608" s="3"/>
      <c r="F608" s="3"/>
      <c r="G608" s="3"/>
      <c r="H608" s="14"/>
      <c r="I608" s="14"/>
      <c r="J608" s="3"/>
      <c r="K608" s="3"/>
      <c r="L608" s="3"/>
      <c r="M608" s="3"/>
      <c r="N608" s="3"/>
      <c r="O608" s="3"/>
      <c r="P608" s="3"/>
      <c r="Q608" s="3"/>
      <c r="R608" s="3"/>
      <c r="S608" s="3"/>
      <c r="T608" s="3"/>
    </row>
    <row r="609" spans="1:20" ht="16" x14ac:dyDescent="0.4">
      <c r="A609" s="3"/>
      <c r="B609" s="6"/>
      <c r="C609" s="3"/>
      <c r="D609" s="3"/>
      <c r="E609" s="3"/>
      <c r="F609" s="3"/>
      <c r="G609" s="3"/>
      <c r="H609" s="14"/>
      <c r="I609" s="14"/>
      <c r="J609" s="3"/>
      <c r="K609" s="3"/>
      <c r="L609" s="3"/>
      <c r="M609" s="3"/>
      <c r="N609" s="3"/>
      <c r="O609" s="3"/>
      <c r="P609" s="3"/>
      <c r="Q609" s="3"/>
      <c r="R609" s="3"/>
      <c r="S609" s="3"/>
      <c r="T609" s="3"/>
    </row>
    <row r="610" spans="1:20" ht="16" x14ac:dyDescent="0.4">
      <c r="A610" s="3"/>
      <c r="B610" s="6"/>
      <c r="C610" s="3"/>
      <c r="D610" s="3"/>
      <c r="E610" s="3"/>
      <c r="F610" s="3"/>
      <c r="G610" s="3"/>
      <c r="H610" s="14"/>
      <c r="I610" s="14"/>
      <c r="J610" s="3"/>
      <c r="K610" s="3"/>
      <c r="L610" s="3"/>
      <c r="M610" s="3"/>
      <c r="N610" s="3"/>
      <c r="O610" s="3"/>
      <c r="P610" s="3"/>
      <c r="Q610" s="3"/>
      <c r="R610" s="3"/>
      <c r="S610" s="3"/>
      <c r="T610" s="3"/>
    </row>
    <row r="611" spans="1:20" ht="16" x14ac:dyDescent="0.4">
      <c r="A611" s="3"/>
      <c r="B611" s="6"/>
      <c r="C611" s="3"/>
      <c r="D611" s="3"/>
      <c r="E611" s="3"/>
      <c r="F611" s="3"/>
      <c r="G611" s="3"/>
      <c r="H611" s="14"/>
      <c r="I611" s="14"/>
      <c r="J611" s="3"/>
      <c r="K611" s="3"/>
      <c r="L611" s="3"/>
      <c r="M611" s="3"/>
      <c r="N611" s="3"/>
      <c r="O611" s="3"/>
      <c r="P611" s="3"/>
      <c r="Q611" s="3"/>
      <c r="R611" s="3"/>
      <c r="S611" s="3"/>
      <c r="T611" s="3"/>
    </row>
    <row r="612" spans="1:20" ht="16" x14ac:dyDescent="0.4">
      <c r="A612" s="3"/>
      <c r="B612" s="6"/>
      <c r="C612" s="3"/>
      <c r="D612" s="3"/>
      <c r="E612" s="3"/>
      <c r="F612" s="3"/>
      <c r="G612" s="3"/>
      <c r="H612" s="14"/>
      <c r="I612" s="14"/>
      <c r="J612" s="3"/>
      <c r="K612" s="3"/>
      <c r="L612" s="3"/>
      <c r="M612" s="3"/>
      <c r="N612" s="3"/>
      <c r="O612" s="3"/>
      <c r="P612" s="3"/>
      <c r="Q612" s="3"/>
      <c r="R612" s="3"/>
      <c r="S612" s="3"/>
      <c r="T612" s="3"/>
    </row>
    <row r="613" spans="1:20" ht="16" x14ac:dyDescent="0.4">
      <c r="A613" s="3"/>
      <c r="B613" s="6"/>
      <c r="C613" s="3"/>
      <c r="D613" s="3"/>
      <c r="E613" s="3"/>
      <c r="F613" s="3"/>
      <c r="G613" s="3"/>
      <c r="H613" s="14"/>
      <c r="I613" s="14"/>
      <c r="J613" s="3"/>
      <c r="K613" s="3"/>
      <c r="L613" s="3"/>
      <c r="M613" s="3"/>
      <c r="N613" s="3"/>
      <c r="O613" s="3"/>
      <c r="P613" s="3"/>
      <c r="Q613" s="3"/>
      <c r="R613" s="3"/>
      <c r="S613" s="3"/>
      <c r="T613" s="3"/>
    </row>
    <row r="614" spans="1:20" ht="16" x14ac:dyDescent="0.4">
      <c r="A614" s="3"/>
      <c r="B614" s="6"/>
      <c r="C614" s="3"/>
      <c r="D614" s="3"/>
      <c r="E614" s="3"/>
      <c r="F614" s="3"/>
      <c r="G614" s="3"/>
      <c r="H614" s="14"/>
      <c r="I614" s="14"/>
      <c r="J614" s="3"/>
      <c r="K614" s="3"/>
      <c r="L614" s="3"/>
      <c r="M614" s="3"/>
      <c r="N614" s="3"/>
      <c r="O614" s="3"/>
      <c r="P614" s="3"/>
      <c r="Q614" s="3"/>
      <c r="R614" s="3"/>
      <c r="S614" s="3"/>
      <c r="T614" s="3"/>
    </row>
    <row r="615" spans="1:20" ht="16" x14ac:dyDescent="0.4">
      <c r="A615" s="3"/>
      <c r="B615" s="6"/>
      <c r="C615" s="3"/>
      <c r="D615" s="3"/>
      <c r="E615" s="3"/>
      <c r="F615" s="3"/>
      <c r="G615" s="3"/>
      <c r="H615" s="14"/>
      <c r="I615" s="14"/>
      <c r="J615" s="3"/>
      <c r="K615" s="3"/>
      <c r="L615" s="3"/>
      <c r="M615" s="3"/>
      <c r="N615" s="3"/>
      <c r="O615" s="3"/>
      <c r="P615" s="3"/>
      <c r="Q615" s="3"/>
      <c r="R615" s="3"/>
      <c r="S615" s="3"/>
      <c r="T615" s="3"/>
    </row>
    <row r="616" spans="1:20" ht="16" x14ac:dyDescent="0.4">
      <c r="A616" s="3"/>
      <c r="B616" s="6"/>
      <c r="C616" s="3"/>
      <c r="D616" s="3"/>
      <c r="E616" s="3"/>
      <c r="F616" s="3"/>
      <c r="G616" s="3"/>
      <c r="H616" s="14"/>
      <c r="I616" s="14"/>
      <c r="J616" s="3"/>
      <c r="K616" s="3"/>
      <c r="L616" s="3"/>
      <c r="M616" s="3"/>
      <c r="N616" s="3"/>
      <c r="O616" s="3"/>
      <c r="P616" s="3"/>
      <c r="Q616" s="3"/>
      <c r="R616" s="3"/>
      <c r="S616" s="3"/>
      <c r="T616" s="3"/>
    </row>
    <row r="617" spans="1:20" ht="16" x14ac:dyDescent="0.4">
      <c r="A617" s="3"/>
      <c r="B617" s="6"/>
      <c r="C617" s="3"/>
      <c r="D617" s="3"/>
      <c r="E617" s="3"/>
      <c r="F617" s="3"/>
      <c r="G617" s="3"/>
      <c r="H617" s="14"/>
      <c r="I617" s="14"/>
      <c r="J617" s="3"/>
      <c r="K617" s="3"/>
      <c r="L617" s="3"/>
      <c r="M617" s="3"/>
      <c r="N617" s="3"/>
      <c r="O617" s="3"/>
      <c r="P617" s="3"/>
      <c r="Q617" s="3"/>
      <c r="R617" s="3"/>
      <c r="S617" s="3"/>
      <c r="T617" s="3"/>
    </row>
    <row r="618" spans="1:20" ht="16" x14ac:dyDescent="0.4">
      <c r="A618" s="3"/>
      <c r="B618" s="6"/>
      <c r="C618" s="3"/>
      <c r="D618" s="3"/>
      <c r="E618" s="3"/>
      <c r="F618" s="3"/>
      <c r="G618" s="3"/>
      <c r="H618" s="14"/>
      <c r="I618" s="14"/>
      <c r="J618" s="3"/>
      <c r="K618" s="3"/>
      <c r="L618" s="3"/>
      <c r="M618" s="3"/>
      <c r="N618" s="3"/>
      <c r="O618" s="3"/>
      <c r="P618" s="3"/>
      <c r="Q618" s="3"/>
      <c r="R618" s="3"/>
      <c r="S618" s="3"/>
      <c r="T618" s="3"/>
    </row>
    <row r="619" spans="1:20" ht="16" x14ac:dyDescent="0.4">
      <c r="A619" s="3"/>
      <c r="B619" s="6"/>
      <c r="C619" s="3"/>
      <c r="D619" s="3"/>
      <c r="E619" s="3"/>
      <c r="F619" s="3"/>
      <c r="G619" s="3"/>
      <c r="H619" s="14"/>
      <c r="I619" s="14"/>
      <c r="J619" s="3"/>
      <c r="K619" s="3"/>
      <c r="L619" s="3"/>
      <c r="M619" s="3"/>
      <c r="N619" s="3"/>
      <c r="O619" s="3"/>
      <c r="P619" s="3"/>
      <c r="Q619" s="3"/>
      <c r="R619" s="3"/>
      <c r="S619" s="3"/>
      <c r="T619" s="3"/>
    </row>
    <row r="620" spans="1:20" ht="16" x14ac:dyDescent="0.4">
      <c r="A620" s="3"/>
      <c r="B620" s="6"/>
      <c r="C620" s="3"/>
      <c r="D620" s="3"/>
      <c r="E620" s="3"/>
      <c r="F620" s="3"/>
      <c r="G620" s="3"/>
      <c r="H620" s="14"/>
      <c r="I620" s="14"/>
      <c r="J620" s="3"/>
      <c r="K620" s="3"/>
      <c r="L620" s="3"/>
      <c r="M620" s="3"/>
      <c r="N620" s="3"/>
      <c r="O620" s="3"/>
      <c r="P620" s="3"/>
      <c r="Q620" s="3"/>
      <c r="R620" s="3"/>
      <c r="S620" s="3"/>
      <c r="T620" s="3"/>
    </row>
    <row r="621" spans="1:20" ht="16" x14ac:dyDescent="0.4">
      <c r="A621" s="3"/>
      <c r="B621" s="6"/>
      <c r="C621" s="3"/>
      <c r="D621" s="3"/>
      <c r="E621" s="3"/>
      <c r="F621" s="3"/>
      <c r="G621" s="3"/>
      <c r="H621" s="14"/>
      <c r="I621" s="14"/>
      <c r="J621" s="3"/>
      <c r="K621" s="3"/>
      <c r="L621" s="3"/>
      <c r="M621" s="3"/>
      <c r="N621" s="3"/>
      <c r="O621" s="3"/>
      <c r="P621" s="3"/>
      <c r="Q621" s="3"/>
      <c r="R621" s="3"/>
      <c r="S621" s="3"/>
      <c r="T621" s="3"/>
    </row>
    <row r="622" spans="1:20" ht="16" x14ac:dyDescent="0.4">
      <c r="A622" s="3"/>
      <c r="B622" s="6"/>
      <c r="C622" s="3"/>
      <c r="D622" s="3"/>
      <c r="E622" s="3"/>
      <c r="F622" s="3"/>
      <c r="G622" s="3"/>
      <c r="H622" s="14"/>
      <c r="I622" s="14"/>
      <c r="J622" s="3"/>
      <c r="K622" s="3"/>
      <c r="L622" s="3"/>
      <c r="M622" s="3"/>
      <c r="N622" s="3"/>
      <c r="O622" s="3"/>
      <c r="P622" s="3"/>
      <c r="Q622" s="3"/>
      <c r="R622" s="3"/>
      <c r="S622" s="3"/>
      <c r="T622" s="3"/>
    </row>
    <row r="623" spans="1:20" ht="16" x14ac:dyDescent="0.4">
      <c r="A623" s="3"/>
      <c r="B623" s="6"/>
      <c r="C623" s="3"/>
      <c r="D623" s="3"/>
      <c r="E623" s="3"/>
      <c r="F623" s="3"/>
      <c r="G623" s="3"/>
      <c r="H623" s="14"/>
      <c r="I623" s="14"/>
      <c r="J623" s="3"/>
      <c r="K623" s="3"/>
      <c r="L623" s="3"/>
      <c r="M623" s="3"/>
      <c r="N623" s="3"/>
      <c r="O623" s="3"/>
      <c r="P623" s="3"/>
      <c r="Q623" s="3"/>
      <c r="R623" s="3"/>
      <c r="S623" s="3"/>
      <c r="T623" s="3"/>
    </row>
    <row r="624" spans="1:20" ht="16" x14ac:dyDescent="0.4">
      <c r="A624" s="3"/>
      <c r="B624" s="6"/>
      <c r="C624" s="3"/>
      <c r="D624" s="3"/>
      <c r="E624" s="3"/>
      <c r="F624" s="3"/>
      <c r="G624" s="3"/>
      <c r="H624" s="14"/>
      <c r="I624" s="14"/>
      <c r="J624" s="3"/>
      <c r="K624" s="3"/>
      <c r="L624" s="3"/>
      <c r="M624" s="3"/>
      <c r="N624" s="3"/>
      <c r="O624" s="3"/>
      <c r="P624" s="3"/>
      <c r="Q624" s="3"/>
      <c r="R624" s="3"/>
      <c r="S624" s="3"/>
      <c r="T624" s="3"/>
    </row>
    <row r="625" spans="1:20" ht="16" x14ac:dyDescent="0.4">
      <c r="A625" s="3"/>
      <c r="B625" s="6"/>
      <c r="C625" s="3"/>
      <c r="D625" s="3"/>
      <c r="E625" s="3"/>
      <c r="F625" s="3"/>
      <c r="G625" s="3"/>
      <c r="H625" s="14"/>
      <c r="I625" s="14"/>
      <c r="J625" s="3"/>
      <c r="K625" s="3"/>
      <c r="L625" s="3"/>
      <c r="M625" s="3"/>
      <c r="N625" s="3"/>
      <c r="O625" s="3"/>
      <c r="P625" s="3"/>
      <c r="Q625" s="3"/>
      <c r="R625" s="3"/>
      <c r="S625" s="3"/>
      <c r="T625" s="3"/>
    </row>
    <row r="626" spans="1:20" ht="16" x14ac:dyDescent="0.4">
      <c r="A626" s="3"/>
      <c r="B626" s="6"/>
      <c r="C626" s="3"/>
      <c r="D626" s="3"/>
      <c r="E626" s="3"/>
      <c r="F626" s="3"/>
      <c r="G626" s="3"/>
      <c r="H626" s="14"/>
      <c r="I626" s="14"/>
      <c r="J626" s="3"/>
      <c r="K626" s="3"/>
      <c r="L626" s="3"/>
      <c r="M626" s="3"/>
      <c r="N626" s="3"/>
      <c r="O626" s="3"/>
      <c r="P626" s="3"/>
      <c r="Q626" s="3"/>
      <c r="R626" s="3"/>
      <c r="S626" s="3"/>
      <c r="T626" s="3"/>
    </row>
    <row r="627" spans="1:20" ht="16" x14ac:dyDescent="0.4">
      <c r="A627" s="3"/>
      <c r="B627" s="6"/>
      <c r="C627" s="3"/>
      <c r="D627" s="3"/>
      <c r="E627" s="3"/>
      <c r="F627" s="3"/>
      <c r="G627" s="3"/>
      <c r="H627" s="14"/>
      <c r="I627" s="14"/>
      <c r="J627" s="3"/>
      <c r="K627" s="3"/>
      <c r="L627" s="3"/>
      <c r="M627" s="3"/>
      <c r="N627" s="3"/>
      <c r="O627" s="3"/>
      <c r="P627" s="3"/>
      <c r="Q627" s="3"/>
      <c r="R627" s="3"/>
      <c r="S627" s="3"/>
      <c r="T627" s="3"/>
    </row>
    <row r="628" spans="1:20" ht="16" x14ac:dyDescent="0.4">
      <c r="A628" s="3"/>
      <c r="B628" s="6"/>
      <c r="C628" s="3"/>
      <c r="D628" s="3"/>
      <c r="E628" s="3"/>
      <c r="F628" s="3"/>
      <c r="G628" s="3"/>
      <c r="H628" s="14"/>
      <c r="I628" s="14"/>
      <c r="J628" s="3"/>
      <c r="K628" s="3"/>
      <c r="L628" s="3"/>
      <c r="M628" s="3"/>
      <c r="N628" s="3"/>
      <c r="O628" s="3"/>
      <c r="P628" s="3"/>
      <c r="Q628" s="3"/>
      <c r="R628" s="3"/>
      <c r="S628" s="3"/>
      <c r="T628" s="3"/>
    </row>
    <row r="629" spans="1:20" ht="16" x14ac:dyDescent="0.4">
      <c r="A629" s="3"/>
      <c r="B629" s="6"/>
      <c r="C629" s="3"/>
      <c r="D629" s="3"/>
      <c r="E629" s="3"/>
      <c r="F629" s="3"/>
      <c r="G629" s="3"/>
      <c r="H629" s="14"/>
      <c r="I629" s="14"/>
      <c r="J629" s="3"/>
      <c r="K629" s="3"/>
      <c r="L629" s="3"/>
      <c r="M629" s="3"/>
      <c r="N629" s="3"/>
      <c r="O629" s="3"/>
      <c r="P629" s="3"/>
      <c r="Q629" s="3"/>
      <c r="R629" s="3"/>
      <c r="S629" s="3"/>
      <c r="T629" s="3"/>
    </row>
    <row r="630" spans="1:20" ht="16" x14ac:dyDescent="0.4">
      <c r="A630" s="3"/>
      <c r="B630" s="6"/>
      <c r="C630" s="3"/>
      <c r="D630" s="3"/>
      <c r="E630" s="3"/>
      <c r="F630" s="3"/>
      <c r="G630" s="3"/>
      <c r="H630" s="14"/>
      <c r="I630" s="14"/>
      <c r="J630" s="3"/>
      <c r="K630" s="3"/>
      <c r="L630" s="3"/>
      <c r="M630" s="3"/>
      <c r="N630" s="3"/>
      <c r="O630" s="3"/>
      <c r="P630" s="3"/>
      <c r="Q630" s="3"/>
      <c r="R630" s="3"/>
      <c r="S630" s="3"/>
      <c r="T630" s="3"/>
    </row>
    <row r="631" spans="1:20" ht="16" x14ac:dyDescent="0.4">
      <c r="A631" s="3"/>
      <c r="B631" s="6"/>
      <c r="C631" s="3"/>
      <c r="D631" s="3"/>
      <c r="E631" s="3"/>
      <c r="F631" s="3"/>
      <c r="G631" s="3"/>
      <c r="H631" s="14"/>
      <c r="I631" s="14"/>
      <c r="J631" s="3"/>
      <c r="K631" s="3"/>
      <c r="L631" s="3"/>
      <c r="M631" s="3"/>
      <c r="N631" s="3"/>
      <c r="O631" s="3"/>
      <c r="P631" s="3"/>
      <c r="Q631" s="3"/>
      <c r="R631" s="3"/>
      <c r="S631" s="3"/>
      <c r="T631" s="3"/>
    </row>
    <row r="632" spans="1:20" ht="16" x14ac:dyDescent="0.4">
      <c r="A632" s="3"/>
      <c r="B632" s="6"/>
      <c r="C632" s="3"/>
      <c r="D632" s="3"/>
      <c r="E632" s="3"/>
      <c r="F632" s="3"/>
      <c r="G632" s="3"/>
      <c r="H632" s="14"/>
      <c r="I632" s="14"/>
      <c r="J632" s="3"/>
      <c r="K632" s="3"/>
      <c r="L632" s="3"/>
      <c r="M632" s="3"/>
      <c r="N632" s="3"/>
      <c r="O632" s="3"/>
      <c r="P632" s="3"/>
      <c r="Q632" s="3"/>
      <c r="R632" s="3"/>
      <c r="S632" s="3"/>
      <c r="T632" s="3"/>
    </row>
    <row r="633" spans="1:20" ht="16" x14ac:dyDescent="0.4">
      <c r="A633" s="3"/>
      <c r="B633" s="6"/>
      <c r="C633" s="3"/>
      <c r="D633" s="3"/>
      <c r="E633" s="3"/>
      <c r="F633" s="3"/>
      <c r="G633" s="3"/>
      <c r="H633" s="14"/>
      <c r="I633" s="14"/>
      <c r="J633" s="3"/>
      <c r="K633" s="3"/>
      <c r="L633" s="3"/>
      <c r="M633" s="3"/>
      <c r="N633" s="3"/>
      <c r="O633" s="3"/>
      <c r="P633" s="3"/>
      <c r="Q633" s="3"/>
      <c r="R633" s="3"/>
      <c r="S633" s="3"/>
      <c r="T633" s="3"/>
    </row>
    <row r="634" spans="1:20" ht="16" x14ac:dyDescent="0.4">
      <c r="A634" s="3"/>
      <c r="B634" s="6"/>
      <c r="C634" s="3"/>
      <c r="D634" s="3"/>
      <c r="E634" s="3"/>
      <c r="F634" s="3"/>
      <c r="G634" s="3"/>
      <c r="H634" s="14"/>
      <c r="I634" s="14"/>
      <c r="J634" s="3"/>
      <c r="K634" s="3"/>
      <c r="L634" s="3"/>
      <c r="M634" s="3"/>
      <c r="N634" s="3"/>
      <c r="O634" s="3"/>
      <c r="P634" s="3"/>
      <c r="Q634" s="3"/>
      <c r="R634" s="3"/>
      <c r="S634" s="3"/>
      <c r="T634" s="3"/>
    </row>
    <row r="635" spans="1:20" ht="16" x14ac:dyDescent="0.4">
      <c r="A635" s="3"/>
      <c r="B635" s="6"/>
      <c r="C635" s="3"/>
      <c r="D635" s="3"/>
      <c r="E635" s="3"/>
      <c r="F635" s="3"/>
      <c r="G635" s="3"/>
      <c r="H635" s="14"/>
      <c r="I635" s="14"/>
      <c r="J635" s="3"/>
      <c r="K635" s="3"/>
      <c r="L635" s="3"/>
      <c r="M635" s="3"/>
      <c r="N635" s="3"/>
      <c r="O635" s="3"/>
      <c r="P635" s="3"/>
      <c r="Q635" s="3"/>
      <c r="R635" s="3"/>
      <c r="S635" s="3"/>
      <c r="T635" s="3"/>
    </row>
    <row r="636" spans="1:20" ht="16" x14ac:dyDescent="0.4">
      <c r="A636" s="3"/>
      <c r="B636" s="6"/>
      <c r="C636" s="3"/>
      <c r="D636" s="3"/>
      <c r="E636" s="3"/>
      <c r="F636" s="3"/>
      <c r="G636" s="3"/>
      <c r="H636" s="14"/>
      <c r="I636" s="14"/>
      <c r="J636" s="3"/>
      <c r="K636" s="3"/>
      <c r="L636" s="3"/>
      <c r="M636" s="3"/>
      <c r="N636" s="3"/>
      <c r="O636" s="3"/>
      <c r="P636" s="3"/>
      <c r="Q636" s="3"/>
      <c r="R636" s="3"/>
      <c r="S636" s="3"/>
      <c r="T636" s="3"/>
    </row>
    <row r="637" spans="1:20" ht="16" x14ac:dyDescent="0.4">
      <c r="A637" s="3"/>
      <c r="B637" s="6"/>
      <c r="C637" s="3"/>
      <c r="D637" s="3"/>
      <c r="E637" s="3"/>
      <c r="F637" s="3"/>
      <c r="G637" s="3"/>
      <c r="H637" s="14"/>
      <c r="I637" s="14"/>
      <c r="J637" s="3"/>
      <c r="K637" s="3"/>
      <c r="L637" s="3"/>
      <c r="M637" s="3"/>
      <c r="N637" s="3"/>
      <c r="O637" s="3"/>
      <c r="P637" s="3"/>
      <c r="Q637" s="3"/>
      <c r="R637" s="3"/>
      <c r="S637" s="3"/>
      <c r="T637" s="3"/>
    </row>
    <row r="638" spans="1:20" ht="16" x14ac:dyDescent="0.4">
      <c r="A638" s="3"/>
      <c r="B638" s="6"/>
      <c r="C638" s="3"/>
      <c r="D638" s="3"/>
      <c r="E638" s="3"/>
      <c r="F638" s="3"/>
      <c r="G638" s="3"/>
      <c r="H638" s="14"/>
      <c r="I638" s="14"/>
      <c r="J638" s="3"/>
      <c r="K638" s="3"/>
      <c r="L638" s="3"/>
      <c r="M638" s="3"/>
      <c r="N638" s="3"/>
      <c r="O638" s="3"/>
      <c r="P638" s="3"/>
      <c r="Q638" s="3"/>
      <c r="R638" s="3"/>
      <c r="S638" s="3"/>
      <c r="T638" s="3"/>
    </row>
    <row r="639" spans="1:20" ht="16" x14ac:dyDescent="0.4">
      <c r="A639" s="3"/>
      <c r="B639" s="6"/>
      <c r="C639" s="3"/>
      <c r="D639" s="3"/>
      <c r="E639" s="3"/>
      <c r="F639" s="3"/>
      <c r="G639" s="3"/>
      <c r="H639" s="14"/>
      <c r="I639" s="14"/>
      <c r="J639" s="3"/>
      <c r="K639" s="3"/>
      <c r="L639" s="3"/>
      <c r="M639" s="3"/>
      <c r="N639" s="3"/>
      <c r="O639" s="3"/>
      <c r="P639" s="3"/>
      <c r="Q639" s="3"/>
      <c r="R639" s="3"/>
      <c r="S639" s="3"/>
      <c r="T639" s="3"/>
    </row>
    <row r="640" spans="1:20" ht="16" x14ac:dyDescent="0.4">
      <c r="A640" s="3"/>
      <c r="B640" s="6"/>
      <c r="C640" s="3"/>
      <c r="D640" s="3"/>
      <c r="E640" s="3"/>
      <c r="F640" s="3"/>
      <c r="G640" s="3"/>
      <c r="H640" s="14"/>
      <c r="I640" s="14"/>
      <c r="J640" s="3"/>
      <c r="K640" s="3"/>
      <c r="L640" s="3"/>
      <c r="M640" s="3"/>
      <c r="N640" s="3"/>
      <c r="O640" s="3"/>
      <c r="P640" s="3"/>
      <c r="Q640" s="3"/>
      <c r="R640" s="3"/>
      <c r="S640" s="3"/>
      <c r="T640" s="3"/>
    </row>
    <row r="641" spans="1:20" ht="16" x14ac:dyDescent="0.4">
      <c r="A641" s="3"/>
      <c r="B641" s="6"/>
      <c r="C641" s="3"/>
      <c r="D641" s="3"/>
      <c r="E641" s="3"/>
      <c r="F641" s="3"/>
      <c r="G641" s="3"/>
      <c r="H641" s="14"/>
      <c r="I641" s="14"/>
      <c r="J641" s="3"/>
      <c r="K641" s="3"/>
      <c r="L641" s="3"/>
      <c r="M641" s="3"/>
      <c r="N641" s="3"/>
      <c r="O641" s="3"/>
      <c r="P641" s="3"/>
      <c r="Q641" s="3"/>
      <c r="R641" s="3"/>
      <c r="S641" s="3"/>
      <c r="T641" s="3"/>
    </row>
    <row r="642" spans="1:20" ht="16" x14ac:dyDescent="0.4">
      <c r="A642" s="3"/>
      <c r="B642" s="6"/>
      <c r="C642" s="3"/>
      <c r="D642" s="3"/>
      <c r="E642" s="3"/>
      <c r="F642" s="3"/>
      <c r="G642" s="3"/>
      <c r="H642" s="14"/>
      <c r="I642" s="14"/>
      <c r="J642" s="3"/>
      <c r="K642" s="3"/>
      <c r="L642" s="3"/>
      <c r="M642" s="3"/>
      <c r="N642" s="3"/>
      <c r="O642" s="3"/>
      <c r="P642" s="3"/>
      <c r="Q642" s="3"/>
      <c r="R642" s="3"/>
      <c r="S642" s="3"/>
      <c r="T642" s="3"/>
    </row>
    <row r="643" spans="1:20" ht="16" x14ac:dyDescent="0.4">
      <c r="A643" s="3"/>
      <c r="B643" s="6"/>
      <c r="C643" s="3"/>
      <c r="D643" s="3"/>
      <c r="E643" s="3"/>
      <c r="F643" s="3"/>
      <c r="G643" s="3"/>
      <c r="H643" s="14"/>
      <c r="I643" s="14"/>
      <c r="J643" s="3"/>
      <c r="K643" s="3"/>
      <c r="L643" s="3"/>
      <c r="M643" s="3"/>
      <c r="N643" s="3"/>
      <c r="O643" s="3"/>
      <c r="P643" s="3"/>
      <c r="Q643" s="3"/>
      <c r="R643" s="3"/>
      <c r="S643" s="3"/>
      <c r="T643" s="3"/>
    </row>
    <row r="644" spans="1:20" ht="16" x14ac:dyDescent="0.4">
      <c r="A644" s="3"/>
      <c r="B644" s="6"/>
      <c r="C644" s="3"/>
      <c r="D644" s="3"/>
      <c r="E644" s="3"/>
      <c r="F644" s="3"/>
      <c r="G644" s="3"/>
      <c r="H644" s="14"/>
      <c r="I644" s="14"/>
      <c r="J644" s="3"/>
      <c r="K644" s="3"/>
      <c r="L644" s="3"/>
      <c r="M644" s="3"/>
      <c r="N644" s="3"/>
      <c r="O644" s="3"/>
      <c r="P644" s="3"/>
      <c r="Q644" s="3"/>
      <c r="R644" s="3"/>
      <c r="S644" s="3"/>
      <c r="T644" s="3"/>
    </row>
    <row r="645" spans="1:20" ht="16" x14ac:dyDescent="0.4">
      <c r="A645" s="3"/>
      <c r="B645" s="6"/>
      <c r="C645" s="3"/>
      <c r="D645" s="3"/>
      <c r="E645" s="3"/>
      <c r="F645" s="3"/>
      <c r="G645" s="3"/>
      <c r="H645" s="14"/>
      <c r="I645" s="14"/>
      <c r="J645" s="3"/>
      <c r="K645" s="3"/>
      <c r="L645" s="3"/>
      <c r="M645" s="3"/>
      <c r="N645" s="3"/>
      <c r="O645" s="3"/>
      <c r="P645" s="3"/>
      <c r="Q645" s="3"/>
      <c r="R645" s="3"/>
      <c r="S645" s="3"/>
      <c r="T645" s="3"/>
    </row>
    <row r="646" spans="1:20" ht="16" x14ac:dyDescent="0.4">
      <c r="A646" s="3"/>
      <c r="B646" s="6"/>
      <c r="C646" s="3"/>
      <c r="D646" s="3"/>
      <c r="E646" s="3"/>
      <c r="F646" s="3"/>
      <c r="G646" s="3"/>
      <c r="H646" s="14"/>
      <c r="I646" s="14"/>
      <c r="J646" s="3"/>
      <c r="K646" s="3"/>
      <c r="L646" s="3"/>
      <c r="M646" s="3"/>
      <c r="N646" s="3"/>
      <c r="O646" s="3"/>
      <c r="P646" s="3"/>
      <c r="Q646" s="3"/>
      <c r="R646" s="3"/>
      <c r="S646" s="3"/>
      <c r="T646" s="3"/>
    </row>
    <row r="647" spans="1:20" ht="16" x14ac:dyDescent="0.4">
      <c r="A647" s="3"/>
      <c r="B647" s="6"/>
      <c r="C647" s="3"/>
      <c r="D647" s="3"/>
      <c r="E647" s="3"/>
      <c r="F647" s="3"/>
      <c r="G647" s="3"/>
      <c r="H647" s="14"/>
      <c r="I647" s="14"/>
      <c r="J647" s="3"/>
      <c r="K647" s="3"/>
      <c r="L647" s="3"/>
      <c r="M647" s="3"/>
      <c r="N647" s="3"/>
      <c r="O647" s="3"/>
      <c r="P647" s="3"/>
      <c r="Q647" s="3"/>
      <c r="R647" s="3"/>
      <c r="S647" s="3"/>
      <c r="T647" s="3"/>
    </row>
    <row r="648" spans="1:20" ht="16" x14ac:dyDescent="0.4">
      <c r="A648" s="3"/>
      <c r="B648" s="6"/>
      <c r="C648" s="3"/>
      <c r="D648" s="3"/>
      <c r="E648" s="3"/>
      <c r="F648" s="3"/>
      <c r="G648" s="3"/>
      <c r="H648" s="14"/>
      <c r="I648" s="14"/>
      <c r="J648" s="3"/>
      <c r="K648" s="3"/>
      <c r="L648" s="3"/>
      <c r="M648" s="3"/>
      <c r="N648" s="3"/>
      <c r="O648" s="3"/>
      <c r="P648" s="3"/>
      <c r="Q648" s="3"/>
      <c r="R648" s="3"/>
      <c r="S648" s="3"/>
      <c r="T648" s="3"/>
    </row>
    <row r="649" spans="1:20" ht="16" x14ac:dyDescent="0.4">
      <c r="A649" s="3"/>
      <c r="B649" s="6"/>
      <c r="C649" s="3"/>
      <c r="D649" s="3"/>
      <c r="E649" s="3"/>
      <c r="F649" s="3"/>
      <c r="G649" s="3"/>
      <c r="H649" s="14"/>
      <c r="I649" s="14"/>
      <c r="J649" s="3"/>
      <c r="K649" s="3"/>
      <c r="L649" s="3"/>
      <c r="M649" s="3"/>
      <c r="N649" s="3"/>
      <c r="O649" s="3"/>
      <c r="P649" s="3"/>
      <c r="Q649" s="3"/>
      <c r="R649" s="3"/>
      <c r="S649" s="3"/>
      <c r="T649" s="3"/>
    </row>
    <row r="650" spans="1:20" ht="16" x14ac:dyDescent="0.4">
      <c r="A650" s="3"/>
      <c r="B650" s="6"/>
      <c r="C650" s="3"/>
      <c r="D650" s="3"/>
      <c r="E650" s="3"/>
      <c r="F650" s="3"/>
      <c r="G650" s="3"/>
      <c r="H650" s="14"/>
      <c r="I650" s="14"/>
      <c r="J650" s="3"/>
      <c r="K650" s="3"/>
      <c r="L650" s="3"/>
      <c r="M650" s="3"/>
      <c r="N650" s="3"/>
      <c r="O650" s="3"/>
      <c r="P650" s="3"/>
      <c r="Q650" s="3"/>
      <c r="R650" s="3"/>
      <c r="S650" s="3"/>
      <c r="T650" s="3"/>
    </row>
    <row r="651" spans="1:20" ht="16" x14ac:dyDescent="0.4">
      <c r="A651" s="3"/>
      <c r="B651" s="6"/>
      <c r="C651" s="3"/>
      <c r="D651" s="3"/>
      <c r="E651" s="3"/>
      <c r="F651" s="3"/>
      <c r="G651" s="3"/>
      <c r="H651" s="14"/>
      <c r="I651" s="14"/>
      <c r="J651" s="3"/>
      <c r="K651" s="3"/>
      <c r="L651" s="3"/>
      <c r="M651" s="3"/>
      <c r="N651" s="3"/>
      <c r="O651" s="3"/>
      <c r="P651" s="3"/>
      <c r="Q651" s="3"/>
      <c r="R651" s="3"/>
      <c r="S651" s="3"/>
      <c r="T651" s="3"/>
    </row>
    <row r="652" spans="1:20" ht="16" x14ac:dyDescent="0.4">
      <c r="A652" s="3"/>
      <c r="B652" s="6"/>
      <c r="C652" s="3"/>
      <c r="D652" s="3"/>
      <c r="E652" s="3"/>
      <c r="F652" s="3"/>
      <c r="G652" s="3"/>
      <c r="H652" s="14"/>
      <c r="I652" s="14"/>
      <c r="J652" s="3"/>
      <c r="K652" s="3"/>
      <c r="L652" s="3"/>
      <c r="M652" s="3"/>
      <c r="N652" s="3"/>
      <c r="O652" s="3"/>
      <c r="P652" s="3"/>
      <c r="Q652" s="3"/>
      <c r="R652" s="3"/>
      <c r="S652" s="3"/>
      <c r="T652" s="3"/>
    </row>
    <row r="653" spans="1:20" ht="16" x14ac:dyDescent="0.4">
      <c r="A653" s="3"/>
      <c r="B653" s="6"/>
      <c r="C653" s="3"/>
      <c r="D653" s="3"/>
      <c r="E653" s="3"/>
      <c r="F653" s="3"/>
      <c r="G653" s="3"/>
      <c r="H653" s="14"/>
      <c r="I653" s="14"/>
      <c r="J653" s="3"/>
      <c r="K653" s="3"/>
      <c r="L653" s="3"/>
      <c r="M653" s="3"/>
      <c r="N653" s="3"/>
      <c r="O653" s="3"/>
      <c r="P653" s="3"/>
      <c r="Q653" s="3"/>
      <c r="R653" s="3"/>
      <c r="S653" s="3"/>
      <c r="T653" s="3"/>
    </row>
    <row r="654" spans="1:20" ht="16" x14ac:dyDescent="0.4">
      <c r="A654" s="3"/>
      <c r="B654" s="6"/>
      <c r="C654" s="3"/>
      <c r="D654" s="3"/>
      <c r="E654" s="3"/>
      <c r="F654" s="3"/>
      <c r="G654" s="3"/>
      <c r="H654" s="14"/>
      <c r="I654" s="14"/>
      <c r="J654" s="3"/>
      <c r="K654" s="3"/>
      <c r="L654" s="3"/>
      <c r="M654" s="3"/>
      <c r="N654" s="3"/>
      <c r="O654" s="3"/>
      <c r="P654" s="3"/>
      <c r="Q654" s="3"/>
      <c r="R654" s="3"/>
      <c r="S654" s="3"/>
      <c r="T654" s="3"/>
    </row>
    <row r="655" spans="1:20" ht="16" x14ac:dyDescent="0.4">
      <c r="A655" s="3"/>
      <c r="B655" s="6"/>
      <c r="C655" s="3"/>
      <c r="D655" s="3"/>
      <c r="E655" s="3"/>
      <c r="F655" s="3"/>
      <c r="G655" s="3"/>
      <c r="H655" s="14"/>
      <c r="I655" s="14"/>
      <c r="J655" s="3"/>
      <c r="K655" s="3"/>
      <c r="L655" s="3"/>
      <c r="M655" s="3"/>
      <c r="N655" s="3"/>
      <c r="O655" s="3"/>
      <c r="P655" s="3"/>
      <c r="Q655" s="3"/>
      <c r="R655" s="3"/>
      <c r="S655" s="3"/>
      <c r="T655" s="3"/>
    </row>
    <row r="656" spans="1:20" ht="16" x14ac:dyDescent="0.4">
      <c r="A656" s="3"/>
      <c r="B656" s="6"/>
      <c r="C656" s="3"/>
      <c r="D656" s="3"/>
      <c r="E656" s="3"/>
      <c r="F656" s="3"/>
      <c r="G656" s="3"/>
      <c r="H656" s="14"/>
      <c r="I656" s="14"/>
      <c r="J656" s="3"/>
      <c r="K656" s="3"/>
      <c r="L656" s="3"/>
      <c r="M656" s="3"/>
      <c r="N656" s="3"/>
      <c r="O656" s="3"/>
      <c r="P656" s="3"/>
      <c r="Q656" s="3"/>
      <c r="R656" s="3"/>
      <c r="S656" s="3"/>
      <c r="T656" s="3"/>
    </row>
    <row r="657" spans="1:20" ht="16" x14ac:dyDescent="0.4">
      <c r="A657" s="3"/>
      <c r="B657" s="6"/>
      <c r="C657" s="3"/>
      <c r="D657" s="3"/>
      <c r="E657" s="3"/>
      <c r="F657" s="3"/>
      <c r="G657" s="3"/>
      <c r="H657" s="14"/>
      <c r="I657" s="14"/>
      <c r="J657" s="3"/>
      <c r="K657" s="3"/>
      <c r="L657" s="3"/>
      <c r="M657" s="3"/>
      <c r="N657" s="3"/>
      <c r="O657" s="3"/>
      <c r="P657" s="3"/>
      <c r="Q657" s="3"/>
      <c r="R657" s="3"/>
      <c r="S657" s="3"/>
      <c r="T657" s="3"/>
    </row>
    <row r="658" spans="1:20" ht="16" x14ac:dyDescent="0.4">
      <c r="A658" s="3"/>
      <c r="B658" s="6"/>
      <c r="C658" s="3"/>
      <c r="D658" s="3"/>
      <c r="E658" s="3"/>
      <c r="F658" s="3"/>
      <c r="G658" s="3"/>
      <c r="H658" s="14"/>
      <c r="I658" s="14"/>
      <c r="J658" s="3"/>
      <c r="K658" s="3"/>
      <c r="L658" s="3"/>
      <c r="M658" s="3"/>
      <c r="N658" s="3"/>
      <c r="O658" s="3"/>
      <c r="P658" s="3"/>
      <c r="Q658" s="3"/>
      <c r="R658" s="3"/>
      <c r="S658" s="3"/>
      <c r="T658" s="3"/>
    </row>
    <row r="659" spans="1:20" ht="16" x14ac:dyDescent="0.4">
      <c r="A659" s="3"/>
      <c r="B659" s="6"/>
      <c r="C659" s="3"/>
      <c r="D659" s="3"/>
      <c r="E659" s="3"/>
      <c r="F659" s="3"/>
      <c r="G659" s="3"/>
      <c r="H659" s="14"/>
      <c r="I659" s="14"/>
      <c r="J659" s="3"/>
      <c r="K659" s="3"/>
      <c r="L659" s="3"/>
      <c r="M659" s="3"/>
      <c r="N659" s="3"/>
      <c r="O659" s="3"/>
      <c r="P659" s="3"/>
      <c r="Q659" s="3"/>
      <c r="R659" s="3"/>
      <c r="S659" s="3"/>
      <c r="T659" s="3"/>
    </row>
    <row r="660" spans="1:20" ht="16" x14ac:dyDescent="0.4">
      <c r="A660" s="3"/>
      <c r="B660" s="6"/>
      <c r="C660" s="3"/>
      <c r="D660" s="3"/>
      <c r="E660" s="3"/>
      <c r="F660" s="3"/>
      <c r="G660" s="3"/>
      <c r="H660" s="14"/>
      <c r="I660" s="14"/>
      <c r="J660" s="3"/>
      <c r="K660" s="3"/>
      <c r="L660" s="3"/>
      <c r="M660" s="3"/>
      <c r="N660" s="3"/>
      <c r="O660" s="3"/>
      <c r="P660" s="3"/>
      <c r="Q660" s="3"/>
      <c r="R660" s="3"/>
      <c r="S660" s="3"/>
      <c r="T660" s="3"/>
    </row>
    <row r="661" spans="1:20" ht="16" x14ac:dyDescent="0.4">
      <c r="A661" s="3"/>
      <c r="B661" s="6"/>
      <c r="C661" s="3"/>
      <c r="D661" s="3"/>
      <c r="E661" s="3"/>
      <c r="F661" s="3"/>
      <c r="G661" s="3"/>
      <c r="H661" s="14"/>
      <c r="I661" s="14"/>
      <c r="J661" s="3"/>
      <c r="K661" s="3"/>
      <c r="L661" s="3"/>
      <c r="M661" s="3"/>
      <c r="N661" s="3"/>
      <c r="O661" s="3"/>
      <c r="P661" s="3"/>
      <c r="Q661" s="3"/>
      <c r="R661" s="3"/>
      <c r="S661" s="3"/>
      <c r="T661" s="3"/>
    </row>
    <row r="662" spans="1:20" ht="16" x14ac:dyDescent="0.4">
      <c r="A662" s="3"/>
      <c r="B662" s="6"/>
      <c r="C662" s="3"/>
      <c r="D662" s="3"/>
      <c r="E662" s="3"/>
      <c r="F662" s="3"/>
      <c r="G662" s="3"/>
      <c r="H662" s="14"/>
      <c r="I662" s="14"/>
      <c r="J662" s="3"/>
      <c r="K662" s="3"/>
      <c r="L662" s="3"/>
      <c r="M662" s="3"/>
      <c r="N662" s="3"/>
      <c r="O662" s="3"/>
      <c r="P662" s="3"/>
      <c r="Q662" s="3"/>
      <c r="R662" s="3"/>
      <c r="S662" s="3"/>
      <c r="T662" s="3"/>
    </row>
    <row r="663" spans="1:20" ht="16" x14ac:dyDescent="0.4">
      <c r="A663" s="3"/>
      <c r="B663" s="6"/>
      <c r="C663" s="3"/>
      <c r="D663" s="3"/>
      <c r="E663" s="3"/>
      <c r="F663" s="3"/>
      <c r="G663" s="3"/>
      <c r="H663" s="14"/>
      <c r="I663" s="14"/>
      <c r="J663" s="3"/>
      <c r="K663" s="3"/>
      <c r="L663" s="3"/>
      <c r="M663" s="3"/>
      <c r="N663" s="3"/>
      <c r="O663" s="3"/>
      <c r="P663" s="3"/>
      <c r="Q663" s="3"/>
      <c r="R663" s="3"/>
      <c r="S663" s="3"/>
      <c r="T663" s="3"/>
    </row>
    <row r="664" spans="1:20" ht="16" x14ac:dyDescent="0.4">
      <c r="A664" s="3"/>
      <c r="B664" s="6"/>
      <c r="C664" s="3"/>
      <c r="D664" s="3"/>
      <c r="E664" s="3"/>
      <c r="F664" s="3"/>
      <c r="G664" s="3"/>
      <c r="H664" s="14"/>
      <c r="I664" s="14"/>
      <c r="J664" s="3"/>
      <c r="K664" s="3"/>
      <c r="L664" s="3"/>
      <c r="M664" s="3"/>
      <c r="N664" s="3"/>
      <c r="O664" s="3"/>
      <c r="P664" s="3"/>
      <c r="Q664" s="3"/>
      <c r="R664" s="3"/>
      <c r="S664" s="3"/>
      <c r="T664" s="3"/>
    </row>
    <row r="665" spans="1:20" ht="16" x14ac:dyDescent="0.4">
      <c r="A665" s="3"/>
      <c r="B665" s="6"/>
      <c r="C665" s="3"/>
      <c r="D665" s="3"/>
      <c r="E665" s="3"/>
      <c r="F665" s="3"/>
      <c r="G665" s="3"/>
      <c r="H665" s="14"/>
      <c r="I665" s="14"/>
      <c r="J665" s="3"/>
      <c r="K665" s="3"/>
      <c r="L665" s="3"/>
      <c r="M665" s="3"/>
      <c r="N665" s="3"/>
      <c r="O665" s="3"/>
      <c r="P665" s="3"/>
      <c r="Q665" s="3"/>
      <c r="R665" s="3"/>
      <c r="S665" s="3"/>
      <c r="T665" s="3"/>
    </row>
    <row r="666" spans="1:20" ht="16" x14ac:dyDescent="0.4">
      <c r="A666" s="3"/>
      <c r="B666" s="6"/>
      <c r="C666" s="3"/>
      <c r="D666" s="3"/>
      <c r="E666" s="3"/>
      <c r="F666" s="3"/>
      <c r="G666" s="3"/>
      <c r="H666" s="14"/>
      <c r="I666" s="14"/>
      <c r="J666" s="3"/>
      <c r="K666" s="3"/>
      <c r="L666" s="3"/>
      <c r="M666" s="3"/>
      <c r="N666" s="3"/>
      <c r="O666" s="3"/>
      <c r="P666" s="3"/>
      <c r="Q666" s="3"/>
      <c r="R666" s="3"/>
      <c r="S666" s="3"/>
      <c r="T666" s="3"/>
    </row>
    <row r="667" spans="1:20" ht="16" x14ac:dyDescent="0.4">
      <c r="A667" s="3"/>
      <c r="B667" s="6"/>
      <c r="C667" s="3"/>
      <c r="D667" s="3"/>
      <c r="E667" s="3"/>
      <c r="F667" s="3"/>
      <c r="G667" s="3"/>
      <c r="H667" s="14"/>
      <c r="I667" s="14"/>
      <c r="J667" s="3"/>
      <c r="K667" s="3"/>
      <c r="L667" s="3"/>
      <c r="M667" s="3"/>
      <c r="N667" s="3"/>
      <c r="O667" s="3"/>
      <c r="P667" s="3"/>
      <c r="Q667" s="3"/>
      <c r="R667" s="3"/>
      <c r="S667" s="3"/>
      <c r="T667" s="3"/>
    </row>
    <row r="668" spans="1:20" ht="16" x14ac:dyDescent="0.4">
      <c r="A668" s="3"/>
      <c r="B668" s="6"/>
      <c r="C668" s="3"/>
      <c r="D668" s="3"/>
      <c r="E668" s="3"/>
      <c r="F668" s="3"/>
      <c r="G668" s="3"/>
      <c r="H668" s="14"/>
      <c r="I668" s="14"/>
      <c r="J668" s="3"/>
      <c r="K668" s="3"/>
      <c r="L668" s="3"/>
      <c r="M668" s="3"/>
      <c r="N668" s="3"/>
      <c r="O668" s="3"/>
      <c r="P668" s="3"/>
      <c r="Q668" s="3"/>
      <c r="R668" s="3"/>
      <c r="S668" s="3"/>
      <c r="T668" s="3"/>
    </row>
    <row r="669" spans="1:20" ht="16" x14ac:dyDescent="0.4">
      <c r="A669" s="3"/>
      <c r="B669" s="6"/>
      <c r="C669" s="3"/>
      <c r="D669" s="3"/>
      <c r="E669" s="3"/>
      <c r="F669" s="3"/>
      <c r="G669" s="3"/>
      <c r="H669" s="14"/>
      <c r="I669" s="14"/>
      <c r="J669" s="3"/>
      <c r="K669" s="3"/>
      <c r="L669" s="3"/>
      <c r="M669" s="3"/>
      <c r="N669" s="3"/>
      <c r="O669" s="3"/>
      <c r="P669" s="3"/>
      <c r="Q669" s="3"/>
      <c r="R669" s="3"/>
      <c r="S669" s="3"/>
      <c r="T669" s="3"/>
    </row>
    <row r="670" spans="1:20" ht="16" x14ac:dyDescent="0.4">
      <c r="A670" s="3"/>
      <c r="B670" s="6"/>
      <c r="C670" s="3"/>
      <c r="D670" s="3"/>
      <c r="E670" s="3"/>
      <c r="F670" s="3"/>
      <c r="G670" s="3"/>
      <c r="H670" s="14"/>
      <c r="I670" s="14"/>
      <c r="J670" s="3"/>
      <c r="K670" s="3"/>
      <c r="L670" s="3"/>
      <c r="M670" s="3"/>
      <c r="N670" s="3"/>
      <c r="O670" s="3"/>
      <c r="P670" s="3"/>
      <c r="Q670" s="3"/>
      <c r="R670" s="3"/>
      <c r="S670" s="3"/>
      <c r="T670" s="3"/>
    </row>
    <row r="671" spans="1:20" ht="16" x14ac:dyDescent="0.4">
      <c r="A671" s="3"/>
      <c r="B671" s="6"/>
      <c r="C671" s="3"/>
      <c r="D671" s="3"/>
      <c r="E671" s="3"/>
      <c r="F671" s="3"/>
      <c r="G671" s="3"/>
      <c r="H671" s="14"/>
      <c r="I671" s="14"/>
      <c r="J671" s="3"/>
      <c r="K671" s="3"/>
      <c r="L671" s="3"/>
      <c r="M671" s="3"/>
      <c r="N671" s="3"/>
      <c r="O671" s="3"/>
      <c r="P671" s="3"/>
      <c r="Q671" s="3"/>
      <c r="R671" s="3"/>
      <c r="S671" s="3"/>
      <c r="T671" s="3"/>
    </row>
    <row r="672" spans="1:20" ht="16" x14ac:dyDescent="0.4">
      <c r="A672" s="3"/>
      <c r="B672" s="6"/>
      <c r="C672" s="3"/>
      <c r="D672" s="3"/>
      <c r="E672" s="3"/>
      <c r="F672" s="3"/>
      <c r="G672" s="3"/>
      <c r="H672" s="14"/>
      <c r="I672" s="14"/>
      <c r="J672" s="3"/>
      <c r="K672" s="3"/>
      <c r="L672" s="3"/>
      <c r="M672" s="3"/>
      <c r="N672" s="3"/>
      <c r="O672" s="3"/>
      <c r="P672" s="3"/>
      <c r="Q672" s="3"/>
      <c r="R672" s="3"/>
      <c r="S672" s="3"/>
      <c r="T672" s="3"/>
    </row>
    <row r="673" spans="1:20" ht="16" x14ac:dyDescent="0.4">
      <c r="A673" s="3"/>
      <c r="B673" s="6"/>
      <c r="C673" s="3"/>
      <c r="D673" s="3"/>
      <c r="E673" s="3"/>
      <c r="F673" s="3"/>
      <c r="G673" s="3"/>
      <c r="H673" s="14"/>
      <c r="I673" s="14"/>
      <c r="J673" s="3"/>
      <c r="K673" s="3"/>
      <c r="L673" s="3"/>
      <c r="M673" s="3"/>
      <c r="N673" s="3"/>
      <c r="O673" s="3"/>
      <c r="P673" s="3"/>
      <c r="Q673" s="3"/>
      <c r="R673" s="3"/>
      <c r="S673" s="3"/>
      <c r="T673" s="3"/>
    </row>
    <row r="674" spans="1:20" ht="16" x14ac:dyDescent="0.4">
      <c r="A674" s="3"/>
      <c r="B674" s="6"/>
      <c r="C674" s="3"/>
      <c r="D674" s="3"/>
      <c r="E674" s="3"/>
      <c r="F674" s="3"/>
      <c r="G674" s="3"/>
      <c r="H674" s="14"/>
      <c r="I674" s="14"/>
      <c r="J674" s="3"/>
      <c r="K674" s="3"/>
      <c r="L674" s="3"/>
      <c r="M674" s="3"/>
      <c r="N674" s="3"/>
      <c r="O674" s="3"/>
      <c r="P674" s="3"/>
      <c r="Q674" s="3"/>
      <c r="R674" s="3"/>
      <c r="S674" s="3"/>
      <c r="T674" s="3"/>
    </row>
    <row r="675" spans="1:20" ht="16" x14ac:dyDescent="0.4">
      <c r="A675" s="3"/>
      <c r="B675" s="6"/>
      <c r="C675" s="3"/>
      <c r="D675" s="3"/>
      <c r="E675" s="3"/>
      <c r="F675" s="3"/>
      <c r="G675" s="3"/>
      <c r="H675" s="14"/>
      <c r="I675" s="14"/>
      <c r="J675" s="3"/>
      <c r="K675" s="3"/>
      <c r="L675" s="3"/>
      <c r="M675" s="3"/>
      <c r="N675" s="3"/>
      <c r="O675" s="3"/>
      <c r="P675" s="3"/>
      <c r="Q675" s="3"/>
      <c r="R675" s="3"/>
      <c r="S675" s="3"/>
      <c r="T675" s="3"/>
    </row>
    <row r="676" spans="1:20" ht="16" x14ac:dyDescent="0.4">
      <c r="A676" s="3"/>
      <c r="B676" s="6"/>
      <c r="C676" s="3"/>
      <c r="D676" s="3"/>
      <c r="E676" s="3"/>
      <c r="F676" s="3"/>
      <c r="G676" s="3"/>
      <c r="H676" s="14"/>
      <c r="I676" s="14"/>
      <c r="J676" s="3"/>
      <c r="K676" s="3"/>
      <c r="L676" s="3"/>
      <c r="M676" s="3"/>
      <c r="N676" s="3"/>
      <c r="O676" s="3"/>
      <c r="P676" s="3"/>
      <c r="Q676" s="3"/>
      <c r="R676" s="3"/>
      <c r="S676" s="3"/>
      <c r="T676" s="3"/>
    </row>
    <row r="677" spans="1:20" ht="16" x14ac:dyDescent="0.4">
      <c r="A677" s="3"/>
      <c r="B677" s="6"/>
      <c r="C677" s="3"/>
      <c r="D677" s="3"/>
      <c r="E677" s="3"/>
      <c r="F677" s="3"/>
      <c r="G677" s="3"/>
      <c r="H677" s="14"/>
      <c r="I677" s="14"/>
      <c r="J677" s="3"/>
      <c r="K677" s="3"/>
      <c r="L677" s="3"/>
      <c r="M677" s="3"/>
      <c r="N677" s="3"/>
      <c r="O677" s="3"/>
      <c r="P677" s="3"/>
      <c r="Q677" s="3"/>
      <c r="R677" s="3"/>
      <c r="S677" s="3"/>
      <c r="T677" s="3"/>
    </row>
    <row r="678" spans="1:20" ht="16" x14ac:dyDescent="0.4">
      <c r="A678" s="3"/>
      <c r="B678" s="6"/>
      <c r="C678" s="3"/>
      <c r="D678" s="3"/>
      <c r="E678" s="3"/>
      <c r="F678" s="3"/>
      <c r="G678" s="3"/>
      <c r="H678" s="14"/>
      <c r="I678" s="14"/>
      <c r="J678" s="3"/>
      <c r="K678" s="3"/>
      <c r="L678" s="3"/>
      <c r="M678" s="3"/>
      <c r="N678" s="3"/>
      <c r="O678" s="3"/>
      <c r="P678" s="3"/>
      <c r="Q678" s="3"/>
      <c r="R678" s="3"/>
      <c r="S678" s="3"/>
      <c r="T678" s="3"/>
    </row>
    <row r="679" spans="1:20" ht="16" x14ac:dyDescent="0.4">
      <c r="A679" s="3"/>
      <c r="B679" s="6"/>
      <c r="C679" s="3"/>
      <c r="D679" s="3"/>
      <c r="E679" s="3"/>
      <c r="F679" s="3"/>
      <c r="G679" s="3"/>
      <c r="H679" s="14"/>
      <c r="I679" s="14"/>
      <c r="J679" s="3"/>
      <c r="K679" s="3"/>
      <c r="L679" s="3"/>
      <c r="M679" s="3"/>
      <c r="N679" s="3"/>
      <c r="O679" s="3"/>
      <c r="P679" s="3"/>
      <c r="Q679" s="3"/>
      <c r="R679" s="3"/>
      <c r="S679" s="3"/>
      <c r="T679" s="3"/>
    </row>
    <row r="680" spans="1:20" ht="16" x14ac:dyDescent="0.4">
      <c r="A680" s="3"/>
      <c r="B680" s="6"/>
      <c r="C680" s="3"/>
      <c r="D680" s="3"/>
      <c r="E680" s="3"/>
      <c r="F680" s="3"/>
      <c r="G680" s="3"/>
      <c r="H680" s="14"/>
      <c r="I680" s="14"/>
      <c r="J680" s="3"/>
      <c r="K680" s="3"/>
      <c r="L680" s="3"/>
      <c r="M680" s="3"/>
      <c r="N680" s="3"/>
      <c r="O680" s="3"/>
      <c r="P680" s="3"/>
      <c r="Q680" s="3"/>
      <c r="R680" s="3"/>
      <c r="S680" s="3"/>
      <c r="T680" s="3"/>
    </row>
    <row r="681" spans="1:20" ht="16" x14ac:dyDescent="0.4">
      <c r="A681" s="3"/>
      <c r="B681" s="6"/>
      <c r="C681" s="3"/>
      <c r="D681" s="3"/>
      <c r="E681" s="3"/>
      <c r="F681" s="3"/>
      <c r="G681" s="3"/>
      <c r="H681" s="14"/>
      <c r="I681" s="14"/>
      <c r="J681" s="3"/>
      <c r="K681" s="3"/>
      <c r="L681" s="3"/>
      <c r="M681" s="3"/>
      <c r="N681" s="3"/>
      <c r="O681" s="3"/>
      <c r="P681" s="3"/>
      <c r="Q681" s="3"/>
      <c r="R681" s="3"/>
      <c r="S681" s="3"/>
      <c r="T681" s="3"/>
    </row>
    <row r="682" spans="1:20" ht="16" x14ac:dyDescent="0.4">
      <c r="A682" s="3"/>
      <c r="B682" s="6"/>
      <c r="C682" s="3"/>
      <c r="D682" s="3"/>
      <c r="E682" s="3"/>
      <c r="F682" s="3"/>
      <c r="G682" s="3"/>
      <c r="H682" s="14"/>
      <c r="I682" s="14"/>
      <c r="J682" s="3"/>
      <c r="K682" s="3"/>
      <c r="L682" s="3"/>
      <c r="M682" s="3"/>
      <c r="N682" s="3"/>
      <c r="O682" s="3"/>
      <c r="P682" s="3"/>
      <c r="Q682" s="3"/>
      <c r="R682" s="3"/>
      <c r="S682" s="3"/>
      <c r="T682" s="3"/>
    </row>
    <row r="683" spans="1:20" ht="16" x14ac:dyDescent="0.4">
      <c r="A683" s="3"/>
      <c r="B683" s="6"/>
      <c r="C683" s="3"/>
      <c r="D683" s="3"/>
      <c r="E683" s="3"/>
      <c r="F683" s="3"/>
      <c r="G683" s="3"/>
      <c r="H683" s="14"/>
      <c r="I683" s="14"/>
      <c r="J683" s="3"/>
      <c r="K683" s="3"/>
      <c r="L683" s="3"/>
      <c r="M683" s="3"/>
      <c r="N683" s="3"/>
      <c r="O683" s="3"/>
      <c r="P683" s="3"/>
      <c r="Q683" s="3"/>
      <c r="R683" s="3"/>
      <c r="S683" s="3"/>
      <c r="T683" s="3"/>
    </row>
    <row r="684" spans="1:20" ht="16" x14ac:dyDescent="0.4">
      <c r="A684" s="3"/>
      <c r="B684" s="6"/>
      <c r="C684" s="3"/>
      <c r="D684" s="3"/>
      <c r="E684" s="3"/>
      <c r="F684" s="3"/>
      <c r="G684" s="3"/>
      <c r="H684" s="14"/>
      <c r="I684" s="14"/>
      <c r="J684" s="3"/>
      <c r="K684" s="3"/>
      <c r="L684" s="3"/>
      <c r="M684" s="3"/>
      <c r="N684" s="3"/>
      <c r="O684" s="3"/>
      <c r="P684" s="3"/>
      <c r="Q684" s="3"/>
      <c r="R684" s="3"/>
      <c r="S684" s="3"/>
      <c r="T684" s="3"/>
    </row>
    <row r="685" spans="1:20" ht="16" x14ac:dyDescent="0.4">
      <c r="A685" s="3"/>
      <c r="B685" s="6"/>
      <c r="C685" s="3"/>
      <c r="D685" s="3"/>
      <c r="E685" s="3"/>
      <c r="F685" s="3"/>
      <c r="G685" s="3"/>
      <c r="H685" s="14"/>
      <c r="I685" s="14"/>
      <c r="J685" s="3"/>
      <c r="K685" s="3"/>
      <c r="L685" s="3"/>
      <c r="M685" s="3"/>
      <c r="N685" s="3"/>
      <c r="O685" s="3"/>
      <c r="P685" s="3"/>
      <c r="Q685" s="3"/>
      <c r="R685" s="3"/>
      <c r="S685" s="3"/>
      <c r="T685" s="3"/>
    </row>
    <row r="686" spans="1:20" ht="16" x14ac:dyDescent="0.4">
      <c r="A686" s="3"/>
      <c r="B686" s="6"/>
      <c r="C686" s="3"/>
      <c r="D686" s="3"/>
      <c r="E686" s="3"/>
      <c r="F686" s="3"/>
      <c r="G686" s="3"/>
      <c r="H686" s="14"/>
      <c r="I686" s="14"/>
      <c r="J686" s="3"/>
      <c r="K686" s="3"/>
      <c r="L686" s="3"/>
      <c r="M686" s="3"/>
      <c r="N686" s="3"/>
      <c r="O686" s="3"/>
      <c r="P686" s="3"/>
      <c r="Q686" s="3"/>
      <c r="R686" s="3"/>
      <c r="S686" s="3"/>
      <c r="T686" s="3"/>
    </row>
    <row r="687" spans="1:20" ht="16" x14ac:dyDescent="0.4">
      <c r="A687" s="3"/>
      <c r="B687" s="6"/>
      <c r="C687" s="3"/>
      <c r="D687" s="3"/>
      <c r="E687" s="3"/>
      <c r="F687" s="3"/>
      <c r="G687" s="3"/>
      <c r="H687" s="14"/>
      <c r="I687" s="14"/>
      <c r="J687" s="3"/>
      <c r="K687" s="3"/>
      <c r="L687" s="3"/>
      <c r="M687" s="3"/>
      <c r="N687" s="3"/>
      <c r="O687" s="3"/>
      <c r="P687" s="3"/>
      <c r="Q687" s="3"/>
      <c r="R687" s="3"/>
      <c r="S687" s="3"/>
      <c r="T687" s="3"/>
    </row>
    <row r="688" spans="1:20" ht="16" x14ac:dyDescent="0.4">
      <c r="A688" s="3"/>
      <c r="B688" s="6"/>
      <c r="C688" s="3"/>
      <c r="D688" s="3"/>
      <c r="E688" s="3"/>
      <c r="F688" s="3"/>
      <c r="G688" s="3"/>
      <c r="H688" s="14"/>
      <c r="I688" s="14"/>
      <c r="J688" s="3"/>
      <c r="K688" s="3"/>
      <c r="L688" s="3"/>
      <c r="M688" s="3"/>
      <c r="N688" s="3"/>
      <c r="O688" s="3"/>
      <c r="P688" s="3"/>
      <c r="Q688" s="3"/>
      <c r="R688" s="3"/>
      <c r="S688" s="3"/>
      <c r="T688" s="3"/>
    </row>
    <row r="689" spans="1:20" ht="16" x14ac:dyDescent="0.4">
      <c r="A689" s="3"/>
      <c r="B689" s="6"/>
      <c r="C689" s="3"/>
      <c r="D689" s="3"/>
      <c r="E689" s="3"/>
      <c r="F689" s="3"/>
      <c r="G689" s="3"/>
      <c r="H689" s="14"/>
      <c r="I689" s="14"/>
      <c r="J689" s="3"/>
      <c r="K689" s="3"/>
      <c r="L689" s="3"/>
      <c r="M689" s="3"/>
      <c r="N689" s="3"/>
      <c r="O689" s="3"/>
      <c r="P689" s="3"/>
      <c r="Q689" s="3"/>
      <c r="R689" s="3"/>
      <c r="S689" s="3"/>
      <c r="T689" s="3"/>
    </row>
    <row r="690" spans="1:20" ht="16" x14ac:dyDescent="0.4">
      <c r="A690" s="3"/>
      <c r="B690" s="6"/>
      <c r="C690" s="3"/>
      <c r="D690" s="3"/>
      <c r="E690" s="3"/>
      <c r="F690" s="3"/>
      <c r="G690" s="3"/>
      <c r="H690" s="14"/>
      <c r="I690" s="14"/>
      <c r="J690" s="3"/>
      <c r="K690" s="3"/>
      <c r="L690" s="3"/>
      <c r="M690" s="3"/>
      <c r="N690" s="3"/>
      <c r="O690" s="3"/>
      <c r="P690" s="3"/>
      <c r="Q690" s="3"/>
      <c r="R690" s="3"/>
      <c r="S690" s="3"/>
      <c r="T690" s="3"/>
    </row>
    <row r="691" spans="1:20" ht="16" x14ac:dyDescent="0.4">
      <c r="A691" s="3"/>
      <c r="B691" s="6"/>
      <c r="C691" s="3"/>
      <c r="D691" s="3"/>
      <c r="E691" s="3"/>
      <c r="F691" s="3"/>
      <c r="G691" s="3"/>
      <c r="H691" s="14"/>
      <c r="I691" s="14"/>
      <c r="J691" s="3"/>
      <c r="K691" s="3"/>
      <c r="L691" s="3"/>
      <c r="M691" s="3"/>
      <c r="N691" s="3"/>
      <c r="O691" s="3"/>
      <c r="P691" s="3"/>
      <c r="Q691" s="3"/>
      <c r="R691" s="3"/>
      <c r="S691" s="3"/>
      <c r="T691" s="3"/>
    </row>
    <row r="692" spans="1:20" ht="16" x14ac:dyDescent="0.4">
      <c r="A692" s="3"/>
      <c r="B692" s="6"/>
      <c r="C692" s="3"/>
      <c r="D692" s="3"/>
      <c r="E692" s="3"/>
      <c r="F692" s="3"/>
      <c r="G692" s="3"/>
      <c r="H692" s="14"/>
      <c r="I692" s="14"/>
      <c r="J692" s="3"/>
      <c r="K692" s="3"/>
      <c r="L692" s="3"/>
      <c r="M692" s="3"/>
      <c r="N692" s="3"/>
      <c r="O692" s="3"/>
      <c r="P692" s="3"/>
      <c r="Q692" s="3"/>
      <c r="R692" s="3"/>
      <c r="S692" s="3"/>
      <c r="T692" s="3"/>
    </row>
    <row r="693" spans="1:20" ht="16" x14ac:dyDescent="0.4">
      <c r="A693" s="3"/>
      <c r="B693" s="6"/>
      <c r="C693" s="3"/>
      <c r="D693" s="3"/>
      <c r="E693" s="3"/>
      <c r="F693" s="3"/>
      <c r="G693" s="3"/>
      <c r="H693" s="14"/>
      <c r="I693" s="14"/>
      <c r="J693" s="3"/>
      <c r="K693" s="3"/>
      <c r="L693" s="3"/>
      <c r="M693" s="3"/>
      <c r="N693" s="3"/>
      <c r="O693" s="3"/>
      <c r="P693" s="3"/>
      <c r="Q693" s="3"/>
      <c r="R693" s="3"/>
      <c r="S693" s="3"/>
      <c r="T693" s="3"/>
    </row>
    <row r="694" spans="1:20" ht="16" x14ac:dyDescent="0.4">
      <c r="A694" s="3"/>
      <c r="B694" s="6"/>
      <c r="C694" s="3"/>
      <c r="D694" s="3"/>
      <c r="E694" s="3"/>
      <c r="F694" s="3"/>
      <c r="G694" s="3"/>
      <c r="H694" s="14"/>
      <c r="I694" s="14"/>
      <c r="J694" s="3"/>
      <c r="K694" s="3"/>
      <c r="L694" s="3"/>
      <c r="M694" s="3"/>
      <c r="N694" s="3"/>
      <c r="O694" s="3"/>
      <c r="P694" s="3"/>
      <c r="Q694" s="3"/>
      <c r="R694" s="3"/>
      <c r="S694" s="3"/>
      <c r="T694" s="3"/>
    </row>
    <row r="695" spans="1:20" ht="16" x14ac:dyDescent="0.4">
      <c r="A695" s="3"/>
      <c r="B695" s="6"/>
      <c r="C695" s="3"/>
      <c r="D695" s="3"/>
      <c r="E695" s="3"/>
      <c r="F695" s="3"/>
      <c r="G695" s="3"/>
      <c r="H695" s="14"/>
      <c r="I695" s="14"/>
      <c r="J695" s="3"/>
      <c r="K695" s="3"/>
      <c r="L695" s="3"/>
      <c r="M695" s="3"/>
      <c r="N695" s="3"/>
      <c r="O695" s="3"/>
      <c r="P695" s="3"/>
      <c r="Q695" s="3"/>
      <c r="R695" s="3"/>
      <c r="S695" s="3"/>
      <c r="T695" s="3"/>
    </row>
    <row r="696" spans="1:20" ht="16" x14ac:dyDescent="0.4">
      <c r="A696" s="3"/>
      <c r="B696" s="6"/>
      <c r="C696" s="3"/>
      <c r="D696" s="3"/>
      <c r="E696" s="3"/>
      <c r="F696" s="3"/>
      <c r="G696" s="3"/>
      <c r="H696" s="14"/>
      <c r="I696" s="14"/>
      <c r="J696" s="3"/>
      <c r="K696" s="3"/>
      <c r="L696" s="3"/>
      <c r="M696" s="3"/>
      <c r="N696" s="3"/>
      <c r="O696" s="3"/>
      <c r="P696" s="3"/>
      <c r="Q696" s="3"/>
      <c r="R696" s="3"/>
      <c r="S696" s="3"/>
      <c r="T696" s="3"/>
    </row>
    <row r="697" spans="1:20" ht="16" x14ac:dyDescent="0.4">
      <c r="A697" s="3"/>
      <c r="B697" s="6"/>
      <c r="C697" s="3"/>
      <c r="D697" s="3"/>
      <c r="E697" s="3"/>
      <c r="F697" s="3"/>
      <c r="G697" s="3"/>
      <c r="H697" s="14"/>
      <c r="I697" s="14"/>
      <c r="J697" s="3"/>
      <c r="K697" s="3"/>
      <c r="L697" s="3"/>
      <c r="M697" s="3"/>
      <c r="N697" s="3"/>
      <c r="O697" s="3"/>
      <c r="P697" s="3"/>
      <c r="Q697" s="3"/>
      <c r="R697" s="3"/>
      <c r="S697" s="3"/>
      <c r="T697" s="3"/>
    </row>
    <row r="698" spans="1:20" ht="16" x14ac:dyDescent="0.4">
      <c r="A698" s="3"/>
      <c r="B698" s="6"/>
      <c r="C698" s="3"/>
      <c r="D698" s="3"/>
      <c r="E698" s="3"/>
      <c r="F698" s="3"/>
      <c r="G698" s="3"/>
      <c r="H698" s="14"/>
      <c r="I698" s="14"/>
      <c r="J698" s="3"/>
      <c r="K698" s="3"/>
      <c r="L698" s="3"/>
      <c r="M698" s="3"/>
      <c r="N698" s="3"/>
      <c r="O698" s="3"/>
      <c r="P698" s="3"/>
      <c r="Q698" s="3"/>
      <c r="R698" s="3"/>
      <c r="S698" s="3"/>
      <c r="T698" s="3"/>
    </row>
    <row r="699" spans="1:20" ht="16" x14ac:dyDescent="0.4">
      <c r="A699" s="3"/>
      <c r="B699" s="6"/>
      <c r="C699" s="3"/>
      <c r="D699" s="3"/>
      <c r="E699" s="3"/>
      <c r="F699" s="3"/>
      <c r="G699" s="3"/>
      <c r="H699" s="14"/>
      <c r="I699" s="14"/>
      <c r="J699" s="3"/>
      <c r="K699" s="3"/>
      <c r="L699" s="3"/>
      <c r="M699" s="3"/>
      <c r="N699" s="3"/>
      <c r="O699" s="3"/>
      <c r="P699" s="3"/>
      <c r="Q699" s="3"/>
      <c r="R699" s="3"/>
      <c r="S699" s="3"/>
      <c r="T699" s="3"/>
    </row>
    <row r="700" spans="1:20" ht="16" x14ac:dyDescent="0.4">
      <c r="A700" s="3"/>
      <c r="B700" s="6"/>
      <c r="C700" s="3"/>
      <c r="D700" s="3"/>
      <c r="E700" s="3"/>
      <c r="F700" s="3"/>
      <c r="G700" s="3"/>
      <c r="H700" s="14"/>
      <c r="I700" s="14"/>
      <c r="J700" s="3"/>
      <c r="K700" s="3"/>
      <c r="L700" s="3"/>
      <c r="M700" s="3"/>
      <c r="N700" s="3"/>
      <c r="O700" s="3"/>
      <c r="P700" s="3"/>
      <c r="Q700" s="3"/>
      <c r="R700" s="3"/>
      <c r="S700" s="3"/>
      <c r="T700" s="3"/>
    </row>
    <row r="701" spans="1:20" ht="16" x14ac:dyDescent="0.4">
      <c r="A701" s="3"/>
      <c r="B701" s="6"/>
      <c r="C701" s="3"/>
      <c r="D701" s="3"/>
      <c r="E701" s="3"/>
      <c r="F701" s="3"/>
      <c r="G701" s="3"/>
      <c r="H701" s="14"/>
      <c r="I701" s="14"/>
      <c r="J701" s="3"/>
      <c r="K701" s="3"/>
      <c r="L701" s="3"/>
      <c r="M701" s="3"/>
      <c r="N701" s="3"/>
      <c r="O701" s="3"/>
      <c r="P701" s="3"/>
      <c r="Q701" s="3"/>
      <c r="R701" s="3"/>
      <c r="S701" s="3"/>
      <c r="T701" s="3"/>
    </row>
    <row r="702" spans="1:20" ht="16" x14ac:dyDescent="0.4">
      <c r="A702" s="3"/>
      <c r="B702" s="6"/>
      <c r="C702" s="3"/>
      <c r="D702" s="3"/>
      <c r="E702" s="3"/>
      <c r="F702" s="3"/>
      <c r="G702" s="3"/>
      <c r="H702" s="14"/>
      <c r="I702" s="14"/>
      <c r="J702" s="3"/>
      <c r="K702" s="3"/>
      <c r="L702" s="3"/>
      <c r="M702" s="3"/>
      <c r="N702" s="3"/>
      <c r="O702" s="3"/>
      <c r="P702" s="3"/>
      <c r="Q702" s="3"/>
      <c r="R702" s="3"/>
      <c r="S702" s="3"/>
      <c r="T702" s="3"/>
    </row>
    <row r="703" spans="1:20" ht="16" x14ac:dyDescent="0.4">
      <c r="A703" s="3"/>
      <c r="B703" s="6"/>
      <c r="C703" s="3"/>
      <c r="D703" s="3"/>
      <c r="E703" s="3"/>
      <c r="F703" s="3"/>
      <c r="G703" s="3"/>
      <c r="H703" s="14"/>
      <c r="I703" s="14"/>
      <c r="J703" s="3"/>
      <c r="K703" s="3"/>
      <c r="L703" s="3"/>
      <c r="M703" s="3"/>
      <c r="N703" s="3"/>
      <c r="O703" s="3"/>
      <c r="P703" s="3"/>
      <c r="Q703" s="3"/>
      <c r="R703" s="3"/>
      <c r="S703" s="3"/>
      <c r="T703" s="3"/>
    </row>
    <row r="704" spans="1:20" ht="16" x14ac:dyDescent="0.4">
      <c r="A704" s="3"/>
      <c r="B704" s="6"/>
      <c r="C704" s="3"/>
      <c r="D704" s="3"/>
      <c r="E704" s="3"/>
      <c r="F704" s="3"/>
      <c r="G704" s="3"/>
      <c r="H704" s="14"/>
      <c r="I704" s="14"/>
      <c r="J704" s="3"/>
      <c r="K704" s="3"/>
      <c r="L704" s="3"/>
      <c r="M704" s="3"/>
      <c r="N704" s="3"/>
      <c r="O704" s="3"/>
      <c r="P704" s="3"/>
      <c r="Q704" s="3"/>
      <c r="R704" s="3"/>
      <c r="S704" s="3"/>
      <c r="T704" s="3"/>
    </row>
    <row r="705" spans="1:20" ht="16" x14ac:dyDescent="0.4">
      <c r="A705" s="3"/>
      <c r="B705" s="6"/>
      <c r="C705" s="3"/>
      <c r="D705" s="3"/>
      <c r="E705" s="3"/>
      <c r="F705" s="3"/>
      <c r="G705" s="3"/>
      <c r="H705" s="14"/>
      <c r="I705" s="14"/>
      <c r="J705" s="3"/>
      <c r="K705" s="3"/>
      <c r="L705" s="3"/>
      <c r="M705" s="3"/>
      <c r="N705" s="3"/>
      <c r="O705" s="3"/>
      <c r="P705" s="3"/>
      <c r="Q705" s="3"/>
      <c r="R705" s="3"/>
      <c r="S705" s="3"/>
      <c r="T705" s="3"/>
    </row>
    <row r="706" spans="1:20" ht="16" x14ac:dyDescent="0.4">
      <c r="A706" s="3"/>
      <c r="B706" s="6"/>
      <c r="C706" s="3"/>
      <c r="D706" s="3"/>
      <c r="E706" s="3"/>
      <c r="F706" s="3"/>
      <c r="G706" s="3"/>
      <c r="H706" s="14"/>
      <c r="I706" s="14"/>
      <c r="J706" s="3"/>
      <c r="K706" s="3"/>
      <c r="L706" s="3"/>
      <c r="M706" s="3"/>
      <c r="N706" s="3"/>
      <c r="O706" s="3"/>
      <c r="P706" s="3"/>
      <c r="Q706" s="3"/>
      <c r="R706" s="3"/>
      <c r="S706" s="3"/>
      <c r="T706" s="3"/>
    </row>
    <row r="707" spans="1:20" ht="16" x14ac:dyDescent="0.4">
      <c r="A707" s="3"/>
      <c r="B707" s="6"/>
      <c r="C707" s="3"/>
      <c r="D707" s="3"/>
      <c r="E707" s="3"/>
      <c r="F707" s="3"/>
      <c r="G707" s="3"/>
      <c r="H707" s="14"/>
      <c r="I707" s="14"/>
      <c r="J707" s="3"/>
      <c r="K707" s="3"/>
      <c r="L707" s="3"/>
      <c r="M707" s="3"/>
      <c r="N707" s="3"/>
      <c r="O707" s="3"/>
      <c r="P707" s="3"/>
      <c r="Q707" s="3"/>
      <c r="R707" s="3"/>
      <c r="S707" s="3"/>
      <c r="T707" s="3"/>
    </row>
    <row r="708" spans="1:20" ht="16" x14ac:dyDescent="0.4">
      <c r="A708" s="3"/>
      <c r="B708" s="6"/>
      <c r="C708" s="3"/>
      <c r="D708" s="3"/>
      <c r="E708" s="3"/>
      <c r="F708" s="3"/>
      <c r="G708" s="3"/>
      <c r="H708" s="14"/>
      <c r="I708" s="14"/>
      <c r="J708" s="3"/>
      <c r="K708" s="3"/>
      <c r="L708" s="3"/>
      <c r="M708" s="3"/>
      <c r="N708" s="3"/>
      <c r="O708" s="3"/>
      <c r="P708" s="3"/>
      <c r="Q708" s="3"/>
      <c r="R708" s="3"/>
      <c r="S708" s="3"/>
      <c r="T708" s="3"/>
    </row>
    <row r="709" spans="1:20" ht="16" x14ac:dyDescent="0.4">
      <c r="A709" s="3"/>
      <c r="B709" s="6"/>
      <c r="C709" s="3"/>
      <c r="D709" s="3"/>
      <c r="E709" s="3"/>
      <c r="F709" s="3"/>
      <c r="G709" s="3"/>
      <c r="H709" s="14"/>
      <c r="I709" s="14"/>
      <c r="J709" s="3"/>
      <c r="K709" s="3"/>
      <c r="L709" s="3"/>
      <c r="M709" s="3"/>
      <c r="N709" s="3"/>
      <c r="O709" s="3"/>
      <c r="P709" s="3"/>
      <c r="Q709" s="3"/>
      <c r="R709" s="3"/>
      <c r="S709" s="3"/>
      <c r="T709" s="3"/>
    </row>
    <row r="710" spans="1:20" ht="16" x14ac:dyDescent="0.4">
      <c r="A710" s="3"/>
      <c r="B710" s="6"/>
      <c r="C710" s="3"/>
      <c r="D710" s="3"/>
      <c r="E710" s="3"/>
      <c r="F710" s="3"/>
      <c r="G710" s="3"/>
      <c r="H710" s="14"/>
      <c r="I710" s="14"/>
      <c r="J710" s="3"/>
      <c r="K710" s="3"/>
      <c r="L710" s="3"/>
      <c r="M710" s="3"/>
      <c r="N710" s="3"/>
      <c r="O710" s="3"/>
      <c r="P710" s="3"/>
      <c r="Q710" s="3"/>
      <c r="R710" s="3"/>
      <c r="S710" s="3"/>
      <c r="T710" s="3"/>
    </row>
    <row r="711" spans="1:20" ht="16" x14ac:dyDescent="0.4">
      <c r="A711" s="3"/>
      <c r="B711" s="6"/>
      <c r="C711" s="3"/>
      <c r="D711" s="3"/>
      <c r="E711" s="3"/>
      <c r="F711" s="3"/>
      <c r="G711" s="3"/>
      <c r="H711" s="14"/>
      <c r="I711" s="14"/>
      <c r="J711" s="3"/>
      <c r="K711" s="3"/>
      <c r="L711" s="3"/>
      <c r="M711" s="3"/>
      <c r="N711" s="3"/>
      <c r="O711" s="3"/>
      <c r="P711" s="3"/>
      <c r="Q711" s="3"/>
      <c r="R711" s="3"/>
      <c r="S711" s="3"/>
      <c r="T711" s="3"/>
    </row>
    <row r="712" spans="1:20" ht="16" x14ac:dyDescent="0.4">
      <c r="A712" s="3"/>
      <c r="B712" s="6"/>
      <c r="C712" s="3"/>
      <c r="D712" s="3"/>
      <c r="E712" s="3"/>
      <c r="F712" s="3"/>
      <c r="G712" s="3"/>
      <c r="H712" s="14"/>
      <c r="I712" s="14"/>
      <c r="J712" s="3"/>
      <c r="K712" s="3"/>
      <c r="L712" s="3"/>
      <c r="M712" s="3"/>
      <c r="N712" s="3"/>
      <c r="O712" s="3"/>
      <c r="P712" s="3"/>
      <c r="Q712" s="3"/>
      <c r="R712" s="3"/>
      <c r="S712" s="3"/>
      <c r="T712" s="3"/>
    </row>
    <row r="713" spans="1:20" ht="16" x14ac:dyDescent="0.4">
      <c r="A713" s="3"/>
      <c r="B713" s="6"/>
      <c r="C713" s="3"/>
      <c r="D713" s="3"/>
      <c r="E713" s="3"/>
      <c r="F713" s="3"/>
      <c r="G713" s="3"/>
      <c r="H713" s="14"/>
      <c r="I713" s="14"/>
      <c r="J713" s="3"/>
      <c r="K713" s="3"/>
      <c r="L713" s="3"/>
      <c r="M713" s="3"/>
      <c r="N713" s="3"/>
      <c r="O713" s="3"/>
      <c r="P713" s="3"/>
      <c r="Q713" s="3"/>
      <c r="R713" s="3"/>
      <c r="S713" s="3"/>
      <c r="T713" s="3"/>
    </row>
    <row r="714" spans="1:20" ht="16" x14ac:dyDescent="0.4">
      <c r="A714" s="3"/>
      <c r="B714" s="6"/>
      <c r="C714" s="3"/>
      <c r="D714" s="3"/>
      <c r="E714" s="3"/>
      <c r="F714" s="3"/>
      <c r="G714" s="3"/>
      <c r="H714" s="14"/>
      <c r="I714" s="14"/>
      <c r="J714" s="3"/>
      <c r="K714" s="3"/>
      <c r="L714" s="3"/>
      <c r="M714" s="3"/>
      <c r="N714" s="3"/>
      <c r="O714" s="3"/>
      <c r="P714" s="3"/>
      <c r="Q714" s="3"/>
      <c r="R714" s="3"/>
      <c r="S714" s="3"/>
      <c r="T714" s="3"/>
    </row>
    <row r="715" spans="1:20" ht="16" x14ac:dyDescent="0.4">
      <c r="A715" s="3"/>
      <c r="B715" s="6"/>
      <c r="C715" s="3"/>
      <c r="D715" s="3"/>
      <c r="E715" s="3"/>
      <c r="F715" s="3"/>
      <c r="G715" s="3"/>
      <c r="H715" s="14"/>
      <c r="I715" s="14"/>
      <c r="J715" s="3"/>
      <c r="K715" s="3"/>
      <c r="L715" s="3"/>
      <c r="M715" s="3"/>
      <c r="N715" s="3"/>
      <c r="O715" s="3"/>
      <c r="P715" s="3"/>
      <c r="Q715" s="3"/>
      <c r="R715" s="3"/>
      <c r="S715" s="3"/>
      <c r="T715" s="3"/>
    </row>
    <row r="716" spans="1:20" ht="16" x14ac:dyDescent="0.4">
      <c r="A716" s="3"/>
      <c r="B716" s="6"/>
      <c r="C716" s="3"/>
      <c r="D716" s="3"/>
      <c r="E716" s="3"/>
      <c r="F716" s="3"/>
      <c r="G716" s="3"/>
      <c r="H716" s="14"/>
      <c r="I716" s="14"/>
      <c r="J716" s="3"/>
      <c r="K716" s="3"/>
      <c r="L716" s="3"/>
      <c r="M716" s="3"/>
      <c r="N716" s="3"/>
      <c r="O716" s="3"/>
      <c r="P716" s="3"/>
      <c r="Q716" s="3"/>
      <c r="R716" s="3"/>
      <c r="S716" s="3"/>
      <c r="T716" s="3"/>
    </row>
    <row r="717" spans="1:20" ht="16" x14ac:dyDescent="0.4">
      <c r="A717" s="3"/>
      <c r="B717" s="6"/>
      <c r="C717" s="3"/>
      <c r="D717" s="3"/>
      <c r="E717" s="3"/>
      <c r="F717" s="3"/>
      <c r="G717" s="3"/>
      <c r="H717" s="14"/>
      <c r="I717" s="14"/>
      <c r="J717" s="3"/>
      <c r="K717" s="3"/>
      <c r="L717" s="3"/>
      <c r="M717" s="3"/>
      <c r="N717" s="3"/>
      <c r="O717" s="3"/>
      <c r="P717" s="3"/>
      <c r="Q717" s="3"/>
      <c r="R717" s="3"/>
      <c r="S717" s="3"/>
      <c r="T717" s="3"/>
    </row>
    <row r="718" spans="1:20" ht="16" x14ac:dyDescent="0.4">
      <c r="A718" s="3"/>
      <c r="B718" s="6"/>
      <c r="C718" s="3"/>
      <c r="D718" s="3"/>
      <c r="E718" s="3"/>
      <c r="F718" s="3"/>
      <c r="G718" s="3"/>
      <c r="H718" s="14"/>
      <c r="I718" s="14"/>
      <c r="J718" s="3"/>
      <c r="K718" s="3"/>
      <c r="L718" s="3"/>
      <c r="M718" s="3"/>
      <c r="N718" s="3"/>
      <c r="O718" s="3"/>
      <c r="P718" s="3"/>
      <c r="Q718" s="3"/>
      <c r="R718" s="3"/>
      <c r="S718" s="3"/>
      <c r="T718" s="3"/>
    </row>
    <row r="719" spans="1:20" ht="16" x14ac:dyDescent="0.4">
      <c r="A719" s="3"/>
      <c r="B719" s="6"/>
      <c r="C719" s="3"/>
      <c r="D719" s="3"/>
      <c r="E719" s="3"/>
      <c r="F719" s="3"/>
      <c r="G719" s="3"/>
      <c r="H719" s="14"/>
      <c r="I719" s="14"/>
      <c r="J719" s="3"/>
      <c r="K719" s="3"/>
      <c r="L719" s="3"/>
      <c r="M719" s="3"/>
      <c r="N719" s="3"/>
      <c r="O719" s="3"/>
      <c r="P719" s="3"/>
      <c r="Q719" s="3"/>
      <c r="R719" s="3"/>
      <c r="S719" s="3"/>
      <c r="T719" s="3"/>
    </row>
    <row r="720" spans="1:20" ht="16" x14ac:dyDescent="0.4">
      <c r="A720" s="3"/>
      <c r="B720" s="6"/>
      <c r="C720" s="3"/>
      <c r="D720" s="3"/>
      <c r="E720" s="3"/>
      <c r="F720" s="3"/>
      <c r="G720" s="3"/>
      <c r="H720" s="14"/>
      <c r="I720" s="14"/>
      <c r="J720" s="3"/>
      <c r="K720" s="3"/>
      <c r="L720" s="3"/>
      <c r="M720" s="3"/>
      <c r="N720" s="3"/>
      <c r="O720" s="3"/>
      <c r="P720" s="3"/>
      <c r="Q720" s="3"/>
      <c r="R720" s="3"/>
      <c r="S720" s="3"/>
      <c r="T720" s="3"/>
    </row>
    <row r="721" spans="1:20" ht="16" x14ac:dyDescent="0.4">
      <c r="A721" s="3"/>
      <c r="B721" s="6"/>
      <c r="C721" s="3"/>
      <c r="D721" s="3"/>
      <c r="E721" s="3"/>
      <c r="F721" s="3"/>
      <c r="G721" s="3"/>
      <c r="H721" s="14"/>
      <c r="I721" s="14"/>
      <c r="J721" s="3"/>
      <c r="K721" s="3"/>
      <c r="L721" s="3"/>
      <c r="M721" s="3"/>
      <c r="N721" s="3"/>
      <c r="O721" s="3"/>
      <c r="P721" s="3"/>
      <c r="Q721" s="3"/>
      <c r="R721" s="3"/>
      <c r="S721" s="3"/>
      <c r="T721" s="3"/>
    </row>
    <row r="722" spans="1:20" ht="16" x14ac:dyDescent="0.4">
      <c r="A722" s="3"/>
      <c r="B722" s="6"/>
      <c r="C722" s="3"/>
      <c r="D722" s="3"/>
      <c r="E722" s="3"/>
      <c r="F722" s="3"/>
      <c r="G722" s="3"/>
      <c r="H722" s="14"/>
      <c r="I722" s="14"/>
      <c r="J722" s="3"/>
      <c r="K722" s="3"/>
      <c r="L722" s="3"/>
      <c r="M722" s="3"/>
      <c r="N722" s="3"/>
      <c r="O722" s="3"/>
      <c r="P722" s="3"/>
      <c r="Q722" s="3"/>
      <c r="R722" s="3"/>
      <c r="S722" s="3"/>
      <c r="T722" s="3"/>
    </row>
    <row r="723" spans="1:20" ht="16" x14ac:dyDescent="0.4">
      <c r="A723" s="3"/>
      <c r="B723" s="6"/>
      <c r="C723" s="3"/>
      <c r="D723" s="3"/>
      <c r="E723" s="3"/>
      <c r="F723" s="3"/>
      <c r="G723" s="3"/>
      <c r="H723" s="14"/>
      <c r="I723" s="14"/>
      <c r="J723" s="3"/>
      <c r="K723" s="3"/>
      <c r="L723" s="3"/>
      <c r="M723" s="3"/>
      <c r="N723" s="3"/>
      <c r="O723" s="3"/>
      <c r="P723" s="3"/>
      <c r="Q723" s="3"/>
      <c r="R723" s="3"/>
      <c r="S723" s="3"/>
      <c r="T723" s="3"/>
    </row>
    <row r="724" spans="1:20" ht="16" x14ac:dyDescent="0.4">
      <c r="A724" s="3"/>
      <c r="B724" s="6"/>
      <c r="C724" s="3"/>
      <c r="D724" s="3"/>
      <c r="E724" s="3"/>
      <c r="F724" s="3"/>
      <c r="G724" s="3"/>
      <c r="H724" s="14"/>
      <c r="I724" s="14"/>
      <c r="J724" s="3"/>
      <c r="K724" s="3"/>
      <c r="L724" s="3"/>
      <c r="M724" s="3"/>
      <c r="N724" s="3"/>
      <c r="O724" s="3"/>
      <c r="P724" s="3"/>
      <c r="Q724" s="3"/>
      <c r="R724" s="3"/>
      <c r="S724" s="3"/>
      <c r="T724" s="3"/>
    </row>
    <row r="725" spans="1:20" ht="16" x14ac:dyDescent="0.4">
      <c r="A725" s="3"/>
      <c r="B725" s="6"/>
      <c r="C725" s="3"/>
      <c r="D725" s="3"/>
      <c r="E725" s="3"/>
      <c r="F725" s="3"/>
      <c r="G725" s="3"/>
      <c r="H725" s="14"/>
      <c r="I725" s="14"/>
      <c r="J725" s="3"/>
      <c r="K725" s="3"/>
      <c r="L725" s="3"/>
      <c r="M725" s="3"/>
      <c r="N725" s="3"/>
      <c r="O725" s="3"/>
      <c r="P725" s="3"/>
      <c r="Q725" s="3"/>
      <c r="R725" s="3"/>
      <c r="S725" s="3"/>
      <c r="T725" s="3"/>
    </row>
    <row r="726" spans="1:20" ht="16" x14ac:dyDescent="0.4">
      <c r="A726" s="3"/>
      <c r="B726" s="6"/>
      <c r="C726" s="3"/>
      <c r="D726" s="3"/>
      <c r="E726" s="3"/>
      <c r="F726" s="3"/>
      <c r="G726" s="3"/>
      <c r="H726" s="14"/>
      <c r="I726" s="14"/>
      <c r="J726" s="3"/>
      <c r="K726" s="3"/>
      <c r="L726" s="3"/>
      <c r="M726" s="3"/>
      <c r="N726" s="3"/>
      <c r="O726" s="3"/>
      <c r="P726" s="3"/>
      <c r="Q726" s="3"/>
      <c r="R726" s="3"/>
      <c r="S726" s="3"/>
      <c r="T726" s="3"/>
    </row>
    <row r="727" spans="1:20" ht="16" x14ac:dyDescent="0.4">
      <c r="A727" s="3"/>
      <c r="B727" s="6"/>
      <c r="C727" s="3"/>
      <c r="D727" s="3"/>
      <c r="E727" s="3"/>
      <c r="F727" s="3"/>
      <c r="G727" s="3"/>
      <c r="H727" s="14"/>
      <c r="I727" s="14"/>
      <c r="J727" s="3"/>
      <c r="K727" s="3"/>
      <c r="L727" s="3"/>
      <c r="M727" s="3"/>
      <c r="N727" s="3"/>
      <c r="O727" s="3"/>
      <c r="P727" s="3"/>
      <c r="Q727" s="3"/>
      <c r="R727" s="3"/>
      <c r="S727" s="3"/>
      <c r="T727" s="3"/>
    </row>
    <row r="728" spans="1:20" ht="16" x14ac:dyDescent="0.4">
      <c r="A728" s="3"/>
      <c r="B728" s="6"/>
      <c r="C728" s="3"/>
      <c r="D728" s="3"/>
      <c r="E728" s="3"/>
      <c r="F728" s="3"/>
      <c r="G728" s="3"/>
      <c r="H728" s="14"/>
      <c r="I728" s="14"/>
      <c r="J728" s="3"/>
      <c r="K728" s="3"/>
      <c r="L728" s="3"/>
      <c r="M728" s="3"/>
      <c r="N728" s="3"/>
      <c r="O728" s="3"/>
      <c r="P728" s="3"/>
      <c r="Q728" s="3"/>
      <c r="R728" s="3"/>
      <c r="S728" s="3"/>
      <c r="T728" s="3"/>
    </row>
    <row r="729" spans="1:20" ht="16" x14ac:dyDescent="0.4">
      <c r="A729" s="3"/>
      <c r="B729" s="6"/>
      <c r="C729" s="3"/>
      <c r="D729" s="3"/>
      <c r="E729" s="3"/>
      <c r="F729" s="3"/>
      <c r="G729" s="3"/>
      <c r="H729" s="14"/>
      <c r="I729" s="14"/>
      <c r="J729" s="3"/>
      <c r="K729" s="3"/>
      <c r="L729" s="3"/>
      <c r="M729" s="3"/>
      <c r="N729" s="3"/>
      <c r="O729" s="3"/>
      <c r="P729" s="3"/>
      <c r="Q729" s="3"/>
      <c r="R729" s="3"/>
      <c r="S729" s="3"/>
      <c r="T729" s="3"/>
    </row>
    <row r="730" spans="1:20" ht="16" x14ac:dyDescent="0.4">
      <c r="A730" s="3"/>
      <c r="B730" s="6"/>
      <c r="C730" s="3"/>
      <c r="D730" s="3"/>
      <c r="E730" s="3"/>
      <c r="F730" s="3"/>
      <c r="G730" s="3"/>
      <c r="H730" s="14"/>
      <c r="I730" s="14"/>
      <c r="J730" s="3"/>
      <c r="K730" s="3"/>
      <c r="L730" s="3"/>
      <c r="M730" s="3"/>
      <c r="N730" s="3"/>
      <c r="O730" s="3"/>
      <c r="P730" s="3"/>
      <c r="Q730" s="3"/>
      <c r="R730" s="3"/>
      <c r="S730" s="3"/>
      <c r="T730" s="3"/>
    </row>
    <row r="731" spans="1:20" ht="16" x14ac:dyDescent="0.4">
      <c r="A731" s="3"/>
      <c r="B731" s="6"/>
      <c r="C731" s="3"/>
      <c r="D731" s="3"/>
      <c r="E731" s="3"/>
      <c r="F731" s="3"/>
      <c r="G731" s="3"/>
      <c r="H731" s="14"/>
      <c r="I731" s="14"/>
      <c r="J731" s="3"/>
      <c r="K731" s="3"/>
      <c r="L731" s="3"/>
      <c r="M731" s="3"/>
      <c r="N731" s="3"/>
      <c r="O731" s="3"/>
      <c r="P731" s="3"/>
      <c r="Q731" s="3"/>
      <c r="R731" s="3"/>
      <c r="S731" s="3"/>
      <c r="T731" s="3"/>
    </row>
    <row r="732" spans="1:20" ht="16" x14ac:dyDescent="0.4">
      <c r="A732" s="3"/>
      <c r="B732" s="6"/>
      <c r="C732" s="3"/>
      <c r="D732" s="3"/>
      <c r="E732" s="3"/>
      <c r="F732" s="3"/>
      <c r="G732" s="3"/>
      <c r="H732" s="14"/>
      <c r="I732" s="14"/>
      <c r="J732" s="3"/>
      <c r="K732" s="3"/>
      <c r="L732" s="3"/>
      <c r="M732" s="3"/>
      <c r="N732" s="3"/>
      <c r="O732" s="3"/>
      <c r="P732" s="3"/>
      <c r="Q732" s="3"/>
      <c r="R732" s="3"/>
      <c r="S732" s="3"/>
      <c r="T732" s="3"/>
    </row>
    <row r="733" spans="1:20" ht="16" x14ac:dyDescent="0.4">
      <c r="A733" s="3"/>
      <c r="B733" s="6"/>
      <c r="C733" s="3"/>
      <c r="D733" s="3"/>
      <c r="E733" s="3"/>
      <c r="F733" s="3"/>
      <c r="G733" s="3"/>
      <c r="H733" s="14"/>
      <c r="I733" s="14"/>
      <c r="J733" s="3"/>
      <c r="K733" s="3"/>
      <c r="L733" s="3"/>
      <c r="M733" s="3"/>
      <c r="N733" s="3"/>
      <c r="O733" s="3"/>
      <c r="P733" s="3"/>
      <c r="Q733" s="3"/>
      <c r="R733" s="3"/>
      <c r="S733" s="3"/>
      <c r="T733" s="3"/>
    </row>
    <row r="734" spans="1:20" ht="16" x14ac:dyDescent="0.4">
      <c r="A734" s="3"/>
      <c r="B734" s="6"/>
      <c r="C734" s="3"/>
      <c r="D734" s="3"/>
      <c r="E734" s="3"/>
      <c r="F734" s="3"/>
      <c r="G734" s="3"/>
      <c r="H734" s="14"/>
      <c r="I734" s="14"/>
      <c r="J734" s="3"/>
      <c r="K734" s="3"/>
      <c r="L734" s="3"/>
      <c r="M734" s="3"/>
      <c r="N734" s="3"/>
      <c r="O734" s="3"/>
      <c r="P734" s="3"/>
      <c r="Q734" s="3"/>
      <c r="R734" s="3"/>
      <c r="S734" s="3"/>
      <c r="T734" s="3"/>
    </row>
    <row r="735" spans="1:20" ht="16" x14ac:dyDescent="0.4">
      <c r="A735" s="3"/>
      <c r="B735" s="6"/>
      <c r="C735" s="3"/>
      <c r="D735" s="3"/>
      <c r="E735" s="3"/>
      <c r="F735" s="3"/>
      <c r="G735" s="3"/>
      <c r="H735" s="14"/>
      <c r="I735" s="14"/>
      <c r="J735" s="3"/>
      <c r="K735" s="3"/>
      <c r="L735" s="3"/>
      <c r="M735" s="3"/>
      <c r="N735" s="3"/>
      <c r="O735" s="3"/>
      <c r="P735" s="3"/>
      <c r="Q735" s="3"/>
      <c r="R735" s="3"/>
      <c r="S735" s="3"/>
      <c r="T735" s="3"/>
    </row>
    <row r="736" spans="1:20" ht="16" x14ac:dyDescent="0.4">
      <c r="A736" s="3"/>
      <c r="B736" s="6"/>
      <c r="C736" s="3"/>
      <c r="D736" s="3"/>
      <c r="E736" s="3"/>
      <c r="F736" s="3"/>
      <c r="G736" s="3"/>
      <c r="H736" s="14"/>
      <c r="I736" s="14"/>
      <c r="J736" s="3"/>
      <c r="K736" s="3"/>
      <c r="L736" s="3"/>
      <c r="M736" s="3"/>
      <c r="N736" s="3"/>
      <c r="O736" s="3"/>
      <c r="P736" s="3"/>
      <c r="Q736" s="3"/>
      <c r="R736" s="3"/>
      <c r="S736" s="3"/>
      <c r="T736" s="3"/>
    </row>
    <row r="737" spans="1:20" ht="16" x14ac:dyDescent="0.4">
      <c r="A737" s="3"/>
      <c r="B737" s="6"/>
      <c r="C737" s="3"/>
      <c r="D737" s="3"/>
      <c r="E737" s="3"/>
      <c r="F737" s="3"/>
      <c r="G737" s="3"/>
      <c r="H737" s="14"/>
      <c r="I737" s="14"/>
      <c r="J737" s="3"/>
      <c r="K737" s="3"/>
      <c r="L737" s="3"/>
      <c r="M737" s="3"/>
      <c r="N737" s="3"/>
      <c r="O737" s="3"/>
      <c r="P737" s="3"/>
      <c r="Q737" s="3"/>
      <c r="R737" s="3"/>
      <c r="S737" s="3"/>
      <c r="T737" s="3"/>
    </row>
    <row r="738" spans="1:20" ht="16" x14ac:dyDescent="0.4">
      <c r="A738" s="3"/>
      <c r="B738" s="6"/>
      <c r="C738" s="3"/>
      <c r="D738" s="3"/>
      <c r="E738" s="3"/>
      <c r="F738" s="3"/>
      <c r="G738" s="3"/>
      <c r="H738" s="14"/>
      <c r="I738" s="14"/>
      <c r="J738" s="3"/>
      <c r="K738" s="3"/>
      <c r="L738" s="3"/>
      <c r="M738" s="3"/>
      <c r="N738" s="3"/>
      <c r="O738" s="3"/>
      <c r="P738" s="3"/>
      <c r="Q738" s="3"/>
      <c r="R738" s="3"/>
      <c r="S738" s="3"/>
      <c r="T738" s="3"/>
    </row>
    <row r="739" spans="1:20" ht="16" x14ac:dyDescent="0.4">
      <c r="A739" s="3"/>
      <c r="B739" s="6"/>
      <c r="C739" s="3"/>
      <c r="D739" s="3"/>
      <c r="E739" s="3"/>
      <c r="F739" s="3"/>
      <c r="G739" s="3"/>
      <c r="H739" s="14"/>
      <c r="I739" s="14"/>
      <c r="J739" s="3"/>
      <c r="K739" s="3"/>
      <c r="L739" s="3"/>
      <c r="M739" s="3"/>
      <c r="N739" s="3"/>
      <c r="O739" s="3"/>
      <c r="P739" s="3"/>
      <c r="Q739" s="3"/>
      <c r="R739" s="3"/>
      <c r="S739" s="3"/>
      <c r="T739" s="3"/>
    </row>
    <row r="740" spans="1:20" ht="16" x14ac:dyDescent="0.4">
      <c r="A740" s="3"/>
      <c r="B740" s="6"/>
      <c r="C740" s="3"/>
      <c r="D740" s="3"/>
      <c r="E740" s="3"/>
      <c r="F740" s="3"/>
      <c r="G740" s="3"/>
      <c r="H740" s="14"/>
      <c r="I740" s="14"/>
      <c r="J740" s="3"/>
      <c r="K740" s="3"/>
      <c r="L740" s="3"/>
      <c r="M740" s="3"/>
      <c r="N740" s="3"/>
      <c r="O740" s="3"/>
      <c r="P740" s="3"/>
      <c r="Q740" s="3"/>
      <c r="R740" s="3"/>
      <c r="S740" s="3"/>
      <c r="T740" s="3"/>
    </row>
    <row r="741" spans="1:20" ht="16" x14ac:dyDescent="0.4">
      <c r="A741" s="3"/>
      <c r="B741" s="6"/>
      <c r="C741" s="3"/>
      <c r="D741" s="3"/>
      <c r="E741" s="3"/>
      <c r="F741" s="3"/>
      <c r="G741" s="3"/>
      <c r="H741" s="14"/>
      <c r="I741" s="14"/>
      <c r="J741" s="3"/>
      <c r="K741" s="3"/>
      <c r="L741" s="3"/>
      <c r="M741" s="3"/>
      <c r="N741" s="3"/>
      <c r="O741" s="3"/>
      <c r="P741" s="3"/>
      <c r="Q741" s="3"/>
      <c r="R741" s="3"/>
      <c r="S741" s="3"/>
      <c r="T741" s="3"/>
    </row>
    <row r="742" spans="1:20" ht="16" x14ac:dyDescent="0.4">
      <c r="A742" s="3"/>
      <c r="B742" s="6"/>
      <c r="C742" s="3"/>
      <c r="D742" s="3"/>
      <c r="E742" s="3"/>
      <c r="F742" s="3"/>
      <c r="G742" s="3"/>
      <c r="H742" s="14"/>
      <c r="I742" s="14"/>
      <c r="J742" s="3"/>
      <c r="K742" s="3"/>
      <c r="L742" s="3"/>
      <c r="M742" s="3"/>
      <c r="N742" s="3"/>
      <c r="O742" s="3"/>
      <c r="P742" s="3"/>
      <c r="Q742" s="3"/>
      <c r="R742" s="3"/>
      <c r="S742" s="3"/>
      <c r="T742" s="3"/>
    </row>
    <row r="743" spans="1:20" ht="16" x14ac:dyDescent="0.4">
      <c r="A743" s="3"/>
      <c r="B743" s="6"/>
      <c r="C743" s="3"/>
      <c r="D743" s="3"/>
      <c r="E743" s="3"/>
      <c r="F743" s="3"/>
      <c r="G743" s="3"/>
      <c r="H743" s="14"/>
      <c r="I743" s="14"/>
      <c r="J743" s="3"/>
      <c r="K743" s="3"/>
      <c r="L743" s="3"/>
      <c r="M743" s="3"/>
      <c r="N743" s="3"/>
      <c r="O743" s="3"/>
      <c r="P743" s="3"/>
      <c r="Q743" s="3"/>
      <c r="R743" s="3"/>
      <c r="S743" s="3"/>
      <c r="T743" s="3"/>
    </row>
    <row r="744" spans="1:20" ht="16" x14ac:dyDescent="0.4">
      <c r="A744" s="3"/>
      <c r="B744" s="6"/>
      <c r="C744" s="3"/>
      <c r="D744" s="3"/>
      <c r="E744" s="3"/>
      <c r="F744" s="3"/>
      <c r="G744" s="3"/>
      <c r="H744" s="14"/>
      <c r="I744" s="14"/>
      <c r="J744" s="3"/>
      <c r="K744" s="3"/>
      <c r="L744" s="3"/>
      <c r="M744" s="3"/>
      <c r="N744" s="3"/>
      <c r="O744" s="3"/>
      <c r="P744" s="3"/>
      <c r="Q744" s="3"/>
      <c r="R744" s="3"/>
      <c r="S744" s="3"/>
      <c r="T744" s="3"/>
    </row>
    <row r="745" spans="1:20" ht="16" x14ac:dyDescent="0.4">
      <c r="A745" s="3"/>
      <c r="B745" s="6"/>
      <c r="C745" s="3"/>
      <c r="D745" s="3"/>
      <c r="E745" s="3"/>
      <c r="F745" s="3"/>
      <c r="G745" s="3"/>
      <c r="H745" s="14"/>
      <c r="I745" s="14"/>
      <c r="J745" s="3"/>
      <c r="K745" s="3"/>
      <c r="L745" s="3"/>
      <c r="M745" s="3"/>
      <c r="N745" s="3"/>
      <c r="O745" s="3"/>
      <c r="P745" s="3"/>
      <c r="Q745" s="3"/>
      <c r="R745" s="3"/>
      <c r="S745" s="3"/>
      <c r="T745" s="3"/>
    </row>
    <row r="746" spans="1:20" ht="16" x14ac:dyDescent="0.4">
      <c r="A746" s="3"/>
      <c r="B746" s="6"/>
      <c r="C746" s="3"/>
      <c r="D746" s="3"/>
      <c r="E746" s="3"/>
      <c r="F746" s="3"/>
      <c r="G746" s="3"/>
      <c r="H746" s="14"/>
      <c r="I746" s="14"/>
      <c r="J746" s="3"/>
      <c r="K746" s="3"/>
      <c r="L746" s="3"/>
      <c r="M746" s="3"/>
      <c r="N746" s="3"/>
      <c r="O746" s="3"/>
      <c r="P746" s="3"/>
      <c r="Q746" s="3"/>
      <c r="R746" s="3"/>
      <c r="S746" s="3"/>
      <c r="T746" s="3"/>
    </row>
    <row r="747" spans="1:20" ht="16" x14ac:dyDescent="0.4">
      <c r="A747" s="3"/>
      <c r="B747" s="6"/>
      <c r="C747" s="3"/>
      <c r="D747" s="3"/>
      <c r="E747" s="3"/>
      <c r="F747" s="3"/>
      <c r="G747" s="3"/>
      <c r="H747" s="14"/>
      <c r="I747" s="14"/>
      <c r="J747" s="3"/>
      <c r="K747" s="3"/>
      <c r="L747" s="3"/>
      <c r="M747" s="3"/>
      <c r="N747" s="3"/>
      <c r="O747" s="3"/>
      <c r="P747" s="3"/>
      <c r="Q747" s="3"/>
      <c r="R747" s="3"/>
      <c r="S747" s="3"/>
      <c r="T747" s="3"/>
    </row>
    <row r="748" spans="1:20" ht="16" x14ac:dyDescent="0.4">
      <c r="A748" s="3"/>
      <c r="B748" s="6"/>
      <c r="C748" s="3"/>
      <c r="D748" s="3"/>
      <c r="E748" s="3"/>
      <c r="F748" s="3"/>
      <c r="G748" s="3"/>
      <c r="H748" s="14"/>
      <c r="I748" s="14"/>
      <c r="J748" s="3"/>
      <c r="K748" s="3"/>
      <c r="L748" s="3"/>
      <c r="M748" s="3"/>
      <c r="N748" s="3"/>
      <c r="O748" s="3"/>
      <c r="P748" s="3"/>
      <c r="Q748" s="3"/>
      <c r="R748" s="3"/>
      <c r="S748" s="3"/>
      <c r="T748" s="3"/>
    </row>
    <row r="749" spans="1:20" ht="16" x14ac:dyDescent="0.4">
      <c r="A749" s="3"/>
      <c r="B749" s="6"/>
      <c r="C749" s="3"/>
      <c r="D749" s="3"/>
      <c r="E749" s="3"/>
      <c r="F749" s="3"/>
      <c r="G749" s="3"/>
      <c r="H749" s="14"/>
      <c r="I749" s="14"/>
      <c r="J749" s="3"/>
      <c r="K749" s="3"/>
      <c r="L749" s="3"/>
      <c r="M749" s="3"/>
      <c r="N749" s="3"/>
      <c r="O749" s="3"/>
      <c r="P749" s="3"/>
      <c r="Q749" s="3"/>
      <c r="R749" s="3"/>
      <c r="S749" s="3"/>
      <c r="T749" s="3"/>
    </row>
    <row r="750" spans="1:20" ht="16" x14ac:dyDescent="0.4">
      <c r="A750" s="3"/>
      <c r="B750" s="6"/>
      <c r="C750" s="3"/>
      <c r="D750" s="3"/>
      <c r="E750" s="3"/>
      <c r="F750" s="3"/>
      <c r="G750" s="3"/>
      <c r="H750" s="14"/>
      <c r="I750" s="14"/>
      <c r="J750" s="3"/>
      <c r="K750" s="3"/>
      <c r="L750" s="3"/>
      <c r="M750" s="3"/>
      <c r="N750" s="3"/>
      <c r="O750" s="3"/>
      <c r="P750" s="3"/>
      <c r="Q750" s="3"/>
      <c r="R750" s="3"/>
      <c r="S750" s="3"/>
      <c r="T750" s="3"/>
    </row>
    <row r="751" spans="1:20" ht="16" x14ac:dyDescent="0.4">
      <c r="A751" s="3"/>
      <c r="B751" s="6"/>
      <c r="C751" s="3"/>
      <c r="D751" s="3"/>
      <c r="E751" s="3"/>
      <c r="F751" s="3"/>
      <c r="G751" s="3"/>
      <c r="H751" s="14"/>
      <c r="I751" s="14"/>
      <c r="J751" s="3"/>
      <c r="K751" s="3"/>
      <c r="L751" s="3"/>
      <c r="M751" s="3"/>
      <c r="N751" s="3"/>
      <c r="O751" s="3"/>
      <c r="P751" s="3"/>
      <c r="Q751" s="3"/>
      <c r="R751" s="3"/>
      <c r="S751" s="3"/>
      <c r="T751" s="3"/>
    </row>
    <row r="752" spans="1:20" ht="16" x14ac:dyDescent="0.4">
      <c r="A752" s="3"/>
      <c r="B752" s="6"/>
      <c r="C752" s="3"/>
      <c r="D752" s="3"/>
      <c r="E752" s="3"/>
      <c r="F752" s="3"/>
      <c r="G752" s="3"/>
      <c r="H752" s="14"/>
      <c r="I752" s="14"/>
      <c r="J752" s="3"/>
      <c r="K752" s="3"/>
      <c r="L752" s="3"/>
      <c r="M752" s="3"/>
      <c r="N752" s="3"/>
      <c r="O752" s="3"/>
      <c r="P752" s="3"/>
      <c r="Q752" s="3"/>
      <c r="R752" s="3"/>
      <c r="S752" s="3"/>
      <c r="T752" s="3"/>
    </row>
    <row r="753" spans="1:20" ht="16" x14ac:dyDescent="0.4">
      <c r="A753" s="3"/>
      <c r="B753" s="6"/>
      <c r="C753" s="3"/>
      <c r="D753" s="3"/>
      <c r="E753" s="3"/>
      <c r="F753" s="3"/>
      <c r="G753" s="3"/>
      <c r="H753" s="14"/>
      <c r="I753" s="14"/>
      <c r="J753" s="3"/>
      <c r="K753" s="3"/>
      <c r="L753" s="3"/>
      <c r="M753" s="3"/>
      <c r="N753" s="3"/>
      <c r="O753" s="3"/>
      <c r="P753" s="3"/>
      <c r="Q753" s="3"/>
      <c r="R753" s="3"/>
      <c r="S753" s="3"/>
      <c r="T753" s="3"/>
    </row>
    <row r="754" spans="1:20" ht="16" x14ac:dyDescent="0.4">
      <c r="A754" s="3"/>
      <c r="B754" s="6"/>
      <c r="C754" s="3"/>
      <c r="D754" s="3"/>
      <c r="E754" s="3"/>
      <c r="F754" s="3"/>
      <c r="G754" s="3"/>
      <c r="H754" s="14"/>
      <c r="I754" s="14"/>
      <c r="J754" s="3"/>
      <c r="K754" s="3"/>
      <c r="L754" s="3"/>
      <c r="M754" s="3"/>
      <c r="N754" s="3"/>
      <c r="O754" s="3"/>
      <c r="P754" s="3"/>
      <c r="Q754" s="3"/>
      <c r="R754" s="3"/>
      <c r="S754" s="3"/>
      <c r="T754" s="3"/>
    </row>
    <row r="755" spans="1:20" ht="16" x14ac:dyDescent="0.4">
      <c r="A755" s="3"/>
      <c r="B755" s="6"/>
      <c r="C755" s="3"/>
      <c r="D755" s="3"/>
      <c r="E755" s="3"/>
      <c r="F755" s="3"/>
      <c r="G755" s="3"/>
      <c r="H755" s="14"/>
      <c r="I755" s="14"/>
      <c r="J755" s="3"/>
      <c r="K755" s="3"/>
      <c r="L755" s="3"/>
      <c r="M755" s="3"/>
      <c r="N755" s="3"/>
      <c r="O755" s="3"/>
      <c r="P755" s="3"/>
      <c r="Q755" s="3"/>
      <c r="R755" s="3"/>
      <c r="S755" s="3"/>
      <c r="T755" s="3"/>
    </row>
    <row r="756" spans="1:20" ht="16" x14ac:dyDescent="0.4">
      <c r="A756" s="3"/>
      <c r="B756" s="6"/>
      <c r="C756" s="3"/>
      <c r="D756" s="3"/>
      <c r="E756" s="3"/>
      <c r="F756" s="3"/>
      <c r="G756" s="3"/>
      <c r="H756" s="14"/>
      <c r="I756" s="14"/>
      <c r="J756" s="3"/>
      <c r="K756" s="3"/>
      <c r="L756" s="3"/>
      <c r="M756" s="3"/>
      <c r="N756" s="3"/>
      <c r="O756" s="3"/>
      <c r="P756" s="3"/>
      <c r="Q756" s="3"/>
      <c r="R756" s="3"/>
      <c r="S756" s="3"/>
      <c r="T756" s="3"/>
    </row>
    <row r="757" spans="1:20" ht="16" x14ac:dyDescent="0.4">
      <c r="A757" s="3"/>
      <c r="B757" s="6"/>
      <c r="C757" s="3"/>
      <c r="D757" s="3"/>
      <c r="E757" s="3"/>
      <c r="F757" s="3"/>
      <c r="G757" s="3"/>
      <c r="H757" s="14"/>
      <c r="I757" s="14"/>
      <c r="J757" s="3"/>
      <c r="K757" s="3"/>
      <c r="L757" s="3"/>
      <c r="M757" s="3"/>
      <c r="N757" s="3"/>
      <c r="O757" s="3"/>
      <c r="P757" s="3"/>
      <c r="Q757" s="3"/>
      <c r="R757" s="3"/>
      <c r="S757" s="3"/>
      <c r="T757" s="3"/>
    </row>
    <row r="758" spans="1:20" ht="16" x14ac:dyDescent="0.4">
      <c r="A758" s="3"/>
      <c r="B758" s="6"/>
      <c r="C758" s="3"/>
      <c r="D758" s="3"/>
      <c r="E758" s="3"/>
      <c r="F758" s="3"/>
      <c r="G758" s="3"/>
      <c r="H758" s="14"/>
      <c r="I758" s="14"/>
      <c r="J758" s="3"/>
      <c r="K758" s="3"/>
      <c r="L758" s="3"/>
      <c r="M758" s="3"/>
      <c r="N758" s="3"/>
      <c r="O758" s="3"/>
      <c r="P758" s="3"/>
      <c r="Q758" s="3"/>
      <c r="R758" s="3"/>
      <c r="S758" s="3"/>
      <c r="T758" s="3"/>
    </row>
    <row r="759" spans="1:20" ht="16" x14ac:dyDescent="0.4">
      <c r="A759" s="3"/>
      <c r="B759" s="6"/>
      <c r="C759" s="3"/>
      <c r="D759" s="3"/>
      <c r="E759" s="3"/>
      <c r="F759" s="3"/>
      <c r="G759" s="3"/>
      <c r="H759" s="14"/>
      <c r="I759" s="14"/>
      <c r="J759" s="3"/>
      <c r="K759" s="3"/>
      <c r="L759" s="3"/>
      <c r="M759" s="3"/>
      <c r="N759" s="3"/>
      <c r="O759" s="3"/>
      <c r="P759" s="3"/>
      <c r="Q759" s="3"/>
      <c r="R759" s="3"/>
      <c r="S759" s="3"/>
      <c r="T759" s="3"/>
    </row>
    <row r="760" spans="1:20" ht="16" x14ac:dyDescent="0.4">
      <c r="A760" s="3"/>
      <c r="B760" s="6"/>
      <c r="C760" s="3"/>
      <c r="D760" s="3"/>
      <c r="E760" s="3"/>
      <c r="F760" s="3"/>
      <c r="G760" s="3"/>
      <c r="H760" s="14"/>
      <c r="I760" s="14"/>
      <c r="J760" s="3"/>
      <c r="K760" s="3"/>
      <c r="L760" s="3"/>
      <c r="M760" s="3"/>
      <c r="N760" s="3"/>
      <c r="O760" s="3"/>
      <c r="P760" s="3"/>
      <c r="Q760" s="3"/>
      <c r="R760" s="3"/>
      <c r="S760" s="3"/>
      <c r="T760" s="3"/>
    </row>
    <row r="761" spans="1:20" ht="16" x14ac:dyDescent="0.4">
      <c r="A761" s="3"/>
      <c r="B761" s="6"/>
      <c r="C761" s="3"/>
      <c r="D761" s="3"/>
      <c r="E761" s="3"/>
      <c r="F761" s="3"/>
      <c r="G761" s="3"/>
      <c r="H761" s="14"/>
      <c r="I761" s="14"/>
      <c r="J761" s="3"/>
      <c r="K761" s="3"/>
      <c r="L761" s="3"/>
      <c r="M761" s="3"/>
      <c r="N761" s="3"/>
      <c r="O761" s="3"/>
      <c r="P761" s="3"/>
      <c r="Q761" s="3"/>
      <c r="R761" s="3"/>
      <c r="S761" s="3"/>
      <c r="T761" s="3"/>
    </row>
    <row r="762" spans="1:20" ht="16" x14ac:dyDescent="0.4">
      <c r="A762" s="3"/>
      <c r="B762" s="6"/>
      <c r="C762" s="3"/>
      <c r="D762" s="3"/>
      <c r="E762" s="3"/>
      <c r="F762" s="3"/>
      <c r="G762" s="3"/>
      <c r="H762" s="14"/>
      <c r="I762" s="14"/>
      <c r="J762" s="3"/>
      <c r="K762" s="3"/>
      <c r="L762" s="3"/>
      <c r="M762" s="3"/>
      <c r="N762" s="3"/>
      <c r="O762" s="3"/>
      <c r="P762" s="3"/>
      <c r="Q762" s="3"/>
      <c r="R762" s="3"/>
      <c r="S762" s="3"/>
      <c r="T762" s="3"/>
    </row>
    <row r="763" spans="1:20" ht="16" x14ac:dyDescent="0.4">
      <c r="A763" s="3"/>
      <c r="B763" s="6"/>
      <c r="C763" s="3"/>
      <c r="D763" s="3"/>
      <c r="E763" s="3"/>
      <c r="F763" s="3"/>
      <c r="G763" s="3"/>
      <c r="H763" s="14"/>
      <c r="I763" s="14"/>
      <c r="J763" s="3"/>
      <c r="K763" s="3"/>
      <c r="L763" s="3"/>
      <c r="M763" s="3"/>
      <c r="N763" s="3"/>
      <c r="O763" s="3"/>
      <c r="P763" s="3"/>
      <c r="Q763" s="3"/>
      <c r="R763" s="3"/>
      <c r="S763" s="3"/>
      <c r="T763" s="3"/>
    </row>
    <row r="764" spans="1:20" ht="16" x14ac:dyDescent="0.4">
      <c r="A764" s="3"/>
      <c r="B764" s="6"/>
      <c r="C764" s="3"/>
      <c r="D764" s="3"/>
      <c r="E764" s="3"/>
      <c r="F764" s="3"/>
      <c r="G764" s="3"/>
      <c r="H764" s="14"/>
      <c r="I764" s="14"/>
      <c r="J764" s="3"/>
      <c r="K764" s="3"/>
      <c r="L764" s="3"/>
      <c r="M764" s="3"/>
      <c r="N764" s="3"/>
      <c r="O764" s="3"/>
      <c r="P764" s="3"/>
      <c r="Q764" s="3"/>
      <c r="R764" s="3"/>
      <c r="S764" s="3"/>
      <c r="T764" s="3"/>
    </row>
    <row r="765" spans="1:20" ht="16" x14ac:dyDescent="0.4">
      <c r="A765" s="3"/>
      <c r="B765" s="6"/>
      <c r="C765" s="3"/>
      <c r="D765" s="3"/>
      <c r="E765" s="3"/>
      <c r="F765" s="3"/>
      <c r="G765" s="3"/>
      <c r="H765" s="14"/>
      <c r="I765" s="14"/>
      <c r="J765" s="3"/>
      <c r="K765" s="3"/>
      <c r="L765" s="3"/>
      <c r="M765" s="3"/>
      <c r="N765" s="3"/>
      <c r="O765" s="3"/>
      <c r="P765" s="3"/>
      <c r="Q765" s="3"/>
      <c r="R765" s="3"/>
      <c r="S765" s="3"/>
      <c r="T765" s="3"/>
    </row>
    <row r="766" spans="1:20" ht="16" x14ac:dyDescent="0.4">
      <c r="A766" s="3"/>
      <c r="B766" s="6"/>
      <c r="C766" s="3"/>
      <c r="D766" s="3"/>
      <c r="E766" s="3"/>
      <c r="F766" s="3"/>
      <c r="G766" s="3"/>
      <c r="H766" s="14"/>
      <c r="I766" s="14"/>
      <c r="J766" s="3"/>
      <c r="K766" s="3"/>
      <c r="L766" s="3"/>
      <c r="M766" s="3"/>
      <c r="N766" s="3"/>
      <c r="O766" s="3"/>
      <c r="P766" s="3"/>
      <c r="Q766" s="3"/>
      <c r="R766" s="3"/>
      <c r="S766" s="3"/>
      <c r="T766" s="3"/>
    </row>
    <row r="767" spans="1:20" ht="16" x14ac:dyDescent="0.4">
      <c r="A767" s="3"/>
      <c r="B767" s="6"/>
      <c r="C767" s="3"/>
      <c r="D767" s="3"/>
      <c r="E767" s="3"/>
      <c r="F767" s="3"/>
      <c r="G767" s="3"/>
      <c r="H767" s="14"/>
      <c r="I767" s="14"/>
      <c r="J767" s="3"/>
      <c r="K767" s="3"/>
      <c r="L767" s="3"/>
      <c r="M767" s="3"/>
      <c r="N767" s="3"/>
      <c r="O767" s="3"/>
      <c r="P767" s="3"/>
      <c r="Q767" s="3"/>
      <c r="R767" s="3"/>
      <c r="S767" s="3"/>
      <c r="T767" s="3"/>
    </row>
    <row r="768" spans="1:20" ht="16" x14ac:dyDescent="0.4">
      <c r="A768" s="3"/>
      <c r="B768" s="6"/>
      <c r="C768" s="3"/>
      <c r="D768" s="3"/>
      <c r="E768" s="3"/>
      <c r="F768" s="3"/>
      <c r="G768" s="3"/>
      <c r="H768" s="14"/>
      <c r="I768" s="14"/>
      <c r="J768" s="3"/>
      <c r="K768" s="3"/>
      <c r="L768" s="3"/>
      <c r="M768" s="3"/>
      <c r="N768" s="3"/>
      <c r="O768" s="3"/>
      <c r="P768" s="3"/>
      <c r="Q768" s="3"/>
      <c r="R768" s="3"/>
      <c r="S768" s="3"/>
      <c r="T768" s="3"/>
    </row>
    <row r="769" spans="1:20" ht="16" x14ac:dyDescent="0.4">
      <c r="A769" s="3"/>
      <c r="B769" s="6"/>
      <c r="C769" s="3"/>
      <c r="D769" s="3"/>
      <c r="E769" s="3"/>
      <c r="F769" s="3"/>
      <c r="G769" s="3"/>
      <c r="H769" s="14"/>
      <c r="I769" s="14"/>
      <c r="J769" s="3"/>
      <c r="K769" s="3"/>
      <c r="L769" s="3"/>
      <c r="M769" s="3"/>
      <c r="N769" s="3"/>
      <c r="O769" s="3"/>
      <c r="P769" s="3"/>
      <c r="Q769" s="3"/>
      <c r="R769" s="3"/>
      <c r="S769" s="3"/>
      <c r="T769" s="3"/>
    </row>
    <row r="770" spans="1:20" ht="16" x14ac:dyDescent="0.4">
      <c r="A770" s="3"/>
      <c r="B770" s="6"/>
      <c r="C770" s="3"/>
      <c r="D770" s="3"/>
      <c r="E770" s="3"/>
      <c r="F770" s="3"/>
      <c r="G770" s="3"/>
      <c r="H770" s="14"/>
      <c r="I770" s="14"/>
      <c r="J770" s="3"/>
      <c r="K770" s="3"/>
      <c r="L770" s="3"/>
      <c r="M770" s="3"/>
      <c r="N770" s="3"/>
      <c r="O770" s="3"/>
      <c r="P770" s="3"/>
      <c r="Q770" s="3"/>
      <c r="R770" s="3"/>
      <c r="S770" s="3"/>
      <c r="T770" s="3"/>
    </row>
    <row r="771" spans="1:20" ht="16" x14ac:dyDescent="0.4">
      <c r="A771" s="3"/>
      <c r="B771" s="6"/>
      <c r="C771" s="3"/>
      <c r="D771" s="3"/>
      <c r="E771" s="3"/>
      <c r="F771" s="3"/>
      <c r="G771" s="3"/>
      <c r="H771" s="14"/>
      <c r="I771" s="14"/>
      <c r="J771" s="3"/>
      <c r="K771" s="3"/>
      <c r="L771" s="3"/>
      <c r="M771" s="3"/>
      <c r="N771" s="3"/>
      <c r="O771" s="3"/>
      <c r="P771" s="3"/>
      <c r="Q771" s="3"/>
      <c r="R771" s="3"/>
      <c r="S771" s="3"/>
      <c r="T771" s="3"/>
    </row>
    <row r="772" spans="1:20" ht="16" x14ac:dyDescent="0.4">
      <c r="A772" s="3"/>
      <c r="B772" s="6"/>
      <c r="C772" s="3"/>
      <c r="D772" s="3"/>
      <c r="E772" s="3"/>
      <c r="F772" s="3"/>
      <c r="G772" s="3"/>
      <c r="H772" s="14"/>
      <c r="I772" s="14"/>
      <c r="J772" s="3"/>
      <c r="K772" s="3"/>
      <c r="L772" s="3"/>
      <c r="M772" s="3"/>
      <c r="N772" s="3"/>
      <c r="O772" s="3"/>
      <c r="P772" s="3"/>
      <c r="Q772" s="3"/>
      <c r="R772" s="3"/>
      <c r="S772" s="3"/>
      <c r="T772" s="3"/>
    </row>
    <row r="773" spans="1:20" ht="16" x14ac:dyDescent="0.4">
      <c r="A773" s="3"/>
      <c r="B773" s="6"/>
      <c r="C773" s="3"/>
      <c r="D773" s="3"/>
      <c r="E773" s="3"/>
      <c r="F773" s="3"/>
      <c r="G773" s="3"/>
      <c r="H773" s="14"/>
      <c r="I773" s="14"/>
      <c r="J773" s="3"/>
      <c r="K773" s="3"/>
      <c r="L773" s="3"/>
      <c r="M773" s="3"/>
      <c r="N773" s="3"/>
      <c r="O773" s="3"/>
      <c r="P773" s="3"/>
      <c r="Q773" s="3"/>
      <c r="R773" s="3"/>
      <c r="S773" s="3"/>
      <c r="T773" s="3"/>
    </row>
    <row r="774" spans="1:20" ht="16" x14ac:dyDescent="0.4">
      <c r="A774" s="3"/>
      <c r="B774" s="6"/>
      <c r="C774" s="3"/>
      <c r="D774" s="3"/>
      <c r="E774" s="3"/>
      <c r="F774" s="3"/>
      <c r="G774" s="3"/>
      <c r="H774" s="14"/>
      <c r="I774" s="14"/>
      <c r="J774" s="3"/>
      <c r="K774" s="3"/>
      <c r="L774" s="3"/>
      <c r="M774" s="3"/>
      <c r="N774" s="3"/>
      <c r="O774" s="3"/>
      <c r="P774" s="3"/>
      <c r="Q774" s="3"/>
      <c r="R774" s="3"/>
      <c r="S774" s="3"/>
      <c r="T774" s="3"/>
    </row>
    <row r="775" spans="1:20" ht="16" x14ac:dyDescent="0.4">
      <c r="A775" s="3"/>
      <c r="B775" s="6"/>
      <c r="C775" s="3"/>
      <c r="D775" s="3"/>
      <c r="E775" s="3"/>
      <c r="F775" s="3"/>
      <c r="G775" s="3"/>
      <c r="H775" s="14"/>
      <c r="I775" s="14"/>
      <c r="J775" s="3"/>
      <c r="K775" s="3"/>
      <c r="L775" s="3"/>
      <c r="M775" s="3"/>
      <c r="N775" s="3"/>
      <c r="O775" s="3"/>
      <c r="P775" s="3"/>
      <c r="Q775" s="3"/>
      <c r="R775" s="3"/>
      <c r="S775" s="3"/>
      <c r="T775" s="3"/>
    </row>
    <row r="776" spans="1:20" ht="16" x14ac:dyDescent="0.4">
      <c r="A776" s="3"/>
      <c r="B776" s="6"/>
      <c r="C776" s="3"/>
      <c r="D776" s="3"/>
      <c r="E776" s="3"/>
      <c r="F776" s="3"/>
      <c r="G776" s="3"/>
      <c r="H776" s="14"/>
      <c r="I776" s="14"/>
      <c r="J776" s="3"/>
      <c r="K776" s="3"/>
      <c r="L776" s="3"/>
      <c r="M776" s="3"/>
      <c r="N776" s="3"/>
      <c r="O776" s="3"/>
      <c r="P776" s="3"/>
      <c r="Q776" s="3"/>
      <c r="R776" s="3"/>
      <c r="S776" s="3"/>
      <c r="T776" s="3"/>
    </row>
    <row r="777" spans="1:20" ht="16" x14ac:dyDescent="0.4">
      <c r="A777" s="3"/>
      <c r="B777" s="6"/>
      <c r="C777" s="3"/>
      <c r="D777" s="3"/>
      <c r="E777" s="3"/>
      <c r="F777" s="3"/>
      <c r="G777" s="3"/>
      <c r="H777" s="14"/>
      <c r="I777" s="14"/>
      <c r="J777" s="3"/>
      <c r="K777" s="3"/>
      <c r="L777" s="3"/>
      <c r="M777" s="3"/>
      <c r="N777" s="3"/>
      <c r="O777" s="3"/>
      <c r="P777" s="3"/>
      <c r="Q777" s="3"/>
      <c r="R777" s="3"/>
      <c r="S777" s="3"/>
      <c r="T777" s="3"/>
    </row>
    <row r="778" spans="1:20" ht="16" x14ac:dyDescent="0.4">
      <c r="A778" s="3"/>
      <c r="B778" s="6"/>
      <c r="C778" s="3"/>
      <c r="D778" s="3"/>
      <c r="E778" s="3"/>
      <c r="F778" s="3"/>
      <c r="G778" s="3"/>
      <c r="H778" s="14"/>
      <c r="I778" s="14"/>
      <c r="J778" s="3"/>
      <c r="K778" s="3"/>
      <c r="L778" s="3"/>
      <c r="M778" s="3"/>
      <c r="N778" s="3"/>
      <c r="O778" s="3"/>
      <c r="P778" s="3"/>
      <c r="Q778" s="3"/>
      <c r="R778" s="3"/>
      <c r="S778" s="3"/>
      <c r="T778" s="3"/>
    </row>
    <row r="779" spans="1:20" ht="16" x14ac:dyDescent="0.4">
      <c r="A779" s="3"/>
      <c r="B779" s="6"/>
      <c r="C779" s="3"/>
      <c r="D779" s="3"/>
      <c r="E779" s="3"/>
      <c r="F779" s="3"/>
      <c r="G779" s="3"/>
      <c r="H779" s="14"/>
      <c r="I779" s="14"/>
      <c r="J779" s="3"/>
      <c r="K779" s="3"/>
      <c r="L779" s="3"/>
      <c r="M779" s="3"/>
      <c r="N779" s="3"/>
      <c r="O779" s="3"/>
      <c r="P779" s="3"/>
      <c r="Q779" s="3"/>
      <c r="R779" s="3"/>
      <c r="S779" s="3"/>
      <c r="T779" s="3"/>
    </row>
    <row r="780" spans="1:20" ht="16" x14ac:dyDescent="0.4">
      <c r="A780" s="3"/>
      <c r="B780" s="6"/>
      <c r="C780" s="3"/>
      <c r="D780" s="3"/>
      <c r="E780" s="3"/>
      <c r="F780" s="3"/>
      <c r="G780" s="3"/>
      <c r="H780" s="14"/>
      <c r="I780" s="14"/>
      <c r="J780" s="3"/>
      <c r="K780" s="3"/>
      <c r="L780" s="3"/>
      <c r="M780" s="3"/>
      <c r="N780" s="3"/>
      <c r="O780" s="3"/>
      <c r="P780" s="3"/>
      <c r="Q780" s="3"/>
      <c r="R780" s="3"/>
      <c r="S780" s="3"/>
      <c r="T780" s="3"/>
    </row>
    <row r="781" spans="1:20" ht="16" x14ac:dyDescent="0.4">
      <c r="A781" s="3"/>
      <c r="B781" s="6"/>
      <c r="C781" s="3"/>
      <c r="D781" s="3"/>
      <c r="E781" s="3"/>
      <c r="F781" s="3"/>
      <c r="G781" s="3"/>
      <c r="H781" s="14"/>
      <c r="I781" s="14"/>
      <c r="J781" s="3"/>
      <c r="K781" s="3"/>
      <c r="L781" s="3"/>
      <c r="M781" s="3"/>
      <c r="N781" s="3"/>
      <c r="O781" s="3"/>
      <c r="P781" s="3"/>
      <c r="Q781" s="3"/>
      <c r="R781" s="3"/>
      <c r="S781" s="3"/>
      <c r="T781" s="3"/>
    </row>
    <row r="782" spans="1:20" ht="16" x14ac:dyDescent="0.4">
      <c r="A782" s="3"/>
      <c r="B782" s="6"/>
      <c r="C782" s="3"/>
      <c r="D782" s="3"/>
      <c r="E782" s="3"/>
      <c r="F782" s="3"/>
      <c r="G782" s="3"/>
      <c r="H782" s="14"/>
      <c r="I782" s="14"/>
      <c r="J782" s="3"/>
      <c r="K782" s="3"/>
      <c r="L782" s="3"/>
      <c r="M782" s="3"/>
      <c r="N782" s="3"/>
      <c r="O782" s="3"/>
      <c r="P782" s="3"/>
      <c r="Q782" s="3"/>
      <c r="R782" s="3"/>
      <c r="S782" s="3"/>
      <c r="T782" s="3"/>
    </row>
    <row r="783" spans="1:20" ht="16" x14ac:dyDescent="0.4">
      <c r="A783" s="3"/>
      <c r="B783" s="6"/>
      <c r="C783" s="3"/>
      <c r="D783" s="3"/>
      <c r="E783" s="3"/>
      <c r="F783" s="3"/>
      <c r="G783" s="3"/>
      <c r="H783" s="14"/>
      <c r="I783" s="14"/>
      <c r="J783" s="3"/>
      <c r="K783" s="3"/>
      <c r="L783" s="3"/>
      <c r="M783" s="3"/>
      <c r="N783" s="3"/>
      <c r="O783" s="3"/>
      <c r="P783" s="3"/>
      <c r="Q783" s="3"/>
      <c r="R783" s="3"/>
      <c r="S783" s="3"/>
      <c r="T783" s="3"/>
    </row>
    <row r="784" spans="1:20" ht="16" x14ac:dyDescent="0.4">
      <c r="A784" s="3"/>
      <c r="B784" s="6"/>
      <c r="C784" s="3"/>
      <c r="D784" s="3"/>
      <c r="E784" s="3"/>
      <c r="F784" s="3"/>
      <c r="G784" s="3"/>
      <c r="H784" s="14"/>
      <c r="I784" s="14"/>
      <c r="J784" s="3"/>
      <c r="K784" s="3"/>
      <c r="L784" s="3"/>
      <c r="M784" s="3"/>
      <c r="N784" s="3"/>
      <c r="O784" s="3"/>
      <c r="P784" s="3"/>
      <c r="Q784" s="3"/>
      <c r="R784" s="3"/>
      <c r="S784" s="3"/>
      <c r="T784" s="3"/>
    </row>
    <row r="785" spans="1:20" ht="16" x14ac:dyDescent="0.4">
      <c r="A785" s="3"/>
      <c r="B785" s="6"/>
      <c r="C785" s="3"/>
      <c r="D785" s="3"/>
      <c r="E785" s="3"/>
      <c r="F785" s="3"/>
      <c r="G785" s="3"/>
      <c r="H785" s="14"/>
      <c r="I785" s="14"/>
      <c r="J785" s="3"/>
      <c r="K785" s="3"/>
      <c r="L785" s="3"/>
      <c r="M785" s="3"/>
      <c r="N785" s="3"/>
      <c r="O785" s="3"/>
      <c r="P785" s="3"/>
      <c r="Q785" s="3"/>
      <c r="R785" s="3"/>
      <c r="S785" s="3"/>
      <c r="T785" s="3"/>
    </row>
    <row r="786" spans="1:20" ht="16" x14ac:dyDescent="0.4">
      <c r="A786" s="3"/>
      <c r="B786" s="6"/>
      <c r="C786" s="3"/>
      <c r="D786" s="3"/>
      <c r="E786" s="3"/>
      <c r="F786" s="3"/>
      <c r="G786" s="3"/>
      <c r="H786" s="14"/>
      <c r="I786" s="14"/>
      <c r="J786" s="3"/>
      <c r="K786" s="3"/>
      <c r="L786" s="3"/>
      <c r="M786" s="3"/>
      <c r="N786" s="3"/>
      <c r="O786" s="3"/>
      <c r="P786" s="3"/>
      <c r="Q786" s="3"/>
      <c r="R786" s="3"/>
      <c r="S786" s="3"/>
      <c r="T786" s="3"/>
    </row>
    <row r="787" spans="1:20" ht="16" x14ac:dyDescent="0.4">
      <c r="A787" s="3"/>
      <c r="B787" s="6"/>
      <c r="C787" s="3"/>
      <c r="D787" s="3"/>
      <c r="E787" s="3"/>
      <c r="F787" s="3"/>
      <c r="G787" s="3"/>
      <c r="H787" s="14"/>
      <c r="I787" s="14"/>
      <c r="J787" s="3"/>
      <c r="K787" s="3"/>
      <c r="L787" s="3"/>
      <c r="M787" s="3"/>
      <c r="N787" s="3"/>
      <c r="O787" s="3"/>
      <c r="P787" s="3"/>
      <c r="Q787" s="3"/>
      <c r="R787" s="3"/>
      <c r="S787" s="3"/>
      <c r="T787" s="3"/>
    </row>
    <row r="788" spans="1:20" ht="16" x14ac:dyDescent="0.4">
      <c r="A788" s="3"/>
      <c r="B788" s="6"/>
      <c r="C788" s="3"/>
      <c r="D788" s="3"/>
      <c r="E788" s="3"/>
      <c r="F788" s="3"/>
      <c r="G788" s="3"/>
      <c r="H788" s="14"/>
      <c r="I788" s="14"/>
      <c r="J788" s="3"/>
      <c r="K788" s="3"/>
      <c r="L788" s="3"/>
      <c r="M788" s="3"/>
      <c r="N788" s="3"/>
      <c r="O788" s="3"/>
      <c r="P788" s="3"/>
      <c r="Q788" s="3"/>
      <c r="R788" s="3"/>
      <c r="S788" s="3"/>
      <c r="T788" s="3"/>
    </row>
    <row r="789" spans="1:20" ht="16" x14ac:dyDescent="0.4">
      <c r="A789" s="3"/>
      <c r="B789" s="6"/>
      <c r="C789" s="3"/>
      <c r="D789" s="3"/>
      <c r="E789" s="3"/>
      <c r="F789" s="3"/>
      <c r="G789" s="3"/>
      <c r="H789" s="14"/>
      <c r="I789" s="14"/>
      <c r="J789" s="3"/>
      <c r="K789" s="3"/>
      <c r="L789" s="3"/>
      <c r="M789" s="3"/>
      <c r="N789" s="3"/>
      <c r="O789" s="3"/>
      <c r="P789" s="3"/>
      <c r="Q789" s="3"/>
      <c r="R789" s="3"/>
      <c r="S789" s="3"/>
      <c r="T789" s="3"/>
    </row>
    <row r="790" spans="1:20" ht="16" x14ac:dyDescent="0.4">
      <c r="A790" s="3"/>
      <c r="B790" s="6"/>
      <c r="C790" s="3"/>
      <c r="D790" s="3"/>
      <c r="E790" s="3"/>
      <c r="F790" s="3"/>
      <c r="G790" s="3"/>
      <c r="H790" s="14"/>
      <c r="I790" s="14"/>
      <c r="J790" s="3"/>
      <c r="K790" s="3"/>
      <c r="L790" s="3"/>
      <c r="M790" s="3"/>
      <c r="N790" s="3"/>
      <c r="O790" s="3"/>
      <c r="P790" s="3"/>
      <c r="Q790" s="3"/>
      <c r="R790" s="3"/>
      <c r="S790" s="3"/>
      <c r="T790" s="3"/>
    </row>
    <row r="791" spans="1:20" ht="16" x14ac:dyDescent="0.4">
      <c r="A791" s="3"/>
      <c r="B791" s="6"/>
      <c r="C791" s="3"/>
      <c r="D791" s="3"/>
      <c r="E791" s="3"/>
      <c r="F791" s="3"/>
      <c r="G791" s="3"/>
      <c r="H791" s="14"/>
      <c r="I791" s="14"/>
      <c r="J791" s="3"/>
      <c r="K791" s="3"/>
      <c r="L791" s="3"/>
      <c r="M791" s="3"/>
      <c r="N791" s="3"/>
      <c r="O791" s="3"/>
      <c r="P791" s="3"/>
      <c r="Q791" s="3"/>
      <c r="R791" s="3"/>
      <c r="S791" s="3"/>
      <c r="T791" s="3"/>
    </row>
    <row r="792" spans="1:20" ht="16" x14ac:dyDescent="0.4">
      <c r="A792" s="3"/>
      <c r="B792" s="6"/>
      <c r="C792" s="3"/>
      <c r="D792" s="3"/>
      <c r="E792" s="3"/>
      <c r="F792" s="3"/>
      <c r="G792" s="3"/>
      <c r="H792" s="14"/>
      <c r="I792" s="14"/>
      <c r="J792" s="3"/>
      <c r="K792" s="3"/>
      <c r="L792" s="3"/>
      <c r="M792" s="3"/>
      <c r="N792" s="3"/>
      <c r="O792" s="3"/>
      <c r="P792" s="3"/>
      <c r="Q792" s="3"/>
      <c r="R792" s="3"/>
      <c r="S792" s="3"/>
      <c r="T792" s="3"/>
    </row>
    <row r="793" spans="1:20" ht="16" x14ac:dyDescent="0.4">
      <c r="A793" s="3"/>
      <c r="B793" s="6"/>
      <c r="C793" s="3"/>
      <c r="D793" s="3"/>
      <c r="E793" s="3"/>
      <c r="F793" s="3"/>
      <c r="G793" s="3"/>
      <c r="H793" s="14"/>
      <c r="I793" s="14"/>
      <c r="J793" s="3"/>
      <c r="K793" s="3"/>
      <c r="L793" s="3"/>
      <c r="M793" s="3"/>
      <c r="N793" s="3"/>
      <c r="O793" s="3"/>
      <c r="P793" s="3"/>
      <c r="Q793" s="3"/>
      <c r="R793" s="3"/>
      <c r="S793" s="3"/>
      <c r="T793" s="3"/>
    </row>
    <row r="794" spans="1:20" ht="16" x14ac:dyDescent="0.4">
      <c r="A794" s="3"/>
      <c r="B794" s="6"/>
      <c r="C794" s="3"/>
      <c r="D794" s="3"/>
      <c r="E794" s="3"/>
      <c r="F794" s="3"/>
      <c r="G794" s="3"/>
      <c r="H794" s="14"/>
      <c r="I794" s="14"/>
      <c r="J794" s="3"/>
      <c r="K794" s="3"/>
      <c r="L794" s="3"/>
      <c r="M794" s="3"/>
      <c r="N794" s="3"/>
      <c r="O794" s="3"/>
      <c r="P794" s="3"/>
      <c r="Q794" s="3"/>
      <c r="R794" s="3"/>
      <c r="S794" s="3"/>
      <c r="T794" s="3"/>
    </row>
    <row r="795" spans="1:20" ht="16" x14ac:dyDescent="0.4">
      <c r="A795" s="3"/>
      <c r="B795" s="6"/>
      <c r="C795" s="3"/>
      <c r="D795" s="3"/>
      <c r="E795" s="3"/>
      <c r="F795" s="3"/>
      <c r="G795" s="3"/>
      <c r="H795" s="14"/>
      <c r="I795" s="14"/>
      <c r="J795" s="3"/>
      <c r="K795" s="3"/>
      <c r="L795" s="3"/>
      <c r="M795" s="3"/>
      <c r="N795" s="3"/>
      <c r="O795" s="3"/>
      <c r="P795" s="3"/>
      <c r="Q795" s="3"/>
      <c r="R795" s="3"/>
      <c r="S795" s="3"/>
      <c r="T795" s="3"/>
    </row>
    <row r="796" spans="1:20" ht="16" x14ac:dyDescent="0.4">
      <c r="A796" s="3"/>
      <c r="B796" s="6"/>
      <c r="C796" s="3"/>
      <c r="D796" s="3"/>
      <c r="E796" s="3"/>
      <c r="F796" s="3"/>
      <c r="G796" s="3"/>
      <c r="H796" s="14"/>
      <c r="I796" s="14"/>
      <c r="J796" s="3"/>
      <c r="K796" s="3"/>
      <c r="L796" s="3"/>
      <c r="M796" s="3"/>
      <c r="N796" s="3"/>
      <c r="O796" s="3"/>
      <c r="P796" s="3"/>
      <c r="Q796" s="3"/>
      <c r="R796" s="3"/>
      <c r="S796" s="3"/>
      <c r="T796" s="3"/>
    </row>
    <row r="797" spans="1:20" ht="16" x14ac:dyDescent="0.4">
      <c r="A797" s="3"/>
      <c r="B797" s="6"/>
      <c r="C797" s="3"/>
      <c r="D797" s="3"/>
      <c r="E797" s="3"/>
      <c r="F797" s="3"/>
      <c r="G797" s="3"/>
      <c r="H797" s="14"/>
      <c r="I797" s="14"/>
      <c r="J797" s="3"/>
      <c r="K797" s="3"/>
      <c r="L797" s="3"/>
      <c r="M797" s="3"/>
      <c r="N797" s="3"/>
      <c r="O797" s="3"/>
      <c r="P797" s="3"/>
      <c r="Q797" s="3"/>
      <c r="R797" s="3"/>
      <c r="S797" s="3"/>
      <c r="T797" s="3"/>
    </row>
    <row r="798" spans="1:20" ht="16" x14ac:dyDescent="0.4">
      <c r="A798" s="3"/>
      <c r="B798" s="6"/>
      <c r="C798" s="3"/>
      <c r="D798" s="3"/>
      <c r="E798" s="3"/>
      <c r="F798" s="3"/>
      <c r="G798" s="3"/>
      <c r="H798" s="14"/>
      <c r="I798" s="14"/>
      <c r="J798" s="3"/>
      <c r="K798" s="3"/>
      <c r="L798" s="3"/>
      <c r="M798" s="3"/>
      <c r="N798" s="3"/>
      <c r="O798" s="3"/>
      <c r="P798" s="3"/>
      <c r="Q798" s="3"/>
      <c r="R798" s="3"/>
      <c r="S798" s="3"/>
      <c r="T798" s="3"/>
    </row>
    <row r="799" spans="1:20" ht="16" x14ac:dyDescent="0.4">
      <c r="A799" s="3"/>
      <c r="B799" s="6"/>
      <c r="C799" s="3"/>
      <c r="D799" s="3"/>
      <c r="E799" s="3"/>
      <c r="F799" s="3"/>
      <c r="G799" s="3"/>
      <c r="H799" s="14"/>
      <c r="I799" s="14"/>
      <c r="J799" s="3"/>
      <c r="K799" s="3"/>
      <c r="L799" s="3"/>
      <c r="M799" s="3"/>
      <c r="N799" s="3"/>
      <c r="O799" s="3"/>
      <c r="P799" s="3"/>
      <c r="Q799" s="3"/>
      <c r="R799" s="3"/>
      <c r="S799" s="3"/>
      <c r="T799" s="3"/>
    </row>
    <row r="800" spans="1:20" ht="16" x14ac:dyDescent="0.4">
      <c r="A800" s="3"/>
      <c r="B800" s="6"/>
      <c r="C800" s="3"/>
      <c r="D800" s="3"/>
      <c r="E800" s="3"/>
      <c r="F800" s="3"/>
      <c r="G800" s="3"/>
      <c r="H800" s="14"/>
      <c r="I800" s="14"/>
      <c r="J800" s="3"/>
      <c r="K800" s="3"/>
      <c r="L800" s="3"/>
      <c r="M800" s="3"/>
      <c r="N800" s="3"/>
      <c r="O800" s="3"/>
      <c r="P800" s="3"/>
      <c r="Q800" s="3"/>
      <c r="R800" s="3"/>
      <c r="S800" s="3"/>
      <c r="T800" s="3"/>
    </row>
    <row r="801" spans="1:20" ht="16" x14ac:dyDescent="0.4">
      <c r="A801" s="3"/>
      <c r="B801" s="6"/>
      <c r="C801" s="3"/>
      <c r="D801" s="3"/>
      <c r="E801" s="3"/>
      <c r="F801" s="3"/>
      <c r="G801" s="3"/>
      <c r="H801" s="14"/>
      <c r="I801" s="14"/>
      <c r="J801" s="3"/>
      <c r="K801" s="3"/>
      <c r="L801" s="3"/>
      <c r="M801" s="3"/>
      <c r="N801" s="3"/>
      <c r="O801" s="3"/>
      <c r="P801" s="3"/>
      <c r="Q801" s="3"/>
      <c r="R801" s="3"/>
      <c r="S801" s="3"/>
      <c r="T801" s="3"/>
    </row>
    <row r="802" spans="1:20" ht="16" x14ac:dyDescent="0.4">
      <c r="A802" s="3"/>
      <c r="B802" s="6"/>
      <c r="C802" s="3"/>
      <c r="D802" s="3"/>
      <c r="E802" s="3"/>
      <c r="F802" s="3"/>
      <c r="G802" s="3"/>
      <c r="H802" s="14"/>
      <c r="I802" s="14"/>
      <c r="J802" s="3"/>
      <c r="K802" s="3"/>
      <c r="L802" s="3"/>
      <c r="M802" s="3"/>
      <c r="N802" s="3"/>
      <c r="O802" s="3"/>
      <c r="P802" s="3"/>
      <c r="Q802" s="3"/>
      <c r="R802" s="3"/>
      <c r="S802" s="3"/>
      <c r="T802" s="3"/>
    </row>
    <row r="803" spans="1:20" ht="16" x14ac:dyDescent="0.4">
      <c r="A803" s="3"/>
      <c r="B803" s="6"/>
      <c r="C803" s="3"/>
      <c r="D803" s="3"/>
      <c r="E803" s="3"/>
      <c r="F803" s="3"/>
      <c r="G803" s="3"/>
      <c r="H803" s="14"/>
      <c r="I803" s="14"/>
      <c r="J803" s="3"/>
      <c r="K803" s="3"/>
      <c r="L803" s="3"/>
      <c r="M803" s="3"/>
      <c r="N803" s="3"/>
      <c r="O803" s="3"/>
      <c r="P803" s="3"/>
      <c r="Q803" s="3"/>
      <c r="R803" s="3"/>
      <c r="S803" s="3"/>
      <c r="T803" s="3"/>
    </row>
    <row r="804" spans="1:20" ht="16" x14ac:dyDescent="0.4">
      <c r="A804" s="3"/>
      <c r="B804" s="6"/>
      <c r="C804" s="3"/>
      <c r="D804" s="3"/>
      <c r="E804" s="3"/>
      <c r="F804" s="3"/>
      <c r="G804" s="3"/>
      <c r="H804" s="14"/>
      <c r="I804" s="14"/>
      <c r="J804" s="3"/>
      <c r="K804" s="3"/>
      <c r="L804" s="3"/>
      <c r="M804" s="3"/>
      <c r="N804" s="3"/>
      <c r="O804" s="3"/>
      <c r="P804" s="3"/>
      <c r="Q804" s="3"/>
      <c r="R804" s="3"/>
      <c r="S804" s="3"/>
      <c r="T804" s="3"/>
    </row>
    <row r="805" spans="1:20" ht="16" x14ac:dyDescent="0.4">
      <c r="A805" s="3"/>
      <c r="B805" s="6"/>
      <c r="C805" s="3"/>
      <c r="D805" s="3"/>
      <c r="E805" s="3"/>
      <c r="F805" s="3"/>
      <c r="G805" s="3"/>
      <c r="H805" s="14"/>
      <c r="I805" s="14"/>
      <c r="J805" s="3"/>
      <c r="K805" s="3"/>
      <c r="L805" s="3"/>
      <c r="M805" s="3"/>
      <c r="N805" s="3"/>
      <c r="O805" s="3"/>
      <c r="P805" s="3"/>
      <c r="Q805" s="3"/>
      <c r="R805" s="3"/>
      <c r="S805" s="3"/>
      <c r="T805" s="3"/>
    </row>
    <row r="806" spans="1:20" ht="16" x14ac:dyDescent="0.4">
      <c r="A806" s="3"/>
      <c r="B806" s="6"/>
      <c r="C806" s="3"/>
      <c r="D806" s="3"/>
      <c r="E806" s="3"/>
      <c r="F806" s="3"/>
      <c r="G806" s="3"/>
      <c r="H806" s="14"/>
      <c r="I806" s="14"/>
      <c r="J806" s="3"/>
      <c r="K806" s="3"/>
      <c r="L806" s="3"/>
      <c r="M806" s="3"/>
      <c r="N806" s="3"/>
      <c r="O806" s="3"/>
      <c r="P806" s="3"/>
      <c r="Q806" s="3"/>
      <c r="R806" s="3"/>
      <c r="S806" s="3"/>
      <c r="T806" s="3"/>
    </row>
    <row r="807" spans="1:20" ht="16" x14ac:dyDescent="0.4">
      <c r="A807" s="3"/>
      <c r="B807" s="6"/>
      <c r="C807" s="3"/>
      <c r="D807" s="3"/>
      <c r="E807" s="3"/>
      <c r="F807" s="3"/>
      <c r="G807" s="3"/>
      <c r="H807" s="14"/>
      <c r="I807" s="14"/>
      <c r="J807" s="3"/>
      <c r="K807" s="3"/>
      <c r="L807" s="3"/>
      <c r="M807" s="3"/>
      <c r="N807" s="3"/>
      <c r="O807" s="3"/>
      <c r="P807" s="3"/>
      <c r="Q807" s="3"/>
      <c r="R807" s="3"/>
      <c r="S807" s="3"/>
      <c r="T807" s="3"/>
    </row>
    <row r="808" spans="1:20" ht="16" x14ac:dyDescent="0.4">
      <c r="A808" s="3"/>
      <c r="B808" s="6"/>
      <c r="C808" s="3"/>
      <c r="D808" s="3"/>
      <c r="E808" s="3"/>
      <c r="F808" s="3"/>
      <c r="G808" s="3"/>
      <c r="H808" s="14"/>
      <c r="I808" s="14"/>
      <c r="J808" s="3"/>
      <c r="K808" s="3"/>
      <c r="L808" s="3"/>
      <c r="M808" s="3"/>
      <c r="N808" s="3"/>
      <c r="O808" s="3"/>
      <c r="P808" s="3"/>
      <c r="Q808" s="3"/>
      <c r="R808" s="3"/>
      <c r="S808" s="3"/>
      <c r="T808" s="3"/>
    </row>
    <row r="809" spans="1:20" ht="16" x14ac:dyDescent="0.4">
      <c r="A809" s="3"/>
      <c r="B809" s="6"/>
      <c r="C809" s="3"/>
      <c r="D809" s="3"/>
      <c r="E809" s="3"/>
      <c r="F809" s="3"/>
      <c r="G809" s="3"/>
      <c r="H809" s="14"/>
      <c r="I809" s="14"/>
      <c r="J809" s="3"/>
      <c r="K809" s="3"/>
      <c r="L809" s="3"/>
      <c r="M809" s="3"/>
      <c r="N809" s="3"/>
      <c r="O809" s="3"/>
      <c r="P809" s="3"/>
      <c r="Q809" s="3"/>
      <c r="R809" s="3"/>
      <c r="S809" s="3"/>
      <c r="T809" s="3"/>
    </row>
    <row r="810" spans="1:20" ht="16" x14ac:dyDescent="0.4">
      <c r="A810" s="3"/>
      <c r="B810" s="6"/>
      <c r="C810" s="3"/>
      <c r="D810" s="3"/>
      <c r="E810" s="3"/>
      <c r="F810" s="3"/>
      <c r="G810" s="3"/>
      <c r="H810" s="14"/>
      <c r="I810" s="14"/>
      <c r="J810" s="3"/>
      <c r="K810" s="3"/>
      <c r="L810" s="3"/>
      <c r="M810" s="3"/>
      <c r="N810" s="3"/>
      <c r="O810" s="3"/>
      <c r="P810" s="3"/>
      <c r="Q810" s="3"/>
      <c r="R810" s="3"/>
      <c r="S810" s="3"/>
      <c r="T810" s="3"/>
    </row>
    <row r="811" spans="1:20" ht="16" x14ac:dyDescent="0.4">
      <c r="A811" s="3"/>
      <c r="B811" s="6"/>
      <c r="C811" s="3"/>
      <c r="D811" s="3"/>
      <c r="E811" s="3"/>
      <c r="F811" s="3"/>
      <c r="G811" s="3"/>
      <c r="H811" s="14"/>
      <c r="I811" s="14"/>
      <c r="J811" s="3"/>
      <c r="K811" s="3"/>
      <c r="L811" s="3"/>
      <c r="M811" s="3"/>
      <c r="N811" s="3"/>
      <c r="O811" s="3"/>
      <c r="P811" s="3"/>
      <c r="Q811" s="3"/>
      <c r="R811" s="3"/>
      <c r="S811" s="3"/>
      <c r="T811" s="3"/>
    </row>
    <row r="812" spans="1:20" ht="16" x14ac:dyDescent="0.4">
      <c r="A812" s="3"/>
      <c r="B812" s="6"/>
      <c r="C812" s="3"/>
      <c r="D812" s="3"/>
      <c r="E812" s="3"/>
      <c r="F812" s="3"/>
      <c r="G812" s="3"/>
      <c r="H812" s="14"/>
      <c r="I812" s="14"/>
      <c r="J812" s="3"/>
      <c r="K812" s="3"/>
      <c r="L812" s="3"/>
      <c r="M812" s="3"/>
      <c r="N812" s="3"/>
      <c r="O812" s="3"/>
      <c r="P812" s="3"/>
      <c r="Q812" s="3"/>
      <c r="R812" s="3"/>
      <c r="S812" s="3"/>
      <c r="T812" s="3"/>
    </row>
    <row r="813" spans="1:20" ht="16" x14ac:dyDescent="0.4">
      <c r="A813" s="3"/>
      <c r="B813" s="6"/>
      <c r="C813" s="3"/>
      <c r="D813" s="3"/>
      <c r="E813" s="3"/>
      <c r="F813" s="3"/>
      <c r="G813" s="3"/>
      <c r="H813" s="14"/>
      <c r="I813" s="14"/>
      <c r="J813" s="3"/>
      <c r="K813" s="3"/>
      <c r="L813" s="3"/>
      <c r="M813" s="3"/>
      <c r="N813" s="3"/>
      <c r="O813" s="3"/>
      <c r="P813" s="3"/>
      <c r="Q813" s="3"/>
      <c r="R813" s="3"/>
      <c r="S813" s="3"/>
      <c r="T813" s="3"/>
    </row>
    <row r="814" spans="1:20" ht="16" x14ac:dyDescent="0.4">
      <c r="A814" s="3"/>
      <c r="B814" s="6"/>
      <c r="C814" s="3"/>
      <c r="D814" s="3"/>
      <c r="E814" s="3"/>
      <c r="F814" s="3"/>
      <c r="G814" s="3"/>
      <c r="H814" s="14"/>
      <c r="I814" s="14"/>
      <c r="J814" s="3"/>
      <c r="K814" s="3"/>
      <c r="L814" s="3"/>
      <c r="M814" s="3"/>
      <c r="N814" s="3"/>
      <c r="O814" s="3"/>
      <c r="P814" s="3"/>
      <c r="Q814" s="3"/>
      <c r="R814" s="3"/>
      <c r="S814" s="3"/>
      <c r="T814" s="3"/>
    </row>
    <row r="815" spans="1:20" ht="16" x14ac:dyDescent="0.4">
      <c r="A815" s="3"/>
      <c r="B815" s="6"/>
      <c r="C815" s="3"/>
      <c r="D815" s="3"/>
      <c r="E815" s="3"/>
      <c r="F815" s="3"/>
      <c r="G815" s="3"/>
      <c r="H815" s="14"/>
      <c r="I815" s="14"/>
      <c r="J815" s="3"/>
      <c r="K815" s="3"/>
      <c r="L815" s="3"/>
      <c r="M815" s="3"/>
      <c r="N815" s="3"/>
      <c r="O815" s="3"/>
      <c r="P815" s="3"/>
      <c r="Q815" s="3"/>
      <c r="R815" s="3"/>
      <c r="S815" s="3"/>
      <c r="T815" s="3"/>
    </row>
    <row r="816" spans="1:20" ht="16" x14ac:dyDescent="0.4">
      <c r="A816" s="3"/>
      <c r="B816" s="6"/>
      <c r="C816" s="3"/>
      <c r="D816" s="3"/>
      <c r="E816" s="3"/>
      <c r="F816" s="3"/>
      <c r="G816" s="3"/>
      <c r="H816" s="14"/>
      <c r="I816" s="14"/>
      <c r="J816" s="3"/>
      <c r="K816" s="3"/>
      <c r="L816" s="3"/>
      <c r="M816" s="3"/>
      <c r="N816" s="3"/>
      <c r="O816" s="3"/>
      <c r="P816" s="3"/>
      <c r="Q816" s="3"/>
      <c r="R816" s="3"/>
      <c r="S816" s="3"/>
      <c r="T816" s="3"/>
    </row>
    <row r="817" spans="1:20" ht="16" x14ac:dyDescent="0.4">
      <c r="A817" s="3"/>
      <c r="B817" s="6"/>
      <c r="C817" s="3"/>
      <c r="D817" s="3"/>
      <c r="E817" s="3"/>
      <c r="F817" s="3"/>
      <c r="G817" s="3"/>
      <c r="H817" s="14"/>
      <c r="I817" s="14"/>
      <c r="J817" s="3"/>
      <c r="K817" s="3"/>
      <c r="L817" s="3"/>
      <c r="M817" s="3"/>
      <c r="N817" s="3"/>
      <c r="O817" s="3"/>
      <c r="P817" s="3"/>
      <c r="Q817" s="3"/>
      <c r="R817" s="3"/>
      <c r="S817" s="3"/>
      <c r="T817" s="3"/>
    </row>
    <row r="818" spans="1:20" ht="16" x14ac:dyDescent="0.4">
      <c r="A818" s="3"/>
      <c r="B818" s="6"/>
      <c r="C818" s="3"/>
      <c r="D818" s="3"/>
      <c r="E818" s="3"/>
      <c r="F818" s="3"/>
      <c r="G818" s="3"/>
      <c r="H818" s="14"/>
      <c r="I818" s="14"/>
      <c r="J818" s="3"/>
      <c r="K818" s="3"/>
      <c r="L818" s="3"/>
      <c r="M818" s="3"/>
      <c r="N818" s="3"/>
      <c r="O818" s="3"/>
      <c r="P818" s="3"/>
      <c r="Q818" s="3"/>
      <c r="R818" s="3"/>
      <c r="S818" s="3"/>
      <c r="T818" s="3"/>
    </row>
    <row r="819" spans="1:20" ht="16" x14ac:dyDescent="0.4">
      <c r="A819" s="3"/>
      <c r="B819" s="6"/>
      <c r="C819" s="3"/>
      <c r="D819" s="3"/>
      <c r="E819" s="3"/>
      <c r="F819" s="3"/>
      <c r="G819" s="3"/>
      <c r="H819" s="14"/>
      <c r="I819" s="14"/>
      <c r="J819" s="3"/>
      <c r="K819" s="3"/>
      <c r="L819" s="3"/>
      <c r="M819" s="3"/>
      <c r="N819" s="3"/>
      <c r="O819" s="3"/>
      <c r="P819" s="3"/>
      <c r="Q819" s="3"/>
      <c r="R819" s="3"/>
      <c r="S819" s="3"/>
      <c r="T819" s="3"/>
    </row>
    <row r="820" spans="1:20" ht="16" x14ac:dyDescent="0.4">
      <c r="A820" s="3"/>
      <c r="B820" s="6"/>
      <c r="C820" s="3"/>
      <c r="D820" s="3"/>
      <c r="E820" s="3"/>
      <c r="F820" s="3"/>
      <c r="G820" s="3"/>
      <c r="H820" s="14"/>
      <c r="I820" s="14"/>
      <c r="J820" s="3"/>
      <c r="K820" s="3"/>
      <c r="L820" s="3"/>
      <c r="M820" s="3"/>
      <c r="N820" s="3"/>
      <c r="O820" s="3"/>
      <c r="P820" s="3"/>
      <c r="Q820" s="3"/>
      <c r="R820" s="3"/>
      <c r="S820" s="3"/>
      <c r="T820" s="3"/>
    </row>
    <row r="821" spans="1:20" ht="16" x14ac:dyDescent="0.4">
      <c r="A821" s="3"/>
      <c r="B821" s="6"/>
      <c r="C821" s="3"/>
      <c r="D821" s="3"/>
      <c r="E821" s="3"/>
      <c r="F821" s="3"/>
      <c r="G821" s="3"/>
      <c r="H821" s="14"/>
      <c r="I821" s="14"/>
      <c r="J821" s="3"/>
      <c r="K821" s="3"/>
      <c r="L821" s="3"/>
      <c r="M821" s="3"/>
      <c r="N821" s="3"/>
      <c r="O821" s="3"/>
      <c r="P821" s="3"/>
      <c r="Q821" s="3"/>
      <c r="R821" s="3"/>
      <c r="S821" s="3"/>
      <c r="T821" s="3"/>
    </row>
    <row r="822" spans="1:20" ht="16" x14ac:dyDescent="0.4">
      <c r="A822" s="3"/>
      <c r="B822" s="6"/>
      <c r="C822" s="3"/>
      <c r="D822" s="3"/>
      <c r="E822" s="3"/>
      <c r="F822" s="3"/>
      <c r="G822" s="3"/>
      <c r="H822" s="14"/>
      <c r="I822" s="14"/>
      <c r="J822" s="3"/>
      <c r="K822" s="3"/>
      <c r="L822" s="3"/>
      <c r="M822" s="3"/>
      <c r="N822" s="3"/>
      <c r="O822" s="3"/>
      <c r="P822" s="3"/>
      <c r="Q822" s="3"/>
      <c r="R822" s="3"/>
      <c r="S822" s="3"/>
      <c r="T822" s="3"/>
    </row>
    <row r="823" spans="1:20" ht="16" x14ac:dyDescent="0.4">
      <c r="A823" s="3"/>
      <c r="B823" s="6"/>
      <c r="C823" s="3"/>
      <c r="D823" s="3"/>
      <c r="E823" s="3"/>
      <c r="F823" s="3"/>
      <c r="G823" s="3"/>
      <c r="H823" s="14"/>
      <c r="I823" s="14"/>
      <c r="J823" s="3"/>
      <c r="K823" s="3"/>
      <c r="L823" s="3"/>
      <c r="M823" s="3"/>
      <c r="N823" s="3"/>
      <c r="O823" s="3"/>
      <c r="P823" s="3"/>
      <c r="Q823" s="3"/>
      <c r="R823" s="3"/>
      <c r="S823" s="3"/>
      <c r="T823" s="3"/>
    </row>
    <row r="824" spans="1:20" ht="16" x14ac:dyDescent="0.4">
      <c r="A824" s="3"/>
      <c r="B824" s="6"/>
      <c r="C824" s="3"/>
      <c r="D824" s="3"/>
      <c r="E824" s="3"/>
      <c r="F824" s="3"/>
      <c r="G824" s="3"/>
      <c r="H824" s="14"/>
      <c r="I824" s="14"/>
      <c r="J824" s="3"/>
      <c r="K824" s="3"/>
      <c r="L824" s="3"/>
      <c r="M824" s="3"/>
      <c r="N824" s="3"/>
      <c r="O824" s="3"/>
      <c r="P824" s="3"/>
      <c r="Q824" s="3"/>
      <c r="R824" s="3"/>
      <c r="S824" s="3"/>
      <c r="T824" s="3"/>
    </row>
    <row r="825" spans="1:20" ht="16" x14ac:dyDescent="0.4">
      <c r="A825" s="3"/>
      <c r="B825" s="6"/>
      <c r="C825" s="3"/>
      <c r="D825" s="3"/>
      <c r="E825" s="3"/>
      <c r="F825" s="3"/>
      <c r="G825" s="3"/>
      <c r="H825" s="14"/>
      <c r="I825" s="14"/>
      <c r="J825" s="3"/>
      <c r="K825" s="3"/>
      <c r="L825" s="3"/>
      <c r="M825" s="3"/>
      <c r="N825" s="3"/>
      <c r="O825" s="3"/>
      <c r="P825" s="3"/>
      <c r="Q825" s="3"/>
      <c r="R825" s="3"/>
      <c r="S825" s="3"/>
      <c r="T825" s="3"/>
    </row>
    <row r="826" spans="1:20" ht="16" x14ac:dyDescent="0.4">
      <c r="A826" s="3"/>
      <c r="B826" s="6"/>
      <c r="C826" s="3"/>
      <c r="D826" s="3"/>
      <c r="E826" s="3"/>
      <c r="F826" s="3"/>
      <c r="G826" s="3"/>
      <c r="H826" s="14"/>
      <c r="I826" s="14"/>
      <c r="J826" s="3"/>
      <c r="K826" s="3"/>
      <c r="L826" s="3"/>
      <c r="M826" s="3"/>
      <c r="N826" s="3"/>
      <c r="O826" s="3"/>
      <c r="P826" s="3"/>
      <c r="Q826" s="3"/>
      <c r="R826" s="3"/>
      <c r="S826" s="3"/>
      <c r="T826" s="3"/>
    </row>
    <row r="827" spans="1:20" ht="16" x14ac:dyDescent="0.4">
      <c r="A827" s="3"/>
      <c r="B827" s="6"/>
      <c r="C827" s="3"/>
      <c r="D827" s="3"/>
      <c r="E827" s="3"/>
      <c r="F827" s="3"/>
      <c r="G827" s="3"/>
      <c r="H827" s="14"/>
      <c r="I827" s="14"/>
      <c r="J827" s="3"/>
      <c r="K827" s="3"/>
      <c r="L827" s="3"/>
      <c r="M827" s="3"/>
      <c r="N827" s="3"/>
      <c r="O827" s="3"/>
      <c r="P827" s="3"/>
      <c r="Q827" s="3"/>
      <c r="R827" s="3"/>
      <c r="S827" s="3"/>
      <c r="T827" s="3"/>
    </row>
    <row r="828" spans="1:20" ht="16" x14ac:dyDescent="0.4">
      <c r="A828" s="3"/>
      <c r="B828" s="6"/>
      <c r="C828" s="3"/>
      <c r="D828" s="3"/>
      <c r="E828" s="3"/>
      <c r="F828" s="3"/>
      <c r="G828" s="3"/>
      <c r="H828" s="14"/>
      <c r="I828" s="14"/>
      <c r="J828" s="3"/>
      <c r="K828" s="3"/>
      <c r="L828" s="3"/>
      <c r="M828" s="3"/>
      <c r="N828" s="3"/>
      <c r="O828" s="3"/>
      <c r="P828" s="3"/>
      <c r="Q828" s="3"/>
      <c r="R828" s="3"/>
      <c r="S828" s="3"/>
      <c r="T828" s="3"/>
    </row>
    <row r="829" spans="1:20" ht="16" x14ac:dyDescent="0.4">
      <c r="A829" s="3"/>
      <c r="B829" s="6"/>
      <c r="C829" s="3"/>
      <c r="D829" s="3"/>
      <c r="E829" s="3"/>
      <c r="F829" s="3"/>
      <c r="G829" s="3"/>
      <c r="H829" s="14"/>
      <c r="I829" s="14"/>
      <c r="J829" s="3"/>
      <c r="K829" s="3"/>
      <c r="L829" s="3"/>
      <c r="M829" s="3"/>
      <c r="N829" s="3"/>
      <c r="O829" s="3"/>
      <c r="P829" s="3"/>
      <c r="Q829" s="3"/>
      <c r="R829" s="3"/>
      <c r="S829" s="3"/>
      <c r="T829" s="3"/>
    </row>
    <row r="830" spans="1:20" ht="16" x14ac:dyDescent="0.4">
      <c r="A830" s="3"/>
      <c r="B830" s="6"/>
      <c r="C830" s="3"/>
      <c r="D830" s="3"/>
      <c r="E830" s="3"/>
      <c r="F830" s="3"/>
      <c r="G830" s="3"/>
      <c r="H830" s="14"/>
      <c r="I830" s="14"/>
      <c r="J830" s="3"/>
      <c r="K830" s="3"/>
      <c r="L830" s="3"/>
      <c r="M830" s="3"/>
      <c r="N830" s="3"/>
      <c r="O830" s="3"/>
      <c r="P830" s="3"/>
      <c r="Q830" s="3"/>
      <c r="R830" s="3"/>
      <c r="S830" s="3"/>
      <c r="T830" s="3"/>
    </row>
    <row r="831" spans="1:20" ht="16" x14ac:dyDescent="0.4">
      <c r="A831" s="3"/>
      <c r="B831" s="6"/>
      <c r="C831" s="3"/>
      <c r="D831" s="3"/>
      <c r="E831" s="3"/>
      <c r="F831" s="3"/>
      <c r="G831" s="3"/>
      <c r="H831" s="14"/>
      <c r="I831" s="14"/>
      <c r="J831" s="3"/>
      <c r="K831" s="3"/>
      <c r="L831" s="3"/>
      <c r="M831" s="3"/>
      <c r="N831" s="3"/>
      <c r="O831" s="3"/>
      <c r="P831" s="3"/>
      <c r="Q831" s="3"/>
      <c r="R831" s="3"/>
      <c r="S831" s="3"/>
      <c r="T831" s="3"/>
    </row>
    <row r="832" spans="1:20" ht="16" x14ac:dyDescent="0.4">
      <c r="A832" s="3"/>
      <c r="B832" s="6"/>
      <c r="C832" s="3"/>
      <c r="D832" s="3"/>
      <c r="E832" s="3"/>
      <c r="F832" s="3"/>
      <c r="G832" s="3"/>
      <c r="H832" s="14"/>
      <c r="I832" s="14"/>
      <c r="J832" s="3"/>
      <c r="K832" s="3"/>
      <c r="L832" s="3"/>
      <c r="M832" s="3"/>
      <c r="N832" s="3"/>
      <c r="O832" s="3"/>
      <c r="P832" s="3"/>
      <c r="Q832" s="3"/>
      <c r="R832" s="3"/>
      <c r="S832" s="3"/>
      <c r="T832" s="3"/>
    </row>
    <row r="833" spans="1:20" ht="16" x14ac:dyDescent="0.4">
      <c r="A833" s="3"/>
      <c r="B833" s="6"/>
      <c r="C833" s="3"/>
      <c r="D833" s="3"/>
      <c r="E833" s="3"/>
      <c r="F833" s="3"/>
      <c r="G833" s="3"/>
      <c r="H833" s="14"/>
      <c r="I833" s="14"/>
      <c r="J833" s="3"/>
      <c r="K833" s="3"/>
      <c r="L833" s="3"/>
      <c r="M833" s="3"/>
      <c r="N833" s="3"/>
      <c r="O833" s="3"/>
      <c r="P833" s="3"/>
      <c r="Q833" s="3"/>
      <c r="R833" s="3"/>
      <c r="S833" s="3"/>
      <c r="T833" s="3"/>
    </row>
    <row r="834" spans="1:20" ht="16" x14ac:dyDescent="0.4">
      <c r="A834" s="3"/>
      <c r="B834" s="6"/>
      <c r="C834" s="3"/>
      <c r="D834" s="3"/>
      <c r="E834" s="3"/>
      <c r="F834" s="3"/>
      <c r="G834" s="3"/>
      <c r="H834" s="14"/>
      <c r="I834" s="14"/>
      <c r="J834" s="3"/>
      <c r="K834" s="3"/>
      <c r="L834" s="3"/>
      <c r="M834" s="3"/>
      <c r="N834" s="3"/>
      <c r="O834" s="3"/>
      <c r="P834" s="3"/>
      <c r="Q834" s="3"/>
      <c r="R834" s="3"/>
      <c r="S834" s="3"/>
      <c r="T834" s="3"/>
    </row>
    <row r="835" spans="1:20" ht="16" x14ac:dyDescent="0.4">
      <c r="A835" s="3"/>
      <c r="B835" s="6"/>
      <c r="C835" s="3"/>
      <c r="D835" s="3"/>
      <c r="E835" s="3"/>
      <c r="F835" s="3"/>
      <c r="G835" s="3"/>
      <c r="H835" s="14"/>
      <c r="I835" s="14"/>
      <c r="J835" s="3"/>
      <c r="K835" s="3"/>
      <c r="L835" s="3"/>
      <c r="M835" s="3"/>
      <c r="N835" s="3"/>
      <c r="O835" s="3"/>
      <c r="P835" s="3"/>
      <c r="Q835" s="3"/>
      <c r="R835" s="3"/>
      <c r="S835" s="3"/>
      <c r="T835" s="3"/>
    </row>
    <row r="836" spans="1:20" ht="16" x14ac:dyDescent="0.4">
      <c r="A836" s="3"/>
      <c r="B836" s="6"/>
      <c r="C836" s="3"/>
      <c r="D836" s="3"/>
      <c r="E836" s="3"/>
      <c r="F836" s="3"/>
      <c r="G836" s="3"/>
      <c r="H836" s="14"/>
      <c r="I836" s="14"/>
      <c r="J836" s="3"/>
      <c r="K836" s="3"/>
      <c r="L836" s="3"/>
      <c r="M836" s="3"/>
      <c r="N836" s="3"/>
      <c r="O836" s="3"/>
      <c r="P836" s="3"/>
      <c r="Q836" s="3"/>
      <c r="R836" s="3"/>
      <c r="S836" s="3"/>
      <c r="T836" s="3"/>
    </row>
    <row r="837" spans="1:20" ht="16" x14ac:dyDescent="0.4">
      <c r="A837" s="3"/>
      <c r="B837" s="6"/>
      <c r="C837" s="3"/>
      <c r="D837" s="3"/>
      <c r="E837" s="3"/>
      <c r="F837" s="3"/>
      <c r="G837" s="3"/>
      <c r="H837" s="14"/>
      <c r="I837" s="14"/>
      <c r="J837" s="3"/>
      <c r="K837" s="3"/>
      <c r="L837" s="3"/>
      <c r="M837" s="3"/>
      <c r="N837" s="3"/>
      <c r="O837" s="3"/>
      <c r="P837" s="3"/>
      <c r="Q837" s="3"/>
      <c r="R837" s="3"/>
      <c r="S837" s="3"/>
      <c r="T837" s="3"/>
    </row>
    <row r="838" spans="1:20" ht="16" x14ac:dyDescent="0.4">
      <c r="A838" s="3"/>
      <c r="B838" s="6"/>
      <c r="C838" s="3"/>
      <c r="D838" s="3"/>
      <c r="E838" s="3"/>
      <c r="F838" s="3"/>
      <c r="G838" s="3"/>
      <c r="H838" s="14"/>
      <c r="I838" s="14"/>
      <c r="J838" s="3"/>
      <c r="K838" s="3"/>
      <c r="L838" s="3"/>
      <c r="M838" s="3"/>
      <c r="N838" s="3"/>
      <c r="O838" s="3"/>
      <c r="P838" s="3"/>
      <c r="Q838" s="3"/>
      <c r="R838" s="3"/>
      <c r="S838" s="3"/>
      <c r="T838" s="3"/>
    </row>
    <row r="839" spans="1:20" ht="16" x14ac:dyDescent="0.4">
      <c r="A839" s="3"/>
      <c r="B839" s="6"/>
      <c r="C839" s="3"/>
      <c r="D839" s="3"/>
      <c r="E839" s="3"/>
      <c r="F839" s="3"/>
      <c r="G839" s="3"/>
      <c r="H839" s="14"/>
      <c r="I839" s="14"/>
      <c r="J839" s="3"/>
      <c r="K839" s="3"/>
      <c r="L839" s="3"/>
      <c r="M839" s="3"/>
      <c r="N839" s="3"/>
      <c r="O839" s="3"/>
      <c r="P839" s="3"/>
      <c r="Q839" s="3"/>
      <c r="R839" s="3"/>
      <c r="S839" s="3"/>
      <c r="T839" s="3"/>
    </row>
    <row r="840" spans="1:20" ht="16" x14ac:dyDescent="0.4">
      <c r="A840" s="3"/>
      <c r="B840" s="6"/>
      <c r="C840" s="3"/>
      <c r="D840" s="3"/>
      <c r="E840" s="3"/>
      <c r="F840" s="3"/>
      <c r="G840" s="3"/>
      <c r="H840" s="14"/>
      <c r="I840" s="14"/>
      <c r="J840" s="3"/>
      <c r="K840" s="3"/>
      <c r="L840" s="3"/>
      <c r="M840" s="3"/>
      <c r="N840" s="3"/>
      <c r="O840" s="3"/>
      <c r="P840" s="3"/>
      <c r="Q840" s="3"/>
      <c r="R840" s="3"/>
      <c r="S840" s="3"/>
      <c r="T840" s="3"/>
    </row>
    <row r="841" spans="1:20" ht="16" x14ac:dyDescent="0.4">
      <c r="A841" s="3"/>
      <c r="B841" s="6"/>
      <c r="C841" s="3"/>
      <c r="D841" s="3"/>
      <c r="E841" s="3"/>
      <c r="F841" s="3"/>
      <c r="G841" s="3"/>
      <c r="H841" s="14"/>
      <c r="I841" s="14"/>
      <c r="J841" s="3"/>
      <c r="K841" s="3"/>
      <c r="L841" s="3"/>
      <c r="M841" s="3"/>
      <c r="N841" s="3"/>
      <c r="O841" s="3"/>
      <c r="P841" s="3"/>
      <c r="Q841" s="3"/>
      <c r="R841" s="3"/>
      <c r="S841" s="3"/>
      <c r="T841" s="3"/>
    </row>
    <row r="842" spans="1:20" ht="16" x14ac:dyDescent="0.4">
      <c r="A842" s="3"/>
      <c r="B842" s="6"/>
      <c r="C842" s="3"/>
      <c r="D842" s="3"/>
      <c r="E842" s="3"/>
      <c r="F842" s="3"/>
      <c r="G842" s="3"/>
      <c r="H842" s="14"/>
      <c r="I842" s="14"/>
      <c r="J842" s="3"/>
      <c r="K842" s="3"/>
      <c r="L842" s="3"/>
      <c r="M842" s="3"/>
      <c r="N842" s="3"/>
      <c r="O842" s="3"/>
      <c r="P842" s="3"/>
      <c r="Q842" s="3"/>
      <c r="R842" s="3"/>
      <c r="S842" s="3"/>
      <c r="T842" s="3"/>
    </row>
    <row r="843" spans="1:20" ht="16" x14ac:dyDescent="0.4">
      <c r="A843" s="3"/>
      <c r="B843" s="6"/>
      <c r="C843" s="3"/>
      <c r="D843" s="3"/>
      <c r="E843" s="3"/>
      <c r="F843" s="3"/>
      <c r="G843" s="3"/>
      <c r="H843" s="14"/>
      <c r="I843" s="14"/>
      <c r="J843" s="3"/>
      <c r="K843" s="3"/>
      <c r="L843" s="3"/>
      <c r="M843" s="3"/>
      <c r="N843" s="3"/>
      <c r="O843" s="3"/>
      <c r="P843" s="3"/>
      <c r="Q843" s="3"/>
      <c r="R843" s="3"/>
      <c r="S843" s="3"/>
      <c r="T843" s="3"/>
    </row>
    <row r="844" spans="1:20" ht="16" x14ac:dyDescent="0.4">
      <c r="A844" s="3"/>
      <c r="B844" s="6"/>
      <c r="C844" s="3"/>
      <c r="D844" s="3"/>
      <c r="E844" s="3"/>
      <c r="F844" s="3"/>
      <c r="G844" s="3"/>
      <c r="H844" s="14"/>
      <c r="I844" s="14"/>
      <c r="J844" s="3"/>
      <c r="K844" s="3"/>
      <c r="L844" s="3"/>
      <c r="M844" s="3"/>
      <c r="N844" s="3"/>
      <c r="O844" s="3"/>
      <c r="P844" s="3"/>
      <c r="Q844" s="3"/>
      <c r="R844" s="3"/>
      <c r="S844" s="3"/>
      <c r="T844" s="3"/>
    </row>
    <row r="845" spans="1:20" ht="16" x14ac:dyDescent="0.4">
      <c r="A845" s="3"/>
      <c r="B845" s="6"/>
      <c r="C845" s="3"/>
      <c r="D845" s="3"/>
      <c r="E845" s="3"/>
      <c r="F845" s="3"/>
      <c r="G845" s="3"/>
      <c r="H845" s="14"/>
      <c r="I845" s="14"/>
      <c r="J845" s="3"/>
      <c r="K845" s="3"/>
      <c r="L845" s="3"/>
      <c r="M845" s="3"/>
      <c r="N845" s="3"/>
      <c r="O845" s="3"/>
      <c r="P845" s="3"/>
      <c r="Q845" s="3"/>
      <c r="R845" s="3"/>
      <c r="S845" s="3"/>
      <c r="T845" s="3"/>
    </row>
    <row r="846" spans="1:20" ht="16" x14ac:dyDescent="0.4">
      <c r="A846" s="3"/>
      <c r="B846" s="6"/>
      <c r="C846" s="3"/>
      <c r="D846" s="3"/>
      <c r="E846" s="3"/>
      <c r="F846" s="3"/>
      <c r="G846" s="3"/>
      <c r="H846" s="14"/>
      <c r="I846" s="14"/>
      <c r="J846" s="3"/>
      <c r="K846" s="3"/>
      <c r="L846" s="3"/>
      <c r="M846" s="3"/>
      <c r="N846" s="3"/>
      <c r="O846" s="3"/>
      <c r="P846" s="3"/>
      <c r="Q846" s="3"/>
      <c r="R846" s="3"/>
      <c r="S846" s="3"/>
      <c r="T846" s="3"/>
    </row>
    <row r="847" spans="1:20" ht="16" x14ac:dyDescent="0.4">
      <c r="A847" s="3"/>
      <c r="B847" s="6"/>
      <c r="C847" s="3"/>
      <c r="D847" s="3"/>
      <c r="E847" s="3"/>
      <c r="F847" s="3"/>
      <c r="G847" s="3"/>
      <c r="H847" s="14"/>
      <c r="I847" s="14"/>
      <c r="J847" s="3"/>
      <c r="K847" s="3"/>
      <c r="L847" s="3"/>
      <c r="M847" s="3"/>
      <c r="N847" s="3"/>
      <c r="O847" s="3"/>
      <c r="P847" s="3"/>
      <c r="Q847" s="3"/>
      <c r="R847" s="3"/>
      <c r="S847" s="3"/>
      <c r="T847" s="3"/>
    </row>
    <row r="848" spans="1:20" ht="16" x14ac:dyDescent="0.4">
      <c r="A848" s="3"/>
      <c r="B848" s="6"/>
      <c r="C848" s="3"/>
      <c r="D848" s="3"/>
      <c r="E848" s="3"/>
      <c r="F848" s="3"/>
      <c r="G848" s="3"/>
      <c r="H848" s="14"/>
      <c r="I848" s="14"/>
      <c r="J848" s="3"/>
      <c r="K848" s="3"/>
      <c r="L848" s="3"/>
      <c r="M848" s="3"/>
      <c r="N848" s="3"/>
      <c r="O848" s="3"/>
      <c r="P848" s="3"/>
      <c r="Q848" s="3"/>
      <c r="R848" s="3"/>
      <c r="S848" s="3"/>
      <c r="T848" s="3"/>
    </row>
    <row r="849" spans="1:20" ht="16" x14ac:dyDescent="0.4">
      <c r="A849" s="3"/>
      <c r="B849" s="6"/>
      <c r="C849" s="3"/>
      <c r="D849" s="3"/>
      <c r="E849" s="3"/>
      <c r="F849" s="3"/>
      <c r="G849" s="3"/>
      <c r="H849" s="14"/>
      <c r="I849" s="14"/>
      <c r="J849" s="3"/>
      <c r="K849" s="3"/>
      <c r="L849" s="3"/>
      <c r="M849" s="3"/>
      <c r="N849" s="3"/>
      <c r="O849" s="3"/>
      <c r="P849" s="3"/>
      <c r="Q849" s="3"/>
      <c r="R849" s="3"/>
      <c r="S849" s="3"/>
      <c r="T849" s="3"/>
    </row>
    <row r="850" spans="1:20" ht="16" x14ac:dyDescent="0.4">
      <c r="A850" s="3"/>
      <c r="B850" s="6"/>
      <c r="C850" s="3"/>
      <c r="D850" s="3"/>
      <c r="E850" s="3"/>
      <c r="F850" s="3"/>
      <c r="G850" s="3"/>
      <c r="H850" s="14"/>
      <c r="I850" s="14"/>
      <c r="J850" s="3"/>
      <c r="K850" s="3"/>
      <c r="L850" s="3"/>
      <c r="M850" s="3"/>
      <c r="N850" s="3"/>
      <c r="O850" s="3"/>
      <c r="P850" s="3"/>
      <c r="Q850" s="3"/>
      <c r="R850" s="3"/>
      <c r="S850" s="3"/>
      <c r="T850" s="3"/>
    </row>
    <row r="851" spans="1:20" ht="16" x14ac:dyDescent="0.4">
      <c r="A851" s="3"/>
      <c r="B851" s="6"/>
      <c r="C851" s="3"/>
      <c r="D851" s="3"/>
      <c r="E851" s="3"/>
      <c r="F851" s="3"/>
      <c r="G851" s="3"/>
      <c r="H851" s="14"/>
      <c r="I851" s="14"/>
      <c r="J851" s="3"/>
      <c r="K851" s="3"/>
      <c r="L851" s="3"/>
      <c r="M851" s="3"/>
      <c r="N851" s="3"/>
      <c r="O851" s="3"/>
      <c r="P851" s="3"/>
      <c r="Q851" s="3"/>
      <c r="R851" s="3"/>
      <c r="S851" s="3"/>
      <c r="T851" s="3"/>
    </row>
    <row r="852" spans="1:20" ht="16" x14ac:dyDescent="0.4">
      <c r="A852" s="3"/>
      <c r="B852" s="6"/>
      <c r="C852" s="3"/>
      <c r="D852" s="3"/>
      <c r="E852" s="3"/>
      <c r="F852" s="3"/>
      <c r="G852" s="3"/>
      <c r="H852" s="14"/>
      <c r="I852" s="14"/>
      <c r="J852" s="3"/>
      <c r="K852" s="3"/>
      <c r="L852" s="3"/>
      <c r="M852" s="3"/>
      <c r="N852" s="3"/>
      <c r="O852" s="3"/>
      <c r="P852" s="3"/>
      <c r="Q852" s="3"/>
      <c r="R852" s="3"/>
      <c r="S852" s="3"/>
      <c r="T852" s="3"/>
    </row>
    <row r="853" spans="1:20" ht="16" x14ac:dyDescent="0.4">
      <c r="A853" s="3"/>
      <c r="B853" s="6"/>
      <c r="C853" s="3"/>
      <c r="D853" s="3"/>
      <c r="E853" s="3"/>
      <c r="F853" s="3"/>
      <c r="G853" s="3"/>
      <c r="H853" s="14"/>
      <c r="I853" s="14"/>
      <c r="J853" s="3"/>
      <c r="K853" s="3"/>
      <c r="L853" s="3"/>
      <c r="M853" s="3"/>
      <c r="N853" s="3"/>
      <c r="O853" s="3"/>
      <c r="P853" s="3"/>
      <c r="Q853" s="3"/>
      <c r="R853" s="3"/>
      <c r="S853" s="3"/>
      <c r="T853" s="3"/>
    </row>
    <row r="854" spans="1:20" ht="16" x14ac:dyDescent="0.4">
      <c r="A854" s="3"/>
      <c r="B854" s="6"/>
      <c r="C854" s="3"/>
      <c r="D854" s="3"/>
      <c r="E854" s="3"/>
      <c r="F854" s="3"/>
      <c r="G854" s="3"/>
      <c r="H854" s="14"/>
      <c r="I854" s="14"/>
      <c r="J854" s="3"/>
      <c r="K854" s="3"/>
      <c r="L854" s="3"/>
      <c r="M854" s="3"/>
      <c r="N854" s="3"/>
      <c r="O854" s="3"/>
      <c r="P854" s="3"/>
      <c r="Q854" s="3"/>
      <c r="R854" s="3"/>
      <c r="S854" s="3"/>
      <c r="T854" s="3"/>
    </row>
    <row r="855" spans="1:20" ht="16" x14ac:dyDescent="0.4">
      <c r="A855" s="3"/>
      <c r="B855" s="6"/>
      <c r="C855" s="3"/>
      <c r="D855" s="3"/>
      <c r="E855" s="3"/>
      <c r="F855" s="3"/>
      <c r="G855" s="3"/>
      <c r="H855" s="14"/>
      <c r="I855" s="14"/>
      <c r="J855" s="3"/>
      <c r="K855" s="3"/>
      <c r="L855" s="3"/>
      <c r="M855" s="3"/>
      <c r="N855" s="3"/>
      <c r="O855" s="3"/>
      <c r="P855" s="3"/>
      <c r="Q855" s="3"/>
      <c r="R855" s="3"/>
      <c r="S855" s="3"/>
      <c r="T855" s="3"/>
    </row>
    <row r="856" spans="1:20" ht="16" x14ac:dyDescent="0.4">
      <c r="A856" s="3"/>
      <c r="B856" s="6"/>
      <c r="C856" s="3"/>
      <c r="D856" s="3"/>
      <c r="E856" s="3"/>
      <c r="F856" s="3"/>
      <c r="G856" s="3"/>
      <c r="H856" s="14"/>
      <c r="I856" s="14"/>
      <c r="J856" s="3"/>
      <c r="K856" s="3"/>
      <c r="L856" s="3"/>
      <c r="M856" s="3"/>
      <c r="N856" s="3"/>
      <c r="O856" s="3"/>
      <c r="P856" s="3"/>
      <c r="Q856" s="3"/>
      <c r="R856" s="3"/>
      <c r="S856" s="3"/>
      <c r="T856" s="3"/>
    </row>
    <row r="857" spans="1:20" ht="16" x14ac:dyDescent="0.4">
      <c r="A857" s="3"/>
      <c r="B857" s="6"/>
      <c r="C857" s="3"/>
      <c r="D857" s="3"/>
      <c r="E857" s="3"/>
      <c r="F857" s="3"/>
      <c r="G857" s="3"/>
      <c r="H857" s="14"/>
      <c r="I857" s="14"/>
      <c r="J857" s="3"/>
      <c r="K857" s="3"/>
      <c r="L857" s="3"/>
      <c r="M857" s="3"/>
      <c r="N857" s="3"/>
      <c r="O857" s="3"/>
      <c r="P857" s="3"/>
      <c r="Q857" s="3"/>
      <c r="R857" s="3"/>
      <c r="S857" s="3"/>
      <c r="T857" s="3"/>
    </row>
    <row r="858" spans="1:20" ht="16" x14ac:dyDescent="0.4">
      <c r="A858" s="3"/>
      <c r="B858" s="6"/>
      <c r="C858" s="3"/>
      <c r="D858" s="3"/>
      <c r="E858" s="3"/>
      <c r="F858" s="3"/>
      <c r="G858" s="3"/>
      <c r="H858" s="14"/>
      <c r="I858" s="14"/>
      <c r="J858" s="3"/>
      <c r="K858" s="3"/>
      <c r="L858" s="3"/>
      <c r="M858" s="3"/>
      <c r="N858" s="3"/>
      <c r="O858" s="3"/>
      <c r="P858" s="3"/>
      <c r="Q858" s="3"/>
      <c r="R858" s="3"/>
      <c r="S858" s="3"/>
      <c r="T858" s="3"/>
    </row>
    <row r="859" spans="1:20" ht="16" x14ac:dyDescent="0.4">
      <c r="A859" s="3"/>
      <c r="B859" s="6"/>
      <c r="C859" s="3"/>
      <c r="D859" s="3"/>
      <c r="E859" s="3"/>
      <c r="F859" s="3"/>
      <c r="G859" s="3"/>
      <c r="H859" s="14"/>
      <c r="I859" s="14"/>
      <c r="J859" s="3"/>
      <c r="K859" s="3"/>
      <c r="L859" s="3"/>
      <c r="M859" s="3"/>
      <c r="N859" s="3"/>
      <c r="O859" s="3"/>
      <c r="P859" s="3"/>
      <c r="Q859" s="3"/>
      <c r="R859" s="3"/>
      <c r="S859" s="3"/>
      <c r="T859" s="3"/>
    </row>
    <row r="860" spans="1:20" ht="16" x14ac:dyDescent="0.4">
      <c r="A860" s="3"/>
      <c r="B860" s="6"/>
      <c r="C860" s="3"/>
      <c r="D860" s="3"/>
      <c r="E860" s="3"/>
      <c r="F860" s="3"/>
      <c r="G860" s="3"/>
      <c r="H860" s="14"/>
      <c r="I860" s="14"/>
      <c r="J860" s="3"/>
      <c r="K860" s="3"/>
      <c r="L860" s="3"/>
      <c r="M860" s="3"/>
      <c r="N860" s="3"/>
      <c r="O860" s="3"/>
      <c r="P860" s="3"/>
      <c r="Q860" s="3"/>
      <c r="R860" s="3"/>
      <c r="S860" s="3"/>
      <c r="T860" s="3"/>
    </row>
    <row r="861" spans="1:20" ht="16" x14ac:dyDescent="0.4">
      <c r="A861" s="3"/>
      <c r="B861" s="6"/>
      <c r="C861" s="3"/>
      <c r="D861" s="3"/>
      <c r="E861" s="3"/>
      <c r="F861" s="3"/>
      <c r="G861" s="3"/>
      <c r="H861" s="14"/>
      <c r="I861" s="14"/>
      <c r="J861" s="3"/>
      <c r="K861" s="3"/>
      <c r="L861" s="3"/>
      <c r="M861" s="3"/>
      <c r="N861" s="3"/>
      <c r="O861" s="3"/>
      <c r="P861" s="3"/>
      <c r="Q861" s="3"/>
      <c r="R861" s="3"/>
      <c r="S861" s="3"/>
      <c r="T861" s="3"/>
    </row>
    <row r="862" spans="1:20" ht="16" x14ac:dyDescent="0.4">
      <c r="A862" s="3"/>
      <c r="B862" s="6"/>
      <c r="C862" s="3"/>
      <c r="D862" s="3"/>
      <c r="E862" s="3"/>
      <c r="F862" s="3"/>
      <c r="G862" s="3"/>
      <c r="H862" s="14"/>
      <c r="I862" s="14"/>
      <c r="J862" s="3"/>
      <c r="K862" s="3"/>
      <c r="L862" s="3"/>
      <c r="M862" s="3"/>
      <c r="N862" s="3"/>
      <c r="O862" s="3"/>
      <c r="P862" s="3"/>
      <c r="Q862" s="3"/>
      <c r="R862" s="3"/>
      <c r="S862" s="3"/>
      <c r="T862" s="3"/>
    </row>
    <row r="863" spans="1:20" ht="16" x14ac:dyDescent="0.4">
      <c r="A863" s="3"/>
      <c r="B863" s="6"/>
      <c r="C863" s="3"/>
      <c r="D863" s="3"/>
      <c r="E863" s="3"/>
      <c r="F863" s="3"/>
      <c r="G863" s="3"/>
      <c r="H863" s="14"/>
      <c r="I863" s="14"/>
      <c r="J863" s="3"/>
      <c r="K863" s="3"/>
      <c r="L863" s="3"/>
      <c r="M863" s="3"/>
      <c r="N863" s="3"/>
      <c r="O863" s="3"/>
      <c r="P863" s="3"/>
      <c r="Q863" s="3"/>
      <c r="R863" s="3"/>
      <c r="S863" s="3"/>
      <c r="T863" s="3"/>
    </row>
    <row r="864" spans="1:20" ht="16" x14ac:dyDescent="0.4">
      <c r="A864" s="3"/>
      <c r="B864" s="6"/>
      <c r="C864" s="3"/>
      <c r="D864" s="3"/>
      <c r="E864" s="3"/>
      <c r="F864" s="3"/>
      <c r="G864" s="3"/>
      <c r="H864" s="14"/>
      <c r="I864" s="14"/>
      <c r="J864" s="3"/>
      <c r="K864" s="3"/>
      <c r="L864" s="3"/>
      <c r="M864" s="3"/>
      <c r="N864" s="3"/>
      <c r="O864" s="3"/>
      <c r="P864" s="3"/>
      <c r="Q864" s="3"/>
      <c r="R864" s="3"/>
      <c r="S864" s="3"/>
      <c r="T864" s="3"/>
    </row>
    <row r="865" spans="1:20" ht="16" x14ac:dyDescent="0.4">
      <c r="A865" s="3"/>
      <c r="B865" s="6"/>
      <c r="C865" s="3"/>
      <c r="D865" s="3"/>
      <c r="E865" s="3"/>
      <c r="F865" s="3"/>
      <c r="G865" s="3"/>
      <c r="H865" s="14"/>
      <c r="I865" s="14"/>
      <c r="J865" s="3"/>
      <c r="K865" s="3"/>
      <c r="L865" s="3"/>
      <c r="M865" s="3"/>
      <c r="N865" s="3"/>
      <c r="O865" s="3"/>
      <c r="P865" s="3"/>
      <c r="Q865" s="3"/>
      <c r="R865" s="3"/>
      <c r="S865" s="3"/>
      <c r="T865" s="3"/>
    </row>
    <row r="866" spans="1:20" ht="16" x14ac:dyDescent="0.4">
      <c r="A866" s="3"/>
      <c r="B866" s="6"/>
      <c r="C866" s="3"/>
      <c r="D866" s="3"/>
      <c r="E866" s="3"/>
      <c r="F866" s="3"/>
      <c r="G866" s="3"/>
      <c r="H866" s="14"/>
      <c r="I866" s="14"/>
      <c r="J866" s="3"/>
      <c r="K866" s="3"/>
      <c r="L866" s="3"/>
      <c r="M866" s="3"/>
      <c r="N866" s="3"/>
      <c r="O866" s="3"/>
      <c r="P866" s="3"/>
      <c r="Q866" s="3"/>
      <c r="R866" s="3"/>
      <c r="S866" s="3"/>
      <c r="T866" s="3"/>
    </row>
    <row r="867" spans="1:20" ht="16" x14ac:dyDescent="0.4">
      <c r="A867" s="3"/>
      <c r="B867" s="6"/>
      <c r="C867" s="3"/>
      <c r="D867" s="3"/>
      <c r="E867" s="3"/>
      <c r="F867" s="3"/>
      <c r="G867" s="3"/>
      <c r="H867" s="14"/>
      <c r="I867" s="14"/>
      <c r="J867" s="3"/>
      <c r="K867" s="3"/>
      <c r="L867" s="3"/>
      <c r="M867" s="3"/>
      <c r="N867" s="3"/>
      <c r="O867" s="3"/>
      <c r="P867" s="3"/>
      <c r="Q867" s="3"/>
      <c r="R867" s="3"/>
      <c r="S867" s="3"/>
      <c r="T867" s="3"/>
    </row>
    <row r="868" spans="1:20" ht="16" x14ac:dyDescent="0.4">
      <c r="A868" s="3"/>
      <c r="B868" s="6"/>
      <c r="C868" s="3"/>
      <c r="D868" s="3"/>
      <c r="E868" s="3"/>
      <c r="F868" s="3"/>
      <c r="G868" s="3"/>
      <c r="H868" s="14"/>
      <c r="I868" s="14"/>
      <c r="J868" s="3"/>
      <c r="K868" s="3"/>
      <c r="L868" s="3"/>
      <c r="M868" s="3"/>
      <c r="N868" s="3"/>
      <c r="O868" s="3"/>
      <c r="P868" s="3"/>
      <c r="Q868" s="3"/>
      <c r="R868" s="3"/>
      <c r="S868" s="3"/>
      <c r="T868" s="3"/>
    </row>
    <row r="869" spans="1:20" ht="16" x14ac:dyDescent="0.4">
      <c r="A869" s="3"/>
      <c r="B869" s="6"/>
      <c r="C869" s="3"/>
      <c r="D869" s="3"/>
      <c r="E869" s="3"/>
      <c r="F869" s="3"/>
      <c r="G869" s="3"/>
      <c r="H869" s="14"/>
      <c r="I869" s="14"/>
      <c r="J869" s="3"/>
      <c r="K869" s="3"/>
      <c r="L869" s="3"/>
      <c r="M869" s="3"/>
      <c r="N869" s="3"/>
      <c r="O869" s="3"/>
      <c r="P869" s="3"/>
      <c r="Q869" s="3"/>
      <c r="R869" s="3"/>
      <c r="S869" s="3"/>
      <c r="T869" s="3"/>
    </row>
    <row r="870" spans="1:20" ht="16" x14ac:dyDescent="0.4">
      <c r="A870" s="3"/>
      <c r="B870" s="6"/>
      <c r="C870" s="3"/>
      <c r="D870" s="3"/>
      <c r="E870" s="3"/>
      <c r="F870" s="3"/>
      <c r="G870" s="3"/>
      <c r="H870" s="14"/>
      <c r="I870" s="14"/>
      <c r="J870" s="3"/>
      <c r="K870" s="3"/>
      <c r="L870" s="3"/>
      <c r="M870" s="3"/>
      <c r="N870" s="3"/>
      <c r="O870" s="3"/>
      <c r="P870" s="3"/>
      <c r="Q870" s="3"/>
      <c r="R870" s="3"/>
      <c r="S870" s="3"/>
      <c r="T870" s="3"/>
    </row>
    <row r="871" spans="1:20" ht="16" x14ac:dyDescent="0.4">
      <c r="A871" s="3"/>
      <c r="B871" s="6"/>
      <c r="C871" s="3"/>
      <c r="D871" s="3"/>
      <c r="E871" s="3"/>
      <c r="F871" s="3"/>
      <c r="G871" s="3"/>
      <c r="H871" s="14"/>
      <c r="I871" s="14"/>
      <c r="J871" s="3"/>
      <c r="K871" s="3"/>
      <c r="L871" s="3"/>
      <c r="M871" s="3"/>
      <c r="N871" s="3"/>
      <c r="O871" s="3"/>
      <c r="P871" s="3"/>
      <c r="Q871" s="3"/>
      <c r="R871" s="3"/>
      <c r="S871" s="3"/>
      <c r="T871" s="3"/>
    </row>
    <row r="872" spans="1:20" ht="16" x14ac:dyDescent="0.4">
      <c r="A872" s="3"/>
      <c r="B872" s="6"/>
      <c r="C872" s="3"/>
      <c r="D872" s="3"/>
      <c r="E872" s="3"/>
      <c r="F872" s="3"/>
      <c r="G872" s="3"/>
      <c r="H872" s="14"/>
      <c r="I872" s="14"/>
      <c r="J872" s="3"/>
      <c r="K872" s="3"/>
      <c r="L872" s="3"/>
      <c r="M872" s="3"/>
      <c r="N872" s="3"/>
      <c r="O872" s="3"/>
      <c r="P872" s="3"/>
      <c r="Q872" s="3"/>
      <c r="R872" s="3"/>
      <c r="S872" s="3"/>
      <c r="T872" s="3"/>
    </row>
    <row r="873" spans="1:20" ht="16" x14ac:dyDescent="0.4">
      <c r="A873" s="3"/>
      <c r="B873" s="6"/>
      <c r="C873" s="3"/>
      <c r="D873" s="3"/>
      <c r="E873" s="3"/>
      <c r="F873" s="3"/>
      <c r="G873" s="3"/>
      <c r="H873" s="14"/>
      <c r="I873" s="14"/>
      <c r="J873" s="3"/>
      <c r="K873" s="3"/>
      <c r="L873" s="3"/>
      <c r="M873" s="3"/>
      <c r="N873" s="3"/>
      <c r="O873" s="3"/>
      <c r="P873" s="3"/>
      <c r="Q873" s="3"/>
      <c r="R873" s="3"/>
      <c r="S873" s="3"/>
      <c r="T873" s="3"/>
    </row>
    <row r="874" spans="1:20" ht="16" x14ac:dyDescent="0.4">
      <c r="A874" s="3"/>
      <c r="B874" s="6"/>
      <c r="C874" s="3"/>
      <c r="D874" s="3"/>
      <c r="E874" s="3"/>
      <c r="F874" s="3"/>
      <c r="G874" s="3"/>
      <c r="H874" s="14"/>
      <c r="I874" s="14"/>
      <c r="J874" s="3"/>
      <c r="K874" s="3"/>
      <c r="L874" s="3"/>
      <c r="M874" s="3"/>
      <c r="N874" s="3"/>
      <c r="O874" s="3"/>
      <c r="P874" s="3"/>
      <c r="Q874" s="3"/>
      <c r="R874" s="3"/>
      <c r="S874" s="3"/>
      <c r="T874" s="3"/>
    </row>
    <row r="875" spans="1:20" ht="16" x14ac:dyDescent="0.4">
      <c r="A875" s="3"/>
      <c r="B875" s="6"/>
      <c r="C875" s="3"/>
      <c r="D875" s="3"/>
      <c r="E875" s="3"/>
      <c r="F875" s="3"/>
      <c r="G875" s="3"/>
      <c r="H875" s="14"/>
      <c r="I875" s="14"/>
      <c r="J875" s="3"/>
      <c r="K875" s="3"/>
      <c r="L875" s="3"/>
      <c r="M875" s="3"/>
      <c r="N875" s="3"/>
      <c r="O875" s="3"/>
      <c r="P875" s="3"/>
      <c r="Q875" s="3"/>
      <c r="R875" s="3"/>
      <c r="S875" s="3"/>
      <c r="T875" s="3"/>
    </row>
    <row r="876" spans="1:20" ht="16" x14ac:dyDescent="0.4">
      <c r="A876" s="3"/>
      <c r="B876" s="6"/>
      <c r="C876" s="3"/>
      <c r="D876" s="3"/>
      <c r="E876" s="3"/>
      <c r="F876" s="3"/>
      <c r="G876" s="3"/>
      <c r="H876" s="14"/>
      <c r="I876" s="14"/>
      <c r="J876" s="3"/>
      <c r="K876" s="3"/>
      <c r="L876" s="3"/>
      <c r="M876" s="3"/>
      <c r="N876" s="3"/>
      <c r="O876" s="3"/>
      <c r="P876" s="3"/>
      <c r="Q876" s="3"/>
      <c r="R876" s="3"/>
      <c r="S876" s="3"/>
      <c r="T876" s="3"/>
    </row>
    <row r="877" spans="1:20" ht="16" x14ac:dyDescent="0.4">
      <c r="A877" s="3"/>
      <c r="B877" s="6"/>
      <c r="C877" s="3"/>
      <c r="D877" s="3"/>
      <c r="E877" s="3"/>
      <c r="F877" s="3"/>
      <c r="G877" s="3"/>
      <c r="H877" s="14"/>
      <c r="I877" s="14"/>
      <c r="J877" s="3"/>
      <c r="K877" s="3"/>
      <c r="L877" s="3"/>
      <c r="M877" s="3"/>
      <c r="N877" s="3"/>
      <c r="O877" s="3"/>
      <c r="P877" s="3"/>
      <c r="Q877" s="3"/>
      <c r="R877" s="3"/>
      <c r="S877" s="3"/>
      <c r="T877" s="3"/>
    </row>
    <row r="878" spans="1:20" ht="16" x14ac:dyDescent="0.4">
      <c r="A878" s="3"/>
      <c r="B878" s="6"/>
      <c r="C878" s="3"/>
      <c r="D878" s="3"/>
      <c r="E878" s="3"/>
      <c r="F878" s="3"/>
      <c r="G878" s="3"/>
      <c r="H878" s="14"/>
      <c r="I878" s="14"/>
      <c r="J878" s="3"/>
      <c r="K878" s="3"/>
      <c r="L878" s="3"/>
      <c r="M878" s="3"/>
      <c r="N878" s="3"/>
      <c r="O878" s="3"/>
      <c r="P878" s="3"/>
      <c r="Q878" s="3"/>
      <c r="R878" s="3"/>
      <c r="S878" s="3"/>
      <c r="T878" s="3"/>
    </row>
    <row r="879" spans="1:20" ht="16" x14ac:dyDescent="0.4">
      <c r="A879" s="3"/>
      <c r="B879" s="6"/>
      <c r="C879" s="3"/>
      <c r="D879" s="3"/>
      <c r="E879" s="3"/>
      <c r="F879" s="3"/>
      <c r="G879" s="3"/>
      <c r="H879" s="14"/>
      <c r="I879" s="14"/>
      <c r="J879" s="3"/>
      <c r="K879" s="3"/>
      <c r="L879" s="3"/>
      <c r="M879" s="3"/>
      <c r="N879" s="3"/>
      <c r="O879" s="3"/>
      <c r="P879" s="3"/>
      <c r="Q879" s="3"/>
      <c r="R879" s="3"/>
      <c r="S879" s="3"/>
      <c r="T879" s="3"/>
    </row>
    <row r="880" spans="1:20" ht="16" x14ac:dyDescent="0.4">
      <c r="A880" s="3"/>
      <c r="B880" s="6"/>
      <c r="C880" s="3"/>
      <c r="D880" s="3"/>
      <c r="E880" s="3"/>
      <c r="F880" s="3"/>
      <c r="G880" s="3"/>
      <c r="H880" s="14"/>
      <c r="I880" s="14"/>
      <c r="J880" s="3"/>
      <c r="K880" s="3"/>
      <c r="L880" s="3"/>
      <c r="M880" s="3"/>
      <c r="N880" s="3"/>
      <c r="O880" s="3"/>
      <c r="P880" s="3"/>
      <c r="Q880" s="3"/>
      <c r="R880" s="3"/>
      <c r="S880" s="3"/>
      <c r="T880" s="3"/>
    </row>
    <row r="881" spans="1:20" ht="16" x14ac:dyDescent="0.4">
      <c r="A881" s="3"/>
      <c r="B881" s="6"/>
      <c r="C881" s="3"/>
      <c r="D881" s="3"/>
      <c r="E881" s="3"/>
      <c r="F881" s="3"/>
      <c r="G881" s="3"/>
      <c r="H881" s="14"/>
      <c r="I881" s="14"/>
      <c r="J881" s="3"/>
      <c r="K881" s="3"/>
      <c r="L881" s="3"/>
      <c r="M881" s="3"/>
      <c r="N881" s="3"/>
      <c r="O881" s="3"/>
      <c r="P881" s="3"/>
      <c r="Q881" s="3"/>
      <c r="R881" s="3"/>
      <c r="S881" s="3"/>
      <c r="T881" s="3"/>
    </row>
    <row r="882" spans="1:20" ht="16" x14ac:dyDescent="0.4">
      <c r="A882" s="3"/>
      <c r="B882" s="6"/>
      <c r="C882" s="3"/>
      <c r="D882" s="3"/>
      <c r="E882" s="3"/>
      <c r="F882" s="3"/>
      <c r="G882" s="3"/>
      <c r="H882" s="14"/>
      <c r="I882" s="14"/>
      <c r="J882" s="3"/>
      <c r="K882" s="3"/>
      <c r="L882" s="3"/>
      <c r="M882" s="3"/>
      <c r="N882" s="3"/>
      <c r="O882" s="3"/>
      <c r="P882" s="3"/>
      <c r="Q882" s="3"/>
      <c r="R882" s="3"/>
      <c r="S882" s="3"/>
      <c r="T882" s="3"/>
    </row>
    <row r="883" spans="1:20" ht="16" x14ac:dyDescent="0.4">
      <c r="A883" s="3"/>
      <c r="B883" s="6"/>
      <c r="C883" s="3"/>
      <c r="D883" s="3"/>
      <c r="E883" s="3"/>
      <c r="F883" s="3"/>
      <c r="G883" s="3"/>
      <c r="H883" s="14"/>
      <c r="I883" s="14"/>
      <c r="J883" s="3"/>
      <c r="K883" s="3"/>
      <c r="L883" s="3"/>
      <c r="M883" s="3"/>
      <c r="N883" s="3"/>
      <c r="O883" s="3"/>
      <c r="P883" s="3"/>
      <c r="Q883" s="3"/>
      <c r="R883" s="3"/>
      <c r="S883" s="3"/>
      <c r="T883" s="3"/>
    </row>
    <row r="884" spans="1:20" ht="16" x14ac:dyDescent="0.4">
      <c r="A884" s="3"/>
      <c r="B884" s="6"/>
      <c r="C884" s="3"/>
      <c r="D884" s="3"/>
      <c r="E884" s="3"/>
      <c r="F884" s="3"/>
      <c r="G884" s="3"/>
      <c r="H884" s="14"/>
      <c r="I884" s="14"/>
      <c r="J884" s="3"/>
      <c r="K884" s="3"/>
      <c r="L884" s="3"/>
      <c r="M884" s="3"/>
      <c r="N884" s="3"/>
      <c r="O884" s="3"/>
      <c r="P884" s="3"/>
      <c r="Q884" s="3"/>
      <c r="R884" s="3"/>
      <c r="S884" s="3"/>
      <c r="T884" s="3"/>
    </row>
    <row r="885" spans="1:20" ht="16" x14ac:dyDescent="0.4">
      <c r="A885" s="3"/>
      <c r="B885" s="6"/>
      <c r="C885" s="3"/>
      <c r="D885" s="3"/>
      <c r="E885" s="3"/>
      <c r="F885" s="3"/>
      <c r="G885" s="3"/>
      <c r="H885" s="14"/>
      <c r="I885" s="14"/>
      <c r="J885" s="3"/>
      <c r="K885" s="3"/>
      <c r="L885" s="3"/>
      <c r="M885" s="3"/>
      <c r="N885" s="3"/>
      <c r="O885" s="3"/>
      <c r="P885" s="3"/>
      <c r="Q885" s="3"/>
      <c r="R885" s="3"/>
      <c r="S885" s="3"/>
      <c r="T885" s="3"/>
    </row>
    <row r="886" spans="1:20" ht="16" x14ac:dyDescent="0.4">
      <c r="A886" s="3"/>
      <c r="B886" s="6"/>
      <c r="C886" s="3"/>
      <c r="D886" s="3"/>
      <c r="E886" s="3"/>
      <c r="F886" s="3"/>
      <c r="G886" s="3"/>
      <c r="H886" s="14"/>
      <c r="I886" s="14"/>
      <c r="J886" s="3"/>
      <c r="K886" s="3"/>
      <c r="L886" s="3"/>
      <c r="M886" s="3"/>
      <c r="N886" s="3"/>
      <c r="O886" s="3"/>
      <c r="P886" s="3"/>
      <c r="Q886" s="3"/>
      <c r="R886" s="3"/>
      <c r="S886" s="3"/>
      <c r="T886" s="3"/>
    </row>
    <row r="887" spans="1:20" ht="16" x14ac:dyDescent="0.4">
      <c r="A887" s="3"/>
      <c r="B887" s="6"/>
      <c r="C887" s="3"/>
      <c r="D887" s="3"/>
      <c r="E887" s="3"/>
      <c r="F887" s="3"/>
      <c r="G887" s="3"/>
      <c r="H887" s="14"/>
      <c r="I887" s="14"/>
      <c r="J887" s="3"/>
      <c r="K887" s="3"/>
      <c r="L887" s="3"/>
      <c r="M887" s="3"/>
      <c r="N887" s="3"/>
      <c r="O887" s="3"/>
      <c r="P887" s="3"/>
      <c r="Q887" s="3"/>
      <c r="R887" s="3"/>
      <c r="S887" s="3"/>
      <c r="T887" s="3"/>
    </row>
    <row r="888" spans="1:20" ht="16" x14ac:dyDescent="0.4">
      <c r="A888" s="3"/>
      <c r="B888" s="6"/>
      <c r="C888" s="3"/>
      <c r="D888" s="3"/>
      <c r="E888" s="3"/>
      <c r="F888" s="3"/>
      <c r="G888" s="3"/>
      <c r="H888" s="14"/>
      <c r="I888" s="14"/>
      <c r="J888" s="3"/>
      <c r="K888" s="3"/>
      <c r="L888" s="3"/>
      <c r="M888" s="3"/>
      <c r="N888" s="3"/>
      <c r="O888" s="3"/>
      <c r="P888" s="3"/>
      <c r="Q888" s="3"/>
      <c r="R888" s="3"/>
      <c r="S888" s="3"/>
      <c r="T888" s="3"/>
    </row>
    <row r="889" spans="1:20" ht="16" x14ac:dyDescent="0.4">
      <c r="A889" s="3"/>
      <c r="B889" s="6"/>
      <c r="C889" s="3"/>
      <c r="D889" s="3"/>
      <c r="E889" s="3"/>
      <c r="F889" s="3"/>
      <c r="G889" s="3"/>
      <c r="H889" s="14"/>
      <c r="I889" s="14"/>
      <c r="J889" s="3"/>
      <c r="K889" s="3"/>
      <c r="L889" s="3"/>
      <c r="M889" s="3"/>
      <c r="N889" s="3"/>
      <c r="O889" s="3"/>
      <c r="P889" s="3"/>
      <c r="Q889" s="3"/>
      <c r="R889" s="3"/>
      <c r="S889" s="3"/>
      <c r="T889" s="3"/>
    </row>
    <row r="890" spans="1:20" ht="16" x14ac:dyDescent="0.4">
      <c r="A890" s="3"/>
      <c r="B890" s="6"/>
      <c r="C890" s="3"/>
      <c r="D890" s="3"/>
      <c r="E890" s="3"/>
      <c r="F890" s="3"/>
      <c r="G890" s="3"/>
      <c r="H890" s="14"/>
      <c r="I890" s="14"/>
      <c r="J890" s="3"/>
      <c r="K890" s="3"/>
      <c r="L890" s="3"/>
      <c r="M890" s="3"/>
      <c r="N890" s="3"/>
      <c r="O890" s="3"/>
      <c r="P890" s="3"/>
      <c r="Q890" s="3"/>
      <c r="R890" s="3"/>
      <c r="S890" s="3"/>
      <c r="T890" s="3"/>
    </row>
    <row r="891" spans="1:20" ht="16" x14ac:dyDescent="0.4">
      <c r="A891" s="3"/>
      <c r="B891" s="6"/>
      <c r="C891" s="3"/>
      <c r="D891" s="3"/>
      <c r="E891" s="3"/>
      <c r="F891" s="3"/>
      <c r="G891" s="3"/>
      <c r="H891" s="14"/>
      <c r="I891" s="14"/>
      <c r="J891" s="3"/>
      <c r="K891" s="3"/>
      <c r="L891" s="3"/>
      <c r="M891" s="3"/>
      <c r="N891" s="3"/>
      <c r="O891" s="3"/>
      <c r="P891" s="3"/>
      <c r="Q891" s="3"/>
      <c r="R891" s="3"/>
      <c r="S891" s="3"/>
      <c r="T891" s="3"/>
    </row>
    <row r="892" spans="1:20" ht="16" x14ac:dyDescent="0.4">
      <c r="A892" s="3"/>
      <c r="B892" s="6"/>
      <c r="C892" s="3"/>
      <c r="D892" s="3"/>
      <c r="E892" s="3"/>
      <c r="F892" s="3"/>
      <c r="G892" s="3"/>
      <c r="H892" s="14"/>
      <c r="I892" s="14"/>
      <c r="J892" s="3"/>
      <c r="K892" s="3"/>
      <c r="L892" s="3"/>
      <c r="M892" s="3"/>
      <c r="N892" s="3"/>
      <c r="O892" s="3"/>
      <c r="P892" s="3"/>
      <c r="Q892" s="3"/>
      <c r="R892" s="3"/>
      <c r="S892" s="3"/>
      <c r="T892" s="3"/>
    </row>
    <row r="893" spans="1:20" ht="16" x14ac:dyDescent="0.4">
      <c r="A893" s="3"/>
      <c r="B893" s="6"/>
      <c r="C893" s="3"/>
      <c r="D893" s="3"/>
      <c r="E893" s="3"/>
      <c r="F893" s="3"/>
      <c r="G893" s="3"/>
      <c r="H893" s="14"/>
      <c r="I893" s="14"/>
      <c r="J893" s="3"/>
      <c r="K893" s="3"/>
      <c r="L893" s="3"/>
      <c r="M893" s="3"/>
      <c r="N893" s="3"/>
      <c r="O893" s="3"/>
      <c r="P893" s="3"/>
      <c r="Q893" s="3"/>
      <c r="R893" s="3"/>
      <c r="S893" s="3"/>
      <c r="T893" s="3"/>
    </row>
    <row r="894" spans="1:20" ht="16" x14ac:dyDescent="0.4">
      <c r="A894" s="3"/>
      <c r="B894" s="6"/>
      <c r="C894" s="3"/>
      <c r="D894" s="3"/>
      <c r="E894" s="3"/>
      <c r="F894" s="3"/>
      <c r="G894" s="3"/>
      <c r="H894" s="14"/>
      <c r="I894" s="14"/>
      <c r="J894" s="3"/>
      <c r="K894" s="3"/>
      <c r="L894" s="3"/>
      <c r="M894" s="3"/>
      <c r="N894" s="3"/>
      <c r="O894" s="3"/>
      <c r="P894" s="3"/>
      <c r="Q894" s="3"/>
      <c r="R894" s="3"/>
      <c r="S894" s="3"/>
      <c r="T894" s="3"/>
    </row>
    <row r="895" spans="1:20" ht="16" x14ac:dyDescent="0.4">
      <c r="A895" s="3"/>
      <c r="B895" s="6"/>
      <c r="C895" s="3"/>
      <c r="D895" s="3"/>
      <c r="E895" s="3"/>
      <c r="F895" s="3"/>
      <c r="G895" s="3"/>
      <c r="H895" s="14"/>
      <c r="I895" s="14"/>
      <c r="J895" s="3"/>
      <c r="K895" s="3"/>
      <c r="L895" s="3"/>
      <c r="M895" s="3"/>
      <c r="N895" s="3"/>
      <c r="O895" s="3"/>
      <c r="P895" s="3"/>
      <c r="Q895" s="3"/>
      <c r="R895" s="3"/>
      <c r="S895" s="3"/>
      <c r="T895" s="3"/>
    </row>
    <row r="896" spans="1:20" ht="16" x14ac:dyDescent="0.4">
      <c r="A896" s="3"/>
      <c r="B896" s="6"/>
      <c r="C896" s="3"/>
      <c r="D896" s="3"/>
      <c r="E896" s="3"/>
      <c r="F896" s="3"/>
      <c r="G896" s="3"/>
      <c r="H896" s="14"/>
      <c r="I896" s="14"/>
      <c r="J896" s="3"/>
      <c r="K896" s="3"/>
      <c r="L896" s="3"/>
      <c r="M896" s="3"/>
      <c r="N896" s="3"/>
      <c r="O896" s="3"/>
      <c r="P896" s="3"/>
      <c r="Q896" s="3"/>
      <c r="R896" s="3"/>
      <c r="S896" s="3"/>
      <c r="T896" s="3"/>
    </row>
    <row r="897" spans="1:20" ht="16" x14ac:dyDescent="0.4">
      <c r="A897" s="3"/>
      <c r="B897" s="6"/>
      <c r="C897" s="3"/>
      <c r="D897" s="3"/>
      <c r="E897" s="3"/>
      <c r="F897" s="3"/>
      <c r="G897" s="3"/>
      <c r="H897" s="14"/>
      <c r="I897" s="14"/>
      <c r="J897" s="3"/>
      <c r="K897" s="3"/>
      <c r="L897" s="3"/>
      <c r="M897" s="3"/>
      <c r="N897" s="3"/>
      <c r="O897" s="3"/>
      <c r="P897" s="3"/>
      <c r="Q897" s="3"/>
      <c r="R897" s="3"/>
      <c r="S897" s="3"/>
      <c r="T897" s="3"/>
    </row>
    <row r="898" spans="1:20" ht="16" x14ac:dyDescent="0.4">
      <c r="A898" s="3"/>
      <c r="B898" s="6"/>
      <c r="C898" s="3"/>
      <c r="D898" s="3"/>
      <c r="E898" s="3"/>
      <c r="F898" s="3"/>
      <c r="G898" s="3"/>
      <c r="H898" s="14"/>
      <c r="I898" s="14"/>
      <c r="J898" s="3"/>
      <c r="K898" s="3"/>
      <c r="L898" s="3"/>
      <c r="M898" s="3"/>
      <c r="N898" s="3"/>
      <c r="O898" s="3"/>
      <c r="P898" s="3"/>
      <c r="Q898" s="3"/>
      <c r="R898" s="3"/>
      <c r="S898" s="3"/>
      <c r="T898" s="3"/>
    </row>
    <row r="899" spans="1:20" ht="16" x14ac:dyDescent="0.4">
      <c r="A899" s="3"/>
      <c r="B899" s="6"/>
      <c r="C899" s="3"/>
      <c r="D899" s="3"/>
      <c r="E899" s="3"/>
      <c r="F899" s="3"/>
      <c r="G899" s="3"/>
      <c r="H899" s="14"/>
      <c r="I899" s="14"/>
      <c r="J899" s="3"/>
      <c r="K899" s="3"/>
      <c r="L899" s="3"/>
      <c r="M899" s="3"/>
      <c r="N899" s="3"/>
      <c r="O899" s="3"/>
      <c r="P899" s="3"/>
      <c r="Q899" s="3"/>
      <c r="R899" s="3"/>
      <c r="S899" s="3"/>
      <c r="T899" s="3"/>
    </row>
    <row r="900" spans="1:20" ht="16" x14ac:dyDescent="0.4">
      <c r="A900" s="3"/>
      <c r="B900" s="6"/>
      <c r="C900" s="3"/>
      <c r="D900" s="3"/>
      <c r="E900" s="3"/>
      <c r="F900" s="3"/>
      <c r="G900" s="3"/>
      <c r="H900" s="14"/>
      <c r="I900" s="14"/>
      <c r="J900" s="3"/>
      <c r="K900" s="3"/>
      <c r="L900" s="3"/>
      <c r="M900" s="3"/>
      <c r="N900" s="3"/>
      <c r="O900" s="3"/>
      <c r="P900" s="3"/>
      <c r="Q900" s="3"/>
      <c r="R900" s="3"/>
      <c r="S900" s="3"/>
      <c r="T900" s="3"/>
    </row>
    <row r="901" spans="1:20" ht="16" x14ac:dyDescent="0.4">
      <c r="A901" s="3"/>
      <c r="B901" s="6"/>
      <c r="C901" s="3"/>
      <c r="D901" s="3"/>
      <c r="E901" s="3"/>
      <c r="F901" s="3"/>
      <c r="G901" s="3"/>
      <c r="H901" s="14"/>
      <c r="I901" s="14"/>
      <c r="J901" s="3"/>
      <c r="K901" s="3"/>
      <c r="L901" s="3"/>
      <c r="M901" s="3"/>
      <c r="N901" s="3"/>
      <c r="O901" s="3"/>
      <c r="P901" s="3"/>
      <c r="Q901" s="3"/>
      <c r="R901" s="3"/>
      <c r="S901" s="3"/>
      <c r="T901" s="3"/>
    </row>
    <row r="902" spans="1:20" ht="16" x14ac:dyDescent="0.4">
      <c r="A902" s="3"/>
      <c r="B902" s="6"/>
      <c r="C902" s="3"/>
      <c r="D902" s="3"/>
      <c r="E902" s="3"/>
      <c r="F902" s="3"/>
      <c r="G902" s="3"/>
      <c r="H902" s="14"/>
      <c r="I902" s="14"/>
      <c r="J902" s="3"/>
      <c r="K902" s="3"/>
      <c r="L902" s="3"/>
      <c r="M902" s="3"/>
      <c r="N902" s="3"/>
      <c r="O902" s="3"/>
      <c r="P902" s="3"/>
      <c r="Q902" s="3"/>
      <c r="R902" s="3"/>
      <c r="S902" s="3"/>
      <c r="T902" s="3"/>
    </row>
    <row r="903" spans="1:20" ht="16" x14ac:dyDescent="0.4">
      <c r="A903" s="3"/>
      <c r="B903" s="6"/>
      <c r="C903" s="3"/>
      <c r="D903" s="3"/>
      <c r="E903" s="3"/>
      <c r="F903" s="3"/>
      <c r="G903" s="3"/>
      <c r="H903" s="14"/>
      <c r="I903" s="14"/>
      <c r="J903" s="3"/>
      <c r="K903" s="3"/>
      <c r="L903" s="3"/>
      <c r="M903" s="3"/>
      <c r="N903" s="3"/>
      <c r="O903" s="3"/>
      <c r="P903" s="3"/>
      <c r="Q903" s="3"/>
      <c r="R903" s="3"/>
      <c r="S903" s="3"/>
      <c r="T903" s="3"/>
    </row>
    <row r="904" spans="1:20" ht="16" x14ac:dyDescent="0.4">
      <c r="A904" s="3"/>
      <c r="B904" s="6"/>
      <c r="C904" s="3"/>
      <c r="D904" s="3"/>
      <c r="E904" s="3"/>
      <c r="F904" s="3"/>
      <c r="G904" s="3"/>
      <c r="H904" s="14"/>
      <c r="I904" s="14"/>
      <c r="J904" s="3"/>
      <c r="K904" s="3"/>
      <c r="L904" s="3"/>
      <c r="M904" s="3"/>
      <c r="N904" s="3"/>
      <c r="O904" s="3"/>
      <c r="P904" s="3"/>
      <c r="Q904" s="3"/>
      <c r="R904" s="3"/>
      <c r="S904" s="3"/>
      <c r="T904" s="3"/>
    </row>
    <row r="905" spans="1:20" ht="16" x14ac:dyDescent="0.4">
      <c r="A905" s="3"/>
      <c r="B905" s="6"/>
      <c r="C905" s="3"/>
      <c r="D905" s="3"/>
      <c r="E905" s="3"/>
      <c r="F905" s="3"/>
      <c r="G905" s="3"/>
      <c r="H905" s="14"/>
      <c r="I905" s="14"/>
      <c r="J905" s="3"/>
      <c r="K905" s="3"/>
      <c r="L905" s="3"/>
      <c r="M905" s="3"/>
      <c r="N905" s="3"/>
      <c r="O905" s="3"/>
      <c r="P905" s="3"/>
      <c r="Q905" s="3"/>
      <c r="R905" s="3"/>
      <c r="S905" s="3"/>
      <c r="T905" s="3"/>
    </row>
    <row r="906" spans="1:20" ht="16" x14ac:dyDescent="0.4">
      <c r="A906" s="3"/>
      <c r="B906" s="6"/>
      <c r="C906" s="3"/>
      <c r="D906" s="3"/>
      <c r="E906" s="3"/>
      <c r="F906" s="3"/>
      <c r="G906" s="3"/>
      <c r="H906" s="14"/>
      <c r="I906" s="14"/>
      <c r="J906" s="3"/>
      <c r="K906" s="3"/>
      <c r="L906" s="3"/>
      <c r="M906" s="3"/>
      <c r="N906" s="3"/>
      <c r="O906" s="3"/>
      <c r="P906" s="3"/>
      <c r="Q906" s="3"/>
      <c r="R906" s="3"/>
      <c r="S906" s="3"/>
      <c r="T906" s="3"/>
    </row>
    <row r="907" spans="1:20" ht="16" x14ac:dyDescent="0.4">
      <c r="A907" s="3"/>
      <c r="B907" s="6"/>
      <c r="C907" s="3"/>
      <c r="D907" s="3"/>
      <c r="E907" s="3"/>
      <c r="F907" s="3"/>
      <c r="G907" s="3"/>
      <c r="H907" s="14"/>
      <c r="I907" s="14"/>
      <c r="J907" s="3"/>
      <c r="K907" s="3"/>
      <c r="L907" s="3"/>
      <c r="M907" s="3"/>
      <c r="N907" s="3"/>
      <c r="O907" s="3"/>
      <c r="P907" s="3"/>
      <c r="Q907" s="3"/>
      <c r="R907" s="3"/>
      <c r="S907" s="3"/>
      <c r="T907" s="3"/>
    </row>
    <row r="908" spans="1:20" ht="16" x14ac:dyDescent="0.4">
      <c r="A908" s="3"/>
      <c r="B908" s="6"/>
      <c r="C908" s="3"/>
      <c r="D908" s="3"/>
      <c r="E908" s="3"/>
      <c r="F908" s="3"/>
      <c r="G908" s="3"/>
      <c r="H908" s="14"/>
      <c r="I908" s="14"/>
      <c r="J908" s="3"/>
      <c r="K908" s="3"/>
      <c r="L908" s="3"/>
      <c r="M908" s="3"/>
      <c r="N908" s="3"/>
      <c r="O908" s="3"/>
      <c r="P908" s="3"/>
      <c r="Q908" s="3"/>
      <c r="R908" s="3"/>
      <c r="S908" s="3"/>
      <c r="T908" s="3"/>
    </row>
    <row r="909" spans="1:20" ht="16" x14ac:dyDescent="0.4">
      <c r="A909" s="3"/>
      <c r="B909" s="6"/>
      <c r="C909" s="3"/>
      <c r="D909" s="3"/>
      <c r="E909" s="3"/>
      <c r="F909" s="3"/>
      <c r="G909" s="3"/>
      <c r="H909" s="14"/>
      <c r="I909" s="14"/>
      <c r="J909" s="3"/>
      <c r="K909" s="3"/>
      <c r="L909" s="3"/>
      <c r="M909" s="3"/>
      <c r="N909" s="3"/>
      <c r="O909" s="3"/>
      <c r="P909" s="3"/>
      <c r="Q909" s="3"/>
      <c r="R909" s="3"/>
      <c r="S909" s="3"/>
      <c r="T909" s="3"/>
    </row>
    <row r="910" spans="1:20" ht="16" x14ac:dyDescent="0.4">
      <c r="A910" s="3"/>
      <c r="B910" s="6"/>
      <c r="C910" s="3"/>
      <c r="D910" s="3"/>
      <c r="E910" s="3"/>
      <c r="F910" s="3"/>
      <c r="G910" s="3"/>
      <c r="H910" s="14"/>
      <c r="I910" s="14"/>
      <c r="J910" s="3"/>
      <c r="K910" s="3"/>
      <c r="L910" s="3"/>
      <c r="M910" s="3"/>
      <c r="N910" s="3"/>
      <c r="O910" s="3"/>
      <c r="P910" s="3"/>
      <c r="Q910" s="3"/>
      <c r="R910" s="3"/>
      <c r="S910" s="3"/>
      <c r="T910" s="3"/>
    </row>
    <row r="911" spans="1:20" ht="16" x14ac:dyDescent="0.4">
      <c r="A911" s="3"/>
      <c r="B911" s="6"/>
      <c r="C911" s="3"/>
      <c r="D911" s="3"/>
      <c r="E911" s="3"/>
      <c r="F911" s="3"/>
      <c r="G911" s="3"/>
      <c r="H911" s="14"/>
      <c r="I911" s="14"/>
      <c r="J911" s="3"/>
      <c r="K911" s="3"/>
      <c r="L911" s="3"/>
      <c r="M911" s="3"/>
      <c r="N911" s="3"/>
      <c r="O911" s="3"/>
      <c r="P911" s="3"/>
      <c r="Q911" s="3"/>
      <c r="R911" s="3"/>
      <c r="S911" s="3"/>
      <c r="T911" s="3"/>
    </row>
    <row r="912" spans="1:20" ht="16" x14ac:dyDescent="0.4">
      <c r="A912" s="3"/>
      <c r="B912" s="6"/>
      <c r="C912" s="3"/>
      <c r="D912" s="3"/>
      <c r="E912" s="3"/>
      <c r="F912" s="3"/>
      <c r="G912" s="3"/>
      <c r="H912" s="14"/>
      <c r="I912" s="14"/>
      <c r="J912" s="3"/>
      <c r="K912" s="3"/>
      <c r="L912" s="3"/>
      <c r="M912" s="3"/>
      <c r="N912" s="3"/>
      <c r="O912" s="3"/>
      <c r="P912" s="3"/>
      <c r="Q912" s="3"/>
      <c r="R912" s="3"/>
      <c r="S912" s="3"/>
      <c r="T912" s="3"/>
    </row>
    <row r="913" spans="1:20" ht="16" x14ac:dyDescent="0.4">
      <c r="A913" s="3"/>
      <c r="B913" s="6"/>
      <c r="C913" s="3"/>
      <c r="D913" s="3"/>
      <c r="E913" s="3"/>
      <c r="F913" s="3"/>
      <c r="G913" s="3"/>
      <c r="H913" s="14"/>
      <c r="I913" s="14"/>
      <c r="J913" s="3"/>
      <c r="K913" s="3"/>
      <c r="L913" s="3"/>
      <c r="M913" s="3"/>
      <c r="N913" s="3"/>
      <c r="O913" s="3"/>
      <c r="P913" s="3"/>
      <c r="Q913" s="3"/>
      <c r="R913" s="3"/>
      <c r="S913" s="3"/>
      <c r="T913" s="3"/>
    </row>
    <row r="914" spans="1:20" ht="16" x14ac:dyDescent="0.4">
      <c r="A914" s="3"/>
      <c r="B914" s="6"/>
      <c r="C914" s="3"/>
      <c r="D914" s="3"/>
      <c r="E914" s="3"/>
      <c r="F914" s="3"/>
      <c r="G914" s="3"/>
      <c r="H914" s="14"/>
      <c r="I914" s="14"/>
      <c r="J914" s="3"/>
      <c r="K914" s="3"/>
      <c r="L914" s="3"/>
      <c r="M914" s="3"/>
      <c r="N914" s="3"/>
      <c r="O914" s="3"/>
      <c r="P914" s="3"/>
      <c r="Q914" s="3"/>
      <c r="R914" s="3"/>
      <c r="S914" s="3"/>
      <c r="T914" s="3"/>
    </row>
    <row r="915" spans="1:20" ht="16" x14ac:dyDescent="0.4">
      <c r="A915" s="3"/>
      <c r="B915" s="6"/>
      <c r="C915" s="3"/>
      <c r="D915" s="3"/>
      <c r="E915" s="3"/>
      <c r="F915" s="3"/>
      <c r="G915" s="3"/>
      <c r="H915" s="14"/>
      <c r="I915" s="14"/>
      <c r="J915" s="3"/>
      <c r="K915" s="3"/>
      <c r="L915" s="3"/>
      <c r="M915" s="3"/>
      <c r="N915" s="3"/>
      <c r="O915" s="3"/>
      <c r="P915" s="3"/>
      <c r="Q915" s="3"/>
      <c r="R915" s="3"/>
      <c r="S915" s="3"/>
      <c r="T915" s="3"/>
    </row>
    <row r="916" spans="1:20" ht="16" x14ac:dyDescent="0.4">
      <c r="A916" s="3"/>
      <c r="B916" s="6"/>
      <c r="C916" s="3"/>
      <c r="D916" s="3"/>
      <c r="E916" s="3"/>
      <c r="F916" s="3"/>
      <c r="G916" s="3"/>
      <c r="H916" s="14"/>
      <c r="I916" s="14"/>
      <c r="J916" s="3"/>
      <c r="K916" s="3"/>
      <c r="L916" s="3"/>
      <c r="M916" s="3"/>
      <c r="N916" s="3"/>
      <c r="O916" s="3"/>
      <c r="P916" s="3"/>
      <c r="Q916" s="3"/>
      <c r="R916" s="3"/>
      <c r="S916" s="3"/>
      <c r="T916" s="3"/>
    </row>
    <row r="917" spans="1:20" ht="16" x14ac:dyDescent="0.4">
      <c r="A917" s="3"/>
      <c r="B917" s="6"/>
      <c r="C917" s="3"/>
      <c r="D917" s="3"/>
      <c r="E917" s="3"/>
      <c r="F917" s="3"/>
      <c r="G917" s="3"/>
      <c r="H917" s="14"/>
      <c r="I917" s="14"/>
      <c r="J917" s="3"/>
      <c r="K917" s="3"/>
      <c r="L917" s="3"/>
      <c r="M917" s="3"/>
      <c r="N917" s="3"/>
      <c r="O917" s="3"/>
      <c r="P917" s="3"/>
      <c r="Q917" s="3"/>
      <c r="R917" s="3"/>
      <c r="S917" s="3"/>
      <c r="T917" s="3"/>
    </row>
    <row r="918" spans="1:20" ht="16" x14ac:dyDescent="0.4">
      <c r="A918" s="3"/>
      <c r="B918" s="6"/>
      <c r="C918" s="3"/>
      <c r="D918" s="3"/>
      <c r="E918" s="3"/>
      <c r="F918" s="3"/>
      <c r="G918" s="3"/>
      <c r="H918" s="14"/>
      <c r="I918" s="14"/>
      <c r="J918" s="3"/>
      <c r="K918" s="3"/>
      <c r="L918" s="3"/>
      <c r="M918" s="3"/>
      <c r="N918" s="3"/>
      <c r="O918" s="3"/>
      <c r="P918" s="3"/>
      <c r="Q918" s="3"/>
      <c r="R918" s="3"/>
      <c r="S918" s="3"/>
      <c r="T918" s="3"/>
    </row>
    <row r="919" spans="1:20" ht="16" x14ac:dyDescent="0.4">
      <c r="A919" s="3"/>
      <c r="B919" s="6"/>
      <c r="C919" s="3"/>
      <c r="D919" s="3"/>
      <c r="E919" s="3"/>
      <c r="F919" s="3"/>
      <c r="G919" s="3"/>
      <c r="H919" s="14"/>
      <c r="I919" s="14"/>
      <c r="J919" s="3"/>
      <c r="K919" s="3"/>
      <c r="L919" s="3"/>
      <c r="M919" s="3"/>
      <c r="N919" s="3"/>
      <c r="O919" s="3"/>
      <c r="P919" s="3"/>
      <c r="Q919" s="3"/>
      <c r="R919" s="3"/>
      <c r="S919" s="3"/>
      <c r="T919" s="3"/>
    </row>
    <row r="920" spans="1:20" ht="16" x14ac:dyDescent="0.4">
      <c r="A920" s="3"/>
      <c r="B920" s="6"/>
      <c r="C920" s="3"/>
      <c r="D920" s="3"/>
      <c r="E920" s="3"/>
      <c r="F920" s="3"/>
      <c r="G920" s="3"/>
      <c r="H920" s="14"/>
      <c r="I920" s="14"/>
      <c r="J920" s="3"/>
      <c r="K920" s="3"/>
      <c r="L920" s="3"/>
      <c r="M920" s="3"/>
      <c r="N920" s="3"/>
      <c r="O920" s="3"/>
      <c r="P920" s="3"/>
      <c r="Q920" s="3"/>
      <c r="R920" s="3"/>
      <c r="S920" s="3"/>
      <c r="T920" s="3"/>
    </row>
    <row r="921" spans="1:20" ht="16" x14ac:dyDescent="0.4">
      <c r="A921" s="3"/>
      <c r="B921" s="6"/>
      <c r="C921" s="3"/>
      <c r="D921" s="3"/>
      <c r="E921" s="3"/>
      <c r="F921" s="3"/>
      <c r="G921" s="3"/>
      <c r="H921" s="14"/>
      <c r="I921" s="14"/>
      <c r="J921" s="3"/>
      <c r="K921" s="3"/>
      <c r="L921" s="3"/>
      <c r="M921" s="3"/>
      <c r="N921" s="3"/>
      <c r="O921" s="3"/>
      <c r="P921" s="3"/>
      <c r="Q921" s="3"/>
      <c r="R921" s="3"/>
      <c r="S921" s="3"/>
      <c r="T921" s="3"/>
    </row>
    <row r="922" spans="1:20" ht="16" x14ac:dyDescent="0.4">
      <c r="A922" s="3"/>
      <c r="B922" s="6"/>
      <c r="C922" s="3"/>
      <c r="D922" s="3"/>
      <c r="E922" s="3"/>
      <c r="F922" s="3"/>
      <c r="G922" s="3"/>
      <c r="H922" s="14"/>
      <c r="I922" s="14"/>
      <c r="J922" s="3"/>
      <c r="K922" s="3"/>
      <c r="L922" s="3"/>
      <c r="M922" s="3"/>
      <c r="N922" s="3"/>
      <c r="O922" s="3"/>
      <c r="P922" s="3"/>
      <c r="Q922" s="3"/>
      <c r="R922" s="3"/>
      <c r="S922" s="3"/>
      <c r="T922" s="3"/>
    </row>
    <row r="923" spans="1:20" ht="16" x14ac:dyDescent="0.4">
      <c r="A923" s="3"/>
      <c r="B923" s="6"/>
      <c r="C923" s="3"/>
      <c r="D923" s="3"/>
      <c r="E923" s="3"/>
      <c r="F923" s="3"/>
      <c r="G923" s="3"/>
      <c r="H923" s="14"/>
      <c r="I923" s="14"/>
      <c r="J923" s="3"/>
      <c r="K923" s="3"/>
      <c r="L923" s="3"/>
      <c r="M923" s="3"/>
      <c r="N923" s="3"/>
      <c r="O923" s="3"/>
      <c r="P923" s="3"/>
      <c r="Q923" s="3"/>
      <c r="R923" s="3"/>
      <c r="S923" s="3"/>
      <c r="T923" s="3"/>
    </row>
    <row r="924" spans="1:20" ht="16" x14ac:dyDescent="0.4">
      <c r="A924" s="3"/>
      <c r="B924" s="6"/>
      <c r="C924" s="3"/>
      <c r="D924" s="3"/>
      <c r="E924" s="3"/>
      <c r="F924" s="3"/>
      <c r="G924" s="3"/>
      <c r="H924" s="14"/>
      <c r="I924" s="14"/>
      <c r="J924" s="3"/>
      <c r="K924" s="3"/>
      <c r="L924" s="3"/>
      <c r="M924" s="3"/>
      <c r="N924" s="3"/>
      <c r="O924" s="3"/>
      <c r="P924" s="3"/>
      <c r="Q924" s="3"/>
      <c r="R924" s="3"/>
      <c r="S924" s="3"/>
      <c r="T924" s="3"/>
    </row>
    <row r="925" spans="1:20" ht="16" x14ac:dyDescent="0.4">
      <c r="A925" s="3"/>
      <c r="B925" s="6"/>
      <c r="C925" s="3"/>
      <c r="D925" s="3"/>
      <c r="E925" s="3"/>
      <c r="F925" s="3"/>
      <c r="G925" s="3"/>
      <c r="H925" s="14"/>
      <c r="I925" s="14"/>
      <c r="J925" s="3"/>
      <c r="K925" s="3"/>
      <c r="L925" s="3"/>
      <c r="M925" s="3"/>
      <c r="N925" s="3"/>
      <c r="O925" s="3"/>
      <c r="P925" s="3"/>
      <c r="Q925" s="3"/>
      <c r="R925" s="3"/>
      <c r="S925" s="3"/>
      <c r="T925" s="3"/>
    </row>
    <row r="926" spans="1:20" ht="16" x14ac:dyDescent="0.4">
      <c r="A926" s="3"/>
      <c r="B926" s="6"/>
      <c r="C926" s="3"/>
      <c r="D926" s="3"/>
      <c r="E926" s="3"/>
      <c r="F926" s="3"/>
      <c r="G926" s="3"/>
      <c r="H926" s="14"/>
      <c r="I926" s="14"/>
      <c r="J926" s="3"/>
      <c r="K926" s="3"/>
      <c r="L926" s="3"/>
      <c r="M926" s="3"/>
      <c r="N926" s="3"/>
      <c r="O926" s="3"/>
      <c r="P926" s="3"/>
      <c r="Q926" s="3"/>
      <c r="R926" s="3"/>
      <c r="S926" s="3"/>
      <c r="T926" s="3"/>
    </row>
    <row r="927" spans="1:20" ht="16" x14ac:dyDescent="0.4">
      <c r="A927" s="3"/>
      <c r="B927" s="6"/>
      <c r="C927" s="3"/>
      <c r="D927" s="3"/>
      <c r="E927" s="3"/>
      <c r="F927" s="3"/>
      <c r="G927" s="3"/>
      <c r="H927" s="14"/>
      <c r="I927" s="14"/>
      <c r="J927" s="3"/>
      <c r="K927" s="3"/>
      <c r="L927" s="3"/>
      <c r="M927" s="3"/>
      <c r="N927" s="3"/>
      <c r="O927" s="3"/>
      <c r="P927" s="3"/>
      <c r="Q927" s="3"/>
      <c r="R927" s="3"/>
      <c r="S927" s="3"/>
      <c r="T927" s="3"/>
    </row>
    <row r="928" spans="1:20" ht="16" x14ac:dyDescent="0.4">
      <c r="A928" s="3"/>
      <c r="B928" s="6"/>
      <c r="C928" s="3"/>
      <c r="D928" s="3"/>
      <c r="E928" s="3"/>
      <c r="F928" s="3"/>
      <c r="G928" s="3"/>
      <c r="H928" s="14"/>
      <c r="I928" s="14"/>
      <c r="J928" s="3"/>
      <c r="K928" s="3"/>
      <c r="L928" s="3"/>
      <c r="M928" s="3"/>
      <c r="N928" s="3"/>
      <c r="O928" s="3"/>
      <c r="P928" s="3"/>
      <c r="Q928" s="3"/>
      <c r="R928" s="3"/>
      <c r="S928" s="3"/>
      <c r="T928" s="3"/>
    </row>
    <row r="929" spans="1:20" ht="16" x14ac:dyDescent="0.4">
      <c r="A929" s="3"/>
      <c r="B929" s="6"/>
      <c r="C929" s="3"/>
      <c r="D929" s="3"/>
      <c r="E929" s="3"/>
      <c r="F929" s="3"/>
      <c r="G929" s="3"/>
      <c r="H929" s="14"/>
      <c r="I929" s="14"/>
      <c r="J929" s="3"/>
      <c r="K929" s="3"/>
      <c r="L929" s="3"/>
      <c r="M929" s="3"/>
      <c r="N929" s="3"/>
      <c r="O929" s="3"/>
      <c r="P929" s="3"/>
      <c r="Q929" s="3"/>
      <c r="R929" s="3"/>
      <c r="S929" s="3"/>
      <c r="T929" s="3"/>
    </row>
    <row r="930" spans="1:20" ht="16" x14ac:dyDescent="0.4">
      <c r="A930" s="3"/>
      <c r="B930" s="6"/>
      <c r="C930" s="3"/>
      <c r="D930" s="3"/>
      <c r="E930" s="3"/>
      <c r="F930" s="3"/>
      <c r="G930" s="3"/>
      <c r="H930" s="14"/>
      <c r="I930" s="14"/>
      <c r="J930" s="3"/>
      <c r="K930" s="3"/>
      <c r="L930" s="3"/>
      <c r="M930" s="3"/>
      <c r="N930" s="3"/>
      <c r="O930" s="3"/>
      <c r="P930" s="3"/>
      <c r="Q930" s="3"/>
      <c r="R930" s="3"/>
      <c r="S930" s="3"/>
      <c r="T930" s="3"/>
    </row>
    <row r="931" spans="1:20" ht="16" x14ac:dyDescent="0.4">
      <c r="A931" s="3"/>
      <c r="B931" s="6"/>
      <c r="C931" s="3"/>
      <c r="D931" s="3"/>
      <c r="E931" s="3"/>
      <c r="F931" s="3"/>
      <c r="G931" s="3"/>
      <c r="H931" s="14"/>
      <c r="I931" s="14"/>
      <c r="J931" s="3"/>
      <c r="K931" s="3"/>
      <c r="L931" s="3"/>
      <c r="M931" s="3"/>
      <c r="N931" s="3"/>
      <c r="O931" s="3"/>
      <c r="P931" s="3"/>
      <c r="Q931" s="3"/>
      <c r="R931" s="3"/>
      <c r="S931" s="3"/>
      <c r="T931" s="3"/>
    </row>
    <row r="932" spans="1:20" ht="16" x14ac:dyDescent="0.4">
      <c r="A932" s="3"/>
      <c r="B932" s="6"/>
      <c r="C932" s="3"/>
      <c r="D932" s="3"/>
      <c r="E932" s="3"/>
      <c r="F932" s="3"/>
      <c r="G932" s="3"/>
      <c r="H932" s="14"/>
      <c r="I932" s="14"/>
      <c r="J932" s="3"/>
      <c r="K932" s="3"/>
      <c r="L932" s="3"/>
      <c r="M932" s="3"/>
      <c r="N932" s="3"/>
      <c r="O932" s="3"/>
      <c r="P932" s="3"/>
      <c r="Q932" s="3"/>
      <c r="R932" s="3"/>
      <c r="S932" s="3"/>
      <c r="T932" s="3"/>
    </row>
    <row r="933" spans="1:20" ht="16" x14ac:dyDescent="0.4">
      <c r="A933" s="3"/>
      <c r="B933" s="6"/>
      <c r="C933" s="3"/>
      <c r="D933" s="3"/>
      <c r="E933" s="3"/>
      <c r="F933" s="3"/>
      <c r="G933" s="3"/>
      <c r="H933" s="14"/>
      <c r="I933" s="14"/>
      <c r="J933" s="3"/>
      <c r="K933" s="3"/>
      <c r="L933" s="3"/>
      <c r="M933" s="3"/>
      <c r="N933" s="3"/>
      <c r="O933" s="3"/>
      <c r="P933" s="3"/>
      <c r="Q933" s="3"/>
      <c r="R933" s="3"/>
      <c r="S933" s="3"/>
      <c r="T933" s="3"/>
    </row>
    <row r="934" spans="1:20" ht="16" x14ac:dyDescent="0.4">
      <c r="A934" s="3"/>
      <c r="B934" s="6"/>
      <c r="C934" s="3"/>
      <c r="D934" s="3"/>
      <c r="E934" s="3"/>
      <c r="F934" s="3"/>
      <c r="G934" s="3"/>
      <c r="H934" s="14"/>
      <c r="I934" s="14"/>
      <c r="J934" s="3"/>
      <c r="K934" s="3"/>
      <c r="L934" s="3"/>
      <c r="M934" s="3"/>
      <c r="N934" s="3"/>
      <c r="O934" s="3"/>
      <c r="P934" s="3"/>
      <c r="Q934" s="3"/>
      <c r="R934" s="3"/>
      <c r="S934" s="3"/>
      <c r="T934" s="3"/>
    </row>
    <row r="935" spans="1:20" ht="16" x14ac:dyDescent="0.4">
      <c r="A935" s="3"/>
      <c r="B935" s="6"/>
      <c r="C935" s="3"/>
      <c r="D935" s="3"/>
      <c r="E935" s="3"/>
      <c r="F935" s="3"/>
      <c r="G935" s="3"/>
      <c r="H935" s="14"/>
      <c r="I935" s="14"/>
      <c r="J935" s="3"/>
      <c r="K935" s="3"/>
      <c r="L935" s="3"/>
      <c r="M935" s="3"/>
      <c r="N935" s="3"/>
      <c r="O935" s="3"/>
      <c r="P935" s="3"/>
      <c r="Q935" s="3"/>
      <c r="R935" s="3"/>
      <c r="S935" s="3"/>
      <c r="T935" s="3"/>
    </row>
    <row r="936" spans="1:20" ht="16" x14ac:dyDescent="0.4">
      <c r="A936" s="3"/>
      <c r="B936" s="6"/>
      <c r="C936" s="3"/>
      <c r="D936" s="3"/>
      <c r="E936" s="3"/>
      <c r="F936" s="3"/>
      <c r="G936" s="3"/>
      <c r="H936" s="14"/>
      <c r="I936" s="14"/>
      <c r="J936" s="3"/>
      <c r="K936" s="3"/>
      <c r="L936" s="3"/>
      <c r="M936" s="3"/>
      <c r="N936" s="3"/>
      <c r="O936" s="3"/>
      <c r="P936" s="3"/>
      <c r="Q936" s="3"/>
      <c r="R936" s="3"/>
      <c r="S936" s="3"/>
      <c r="T936" s="3"/>
    </row>
    <row r="937" spans="1:20" ht="16" x14ac:dyDescent="0.4">
      <c r="A937" s="3"/>
      <c r="B937" s="6"/>
      <c r="C937" s="3"/>
      <c r="D937" s="3"/>
      <c r="E937" s="3"/>
      <c r="F937" s="3"/>
      <c r="G937" s="3"/>
      <c r="H937" s="14"/>
      <c r="I937" s="14"/>
      <c r="J937" s="3"/>
      <c r="K937" s="3"/>
      <c r="L937" s="3"/>
      <c r="M937" s="3"/>
      <c r="N937" s="3"/>
      <c r="O937" s="3"/>
      <c r="P937" s="3"/>
      <c r="Q937" s="3"/>
      <c r="R937" s="3"/>
      <c r="S937" s="3"/>
      <c r="T937" s="3"/>
    </row>
    <row r="938" spans="1:20" ht="16" x14ac:dyDescent="0.4">
      <c r="A938" s="3"/>
      <c r="B938" s="6"/>
      <c r="C938" s="3"/>
      <c r="D938" s="3"/>
      <c r="E938" s="3"/>
      <c r="F938" s="3"/>
      <c r="G938" s="3"/>
      <c r="H938" s="14"/>
      <c r="I938" s="14"/>
      <c r="J938" s="3"/>
      <c r="K938" s="3"/>
      <c r="L938" s="3"/>
      <c r="M938" s="3"/>
      <c r="N938" s="3"/>
      <c r="O938" s="3"/>
      <c r="P938" s="3"/>
      <c r="Q938" s="3"/>
      <c r="R938" s="3"/>
      <c r="S938" s="3"/>
      <c r="T938" s="3"/>
    </row>
    <row r="939" spans="1:20" ht="16" x14ac:dyDescent="0.4">
      <c r="A939" s="3"/>
      <c r="B939" s="6"/>
      <c r="C939" s="3"/>
      <c r="D939" s="3"/>
      <c r="E939" s="3"/>
      <c r="F939" s="3"/>
      <c r="G939" s="3"/>
      <c r="H939" s="14"/>
      <c r="I939" s="14"/>
      <c r="J939" s="3"/>
      <c r="K939" s="3"/>
      <c r="L939" s="3"/>
      <c r="M939" s="3"/>
      <c r="N939" s="3"/>
      <c r="O939" s="3"/>
      <c r="P939" s="3"/>
      <c r="Q939" s="3"/>
      <c r="R939" s="3"/>
      <c r="S939" s="3"/>
      <c r="T939" s="3"/>
    </row>
    <row r="940" spans="1:20" ht="16" x14ac:dyDescent="0.4">
      <c r="A940" s="3"/>
      <c r="B940" s="6"/>
      <c r="C940" s="3"/>
      <c r="D940" s="3"/>
      <c r="E940" s="3"/>
      <c r="F940" s="3"/>
      <c r="G940" s="3"/>
      <c r="H940" s="14"/>
      <c r="I940" s="14"/>
      <c r="J940" s="3"/>
      <c r="K940" s="3"/>
      <c r="L940" s="3"/>
      <c r="M940" s="3"/>
      <c r="N940" s="3"/>
      <c r="O940" s="3"/>
      <c r="P940" s="3"/>
      <c r="Q940" s="3"/>
      <c r="R940" s="3"/>
      <c r="S940" s="3"/>
      <c r="T940" s="3"/>
    </row>
    <row r="941" spans="1:20" ht="16" x14ac:dyDescent="0.4">
      <c r="A941" s="3"/>
      <c r="B941" s="6"/>
      <c r="C941" s="3"/>
      <c r="D941" s="3"/>
      <c r="E941" s="3"/>
      <c r="F941" s="3"/>
      <c r="G941" s="3"/>
      <c r="H941" s="14"/>
      <c r="I941" s="14"/>
      <c r="J941" s="3"/>
      <c r="K941" s="3"/>
      <c r="L941" s="3"/>
      <c r="M941" s="3"/>
      <c r="N941" s="3"/>
      <c r="O941" s="3"/>
      <c r="P941" s="3"/>
      <c r="Q941" s="3"/>
      <c r="R941" s="3"/>
      <c r="S941" s="3"/>
      <c r="T941" s="3"/>
    </row>
    <row r="942" spans="1:20" ht="16" x14ac:dyDescent="0.4">
      <c r="A942" s="3"/>
      <c r="B942" s="6"/>
      <c r="C942" s="3"/>
      <c r="D942" s="3"/>
      <c r="E942" s="3"/>
      <c r="F942" s="3"/>
      <c r="G942" s="3"/>
      <c r="H942" s="14"/>
      <c r="I942" s="14"/>
      <c r="J942" s="3"/>
      <c r="K942" s="3"/>
      <c r="L942" s="3"/>
      <c r="M942" s="3"/>
      <c r="N942" s="3"/>
      <c r="O942" s="3"/>
      <c r="P942" s="3"/>
      <c r="Q942" s="3"/>
      <c r="R942" s="3"/>
      <c r="S942" s="3"/>
      <c r="T942" s="3"/>
    </row>
    <row r="943" spans="1:20" ht="16" x14ac:dyDescent="0.4">
      <c r="A943" s="3"/>
      <c r="B943" s="6"/>
      <c r="C943" s="3"/>
      <c r="D943" s="3"/>
      <c r="E943" s="3"/>
      <c r="F943" s="3"/>
      <c r="G943" s="3"/>
      <c r="H943" s="14"/>
      <c r="I943" s="14"/>
      <c r="J943" s="3"/>
      <c r="K943" s="3"/>
      <c r="L943" s="3"/>
      <c r="M943" s="3"/>
      <c r="N943" s="3"/>
      <c r="O943" s="3"/>
      <c r="P943" s="3"/>
      <c r="Q943" s="3"/>
      <c r="R943" s="3"/>
      <c r="S943" s="3"/>
      <c r="T943" s="3"/>
    </row>
    <row r="944" spans="1:20" ht="16" x14ac:dyDescent="0.4">
      <c r="A944" s="3"/>
      <c r="B944" s="6"/>
      <c r="C944" s="3"/>
      <c r="D944" s="3"/>
      <c r="E944" s="3"/>
      <c r="F944" s="3"/>
      <c r="G944" s="3"/>
      <c r="H944" s="14"/>
      <c r="I944" s="14"/>
      <c r="J944" s="3"/>
      <c r="K944" s="3"/>
      <c r="L944" s="3"/>
      <c r="M944" s="3"/>
      <c r="N944" s="3"/>
      <c r="O944" s="3"/>
      <c r="P944" s="3"/>
      <c r="Q944" s="3"/>
      <c r="R944" s="3"/>
      <c r="S944" s="3"/>
      <c r="T944" s="3"/>
    </row>
    <row r="945" spans="1:20" ht="16" x14ac:dyDescent="0.4">
      <c r="A945" s="3"/>
      <c r="B945" s="6"/>
      <c r="C945" s="3"/>
      <c r="D945" s="3"/>
      <c r="E945" s="3"/>
      <c r="F945" s="3"/>
      <c r="G945" s="3"/>
      <c r="H945" s="14"/>
      <c r="I945" s="14"/>
      <c r="J945" s="3"/>
      <c r="K945" s="3"/>
      <c r="L945" s="3"/>
      <c r="M945" s="3"/>
      <c r="N945" s="3"/>
      <c r="O945" s="3"/>
      <c r="P945" s="3"/>
      <c r="Q945" s="3"/>
      <c r="R945" s="3"/>
      <c r="S945" s="3"/>
      <c r="T945" s="3"/>
    </row>
    <row r="946" spans="1:20" ht="16" x14ac:dyDescent="0.4">
      <c r="A946" s="3"/>
      <c r="B946" s="6"/>
      <c r="C946" s="3"/>
      <c r="D946" s="3"/>
      <c r="E946" s="3"/>
      <c r="F946" s="3"/>
      <c r="G946" s="3"/>
      <c r="H946" s="14"/>
      <c r="I946" s="14"/>
      <c r="J946" s="3"/>
      <c r="K946" s="3"/>
      <c r="L946" s="3"/>
      <c r="M946" s="3"/>
      <c r="N946" s="3"/>
      <c r="O946" s="3"/>
      <c r="P946" s="3"/>
      <c r="Q946" s="3"/>
      <c r="R946" s="3"/>
      <c r="S946" s="3"/>
      <c r="T946" s="3"/>
    </row>
    <row r="947" spans="1:20" ht="16" x14ac:dyDescent="0.4">
      <c r="A947" s="3"/>
      <c r="B947" s="6"/>
      <c r="C947" s="3"/>
      <c r="D947" s="3"/>
      <c r="E947" s="3"/>
      <c r="F947" s="3"/>
      <c r="G947" s="3"/>
      <c r="H947" s="14"/>
      <c r="I947" s="14"/>
      <c r="J947" s="3"/>
      <c r="K947" s="3"/>
      <c r="L947" s="3"/>
      <c r="M947" s="3"/>
      <c r="N947" s="3"/>
      <c r="O947" s="3"/>
      <c r="P947" s="3"/>
      <c r="Q947" s="3"/>
      <c r="R947" s="3"/>
      <c r="S947" s="3"/>
      <c r="T947" s="3"/>
    </row>
    <row r="948" spans="1:20" ht="16" x14ac:dyDescent="0.4">
      <c r="A948" s="3"/>
      <c r="B948" s="6"/>
      <c r="C948" s="3"/>
      <c r="D948" s="3"/>
      <c r="E948" s="3"/>
      <c r="F948" s="3"/>
      <c r="G948" s="3"/>
      <c r="H948" s="14"/>
      <c r="I948" s="14"/>
      <c r="J948" s="3"/>
      <c r="K948" s="3"/>
      <c r="L948" s="3"/>
      <c r="M948" s="3"/>
      <c r="N948" s="3"/>
      <c r="O948" s="3"/>
      <c r="P948" s="3"/>
      <c r="Q948" s="3"/>
      <c r="R948" s="3"/>
      <c r="S948" s="3"/>
      <c r="T948" s="3"/>
    </row>
    <row r="949" spans="1:20" ht="16" x14ac:dyDescent="0.4">
      <c r="A949" s="3"/>
      <c r="B949" s="6"/>
      <c r="C949" s="3"/>
      <c r="D949" s="3"/>
      <c r="E949" s="3"/>
      <c r="F949" s="3"/>
      <c r="G949" s="3"/>
      <c r="H949" s="14"/>
      <c r="I949" s="14"/>
      <c r="J949" s="3"/>
      <c r="K949" s="3"/>
      <c r="L949" s="3"/>
      <c r="M949" s="3"/>
      <c r="N949" s="3"/>
      <c r="O949" s="3"/>
      <c r="P949" s="3"/>
      <c r="Q949" s="3"/>
      <c r="R949" s="3"/>
      <c r="S949" s="3"/>
      <c r="T949" s="3"/>
    </row>
    <row r="950" spans="1:20" ht="16" x14ac:dyDescent="0.4">
      <c r="A950" s="3"/>
      <c r="B950" s="6"/>
      <c r="C950" s="3"/>
      <c r="D950" s="3"/>
      <c r="E950" s="3"/>
      <c r="F950" s="3"/>
      <c r="G950" s="3"/>
      <c r="H950" s="14"/>
      <c r="I950" s="14"/>
      <c r="J950" s="3"/>
      <c r="K950" s="3"/>
      <c r="L950" s="3"/>
      <c r="M950" s="3"/>
      <c r="N950" s="3"/>
      <c r="O950" s="3"/>
      <c r="P950" s="3"/>
      <c r="Q950" s="3"/>
      <c r="R950" s="3"/>
      <c r="S950" s="3"/>
      <c r="T950" s="3"/>
    </row>
    <row r="951" spans="1:20" ht="16" x14ac:dyDescent="0.4">
      <c r="A951" s="3"/>
      <c r="B951" s="6"/>
      <c r="C951" s="3"/>
      <c r="D951" s="3"/>
      <c r="E951" s="3"/>
      <c r="F951" s="3"/>
      <c r="G951" s="3"/>
      <c r="H951" s="14"/>
      <c r="I951" s="14"/>
      <c r="J951" s="3"/>
      <c r="K951" s="3"/>
      <c r="L951" s="3"/>
      <c r="M951" s="3"/>
      <c r="N951" s="3"/>
      <c r="O951" s="3"/>
      <c r="P951" s="3"/>
      <c r="Q951" s="3"/>
      <c r="R951" s="3"/>
      <c r="S951" s="3"/>
      <c r="T951" s="3"/>
    </row>
    <row r="952" spans="1:20" ht="16" x14ac:dyDescent="0.4">
      <c r="A952" s="3"/>
      <c r="B952" s="6"/>
      <c r="C952" s="3"/>
      <c r="D952" s="3"/>
      <c r="E952" s="3"/>
      <c r="F952" s="3"/>
      <c r="G952" s="3"/>
      <c r="H952" s="14"/>
      <c r="I952" s="14"/>
      <c r="J952" s="3"/>
      <c r="K952" s="3"/>
      <c r="L952" s="3"/>
      <c r="M952" s="3"/>
      <c r="N952" s="3"/>
      <c r="O952" s="3"/>
      <c r="P952" s="3"/>
      <c r="Q952" s="3"/>
      <c r="R952" s="3"/>
      <c r="S952" s="3"/>
      <c r="T952" s="3"/>
    </row>
    <row r="953" spans="1:20" ht="16" x14ac:dyDescent="0.4">
      <c r="A953" s="3"/>
      <c r="B953" s="6"/>
      <c r="C953" s="3"/>
      <c r="D953" s="3"/>
      <c r="E953" s="3"/>
      <c r="F953" s="3"/>
      <c r="G953" s="3"/>
      <c r="H953" s="14"/>
      <c r="I953" s="14"/>
      <c r="J953" s="3"/>
      <c r="K953" s="3"/>
      <c r="L953" s="3"/>
      <c r="M953" s="3"/>
      <c r="N953" s="3"/>
      <c r="O953" s="3"/>
      <c r="P953" s="3"/>
      <c r="Q953" s="3"/>
      <c r="R953" s="3"/>
      <c r="S953" s="3"/>
      <c r="T953" s="3"/>
    </row>
    <row r="954" spans="1:20" ht="16" x14ac:dyDescent="0.4">
      <c r="A954" s="3"/>
      <c r="B954" s="6"/>
      <c r="C954" s="3"/>
      <c r="D954" s="3"/>
      <c r="E954" s="3"/>
      <c r="F954" s="3"/>
      <c r="G954" s="3"/>
      <c r="H954" s="14"/>
      <c r="I954" s="14"/>
      <c r="J954" s="3"/>
      <c r="K954" s="3"/>
      <c r="L954" s="3"/>
      <c r="M954" s="3"/>
      <c r="N954" s="3"/>
      <c r="O954" s="3"/>
      <c r="P954" s="3"/>
      <c r="Q954" s="3"/>
      <c r="R954" s="3"/>
      <c r="S954" s="3"/>
      <c r="T954" s="3"/>
    </row>
    <row r="955" spans="1:20" ht="16" x14ac:dyDescent="0.4">
      <c r="A955" s="3"/>
      <c r="B955" s="6"/>
      <c r="C955" s="3"/>
      <c r="D955" s="3"/>
      <c r="E955" s="3"/>
      <c r="F955" s="3"/>
      <c r="G955" s="3"/>
      <c r="H955" s="14"/>
      <c r="I955" s="14"/>
      <c r="J955" s="3"/>
      <c r="K955" s="3"/>
      <c r="L955" s="3"/>
      <c r="M955" s="3"/>
      <c r="N955" s="3"/>
      <c r="O955" s="3"/>
      <c r="P955" s="3"/>
      <c r="Q955" s="3"/>
      <c r="R955" s="3"/>
      <c r="S955" s="3"/>
      <c r="T955" s="3"/>
    </row>
    <row r="956" spans="1:20" ht="16" x14ac:dyDescent="0.4">
      <c r="A956" s="3"/>
      <c r="B956" s="6"/>
      <c r="C956" s="3"/>
      <c r="D956" s="3"/>
      <c r="E956" s="3"/>
      <c r="F956" s="3"/>
      <c r="G956" s="3"/>
      <c r="H956" s="14"/>
      <c r="I956" s="14"/>
      <c r="J956" s="3"/>
      <c r="K956" s="3"/>
      <c r="L956" s="3"/>
      <c r="M956" s="3"/>
      <c r="N956" s="3"/>
      <c r="O956" s="3"/>
      <c r="P956" s="3"/>
      <c r="Q956" s="3"/>
      <c r="R956" s="3"/>
      <c r="S956" s="3"/>
      <c r="T956" s="3"/>
    </row>
    <row r="957" spans="1:20" ht="16" x14ac:dyDescent="0.4">
      <c r="A957" s="3"/>
      <c r="B957" s="6"/>
      <c r="C957" s="3"/>
      <c r="D957" s="3"/>
      <c r="E957" s="3"/>
      <c r="F957" s="3"/>
      <c r="G957" s="3"/>
      <c r="H957" s="14"/>
      <c r="I957" s="14"/>
      <c r="J957" s="3"/>
      <c r="K957" s="3"/>
      <c r="L957" s="3"/>
      <c r="M957" s="3"/>
      <c r="N957" s="3"/>
      <c r="O957" s="3"/>
      <c r="P957" s="3"/>
      <c r="Q957" s="3"/>
      <c r="R957" s="3"/>
      <c r="S957" s="3"/>
      <c r="T957" s="3"/>
    </row>
    <row r="958" spans="1:20" ht="16" x14ac:dyDescent="0.4">
      <c r="A958" s="3"/>
      <c r="B958" s="6"/>
      <c r="C958" s="3"/>
      <c r="D958" s="3"/>
      <c r="E958" s="3"/>
      <c r="F958" s="3"/>
      <c r="G958" s="3"/>
      <c r="H958" s="14"/>
      <c r="I958" s="14"/>
      <c r="J958" s="3"/>
      <c r="K958" s="3"/>
      <c r="L958" s="3"/>
      <c r="M958" s="3"/>
      <c r="N958" s="3"/>
      <c r="O958" s="3"/>
      <c r="P958" s="3"/>
      <c r="Q958" s="3"/>
      <c r="R958" s="3"/>
      <c r="S958" s="3"/>
      <c r="T958" s="3"/>
    </row>
    <row r="959" spans="1:20" ht="16" x14ac:dyDescent="0.4">
      <c r="A959" s="3"/>
      <c r="B959" s="6"/>
      <c r="C959" s="3"/>
      <c r="D959" s="3"/>
      <c r="E959" s="3"/>
      <c r="F959" s="3"/>
      <c r="G959" s="3"/>
      <c r="H959" s="14"/>
      <c r="I959" s="14"/>
      <c r="J959" s="3"/>
      <c r="K959" s="3"/>
      <c r="L959" s="3"/>
      <c r="M959" s="3"/>
      <c r="N959" s="3"/>
      <c r="O959" s="3"/>
      <c r="P959" s="3"/>
      <c r="Q959" s="3"/>
      <c r="R959" s="3"/>
      <c r="S959" s="3"/>
      <c r="T959" s="3"/>
    </row>
    <row r="960" spans="1:20" ht="16" x14ac:dyDescent="0.4">
      <c r="A960" s="3"/>
      <c r="B960" s="6"/>
      <c r="C960" s="3"/>
      <c r="D960" s="3"/>
      <c r="E960" s="3"/>
      <c r="F960" s="3"/>
      <c r="G960" s="3"/>
      <c r="H960" s="14"/>
      <c r="I960" s="14"/>
      <c r="J960" s="3"/>
      <c r="K960" s="3"/>
      <c r="L960" s="3"/>
      <c r="M960" s="3"/>
      <c r="N960" s="3"/>
      <c r="O960" s="3"/>
      <c r="P960" s="3"/>
      <c r="Q960" s="3"/>
      <c r="R960" s="3"/>
      <c r="S960" s="3"/>
      <c r="T960" s="3"/>
    </row>
    <row r="961" spans="1:20" ht="16" x14ac:dyDescent="0.4">
      <c r="A961" s="3"/>
      <c r="B961" s="6"/>
      <c r="C961" s="3"/>
      <c r="D961" s="3"/>
      <c r="E961" s="3"/>
      <c r="F961" s="3"/>
      <c r="G961" s="3"/>
      <c r="H961" s="14"/>
      <c r="I961" s="14"/>
      <c r="J961" s="3"/>
      <c r="K961" s="3"/>
      <c r="L961" s="3"/>
      <c r="M961" s="3"/>
      <c r="N961" s="3"/>
      <c r="O961" s="3"/>
      <c r="P961" s="3"/>
      <c r="Q961" s="3"/>
      <c r="R961" s="3"/>
      <c r="S961" s="3"/>
      <c r="T961" s="3"/>
    </row>
    <row r="962" spans="1:20" ht="16" x14ac:dyDescent="0.4">
      <c r="A962" s="3"/>
      <c r="B962" s="6"/>
      <c r="C962" s="3"/>
      <c r="D962" s="3"/>
      <c r="E962" s="3"/>
      <c r="F962" s="3"/>
      <c r="G962" s="3"/>
      <c r="H962" s="14"/>
      <c r="I962" s="14"/>
      <c r="J962" s="3"/>
      <c r="K962" s="3"/>
      <c r="L962" s="3"/>
      <c r="M962" s="3"/>
      <c r="N962" s="3"/>
      <c r="O962" s="3"/>
      <c r="P962" s="3"/>
      <c r="Q962" s="3"/>
      <c r="R962" s="3"/>
      <c r="S962" s="3"/>
      <c r="T962" s="3"/>
    </row>
    <row r="963" spans="1:20" ht="16" x14ac:dyDescent="0.4">
      <c r="A963" s="3"/>
      <c r="B963" s="6"/>
      <c r="C963" s="3"/>
      <c r="D963" s="3"/>
      <c r="E963" s="3"/>
      <c r="F963" s="3"/>
      <c r="G963" s="3"/>
      <c r="H963" s="14"/>
      <c r="I963" s="14"/>
      <c r="J963" s="3"/>
      <c r="K963" s="3"/>
      <c r="L963" s="3"/>
      <c r="M963" s="3"/>
      <c r="N963" s="3"/>
      <c r="O963" s="3"/>
      <c r="P963" s="3"/>
      <c r="Q963" s="3"/>
      <c r="R963" s="3"/>
      <c r="S963" s="3"/>
      <c r="T963" s="3"/>
    </row>
    <row r="964" spans="1:20" ht="16" x14ac:dyDescent="0.4">
      <c r="A964" s="3"/>
      <c r="B964" s="6"/>
      <c r="C964" s="3"/>
      <c r="D964" s="3"/>
      <c r="E964" s="3"/>
      <c r="F964" s="3"/>
      <c r="G964" s="3"/>
      <c r="H964" s="14"/>
      <c r="I964" s="14"/>
      <c r="J964" s="3"/>
      <c r="K964" s="3"/>
      <c r="L964" s="3"/>
      <c r="M964" s="3"/>
      <c r="N964" s="3"/>
      <c r="O964" s="3"/>
      <c r="P964" s="3"/>
      <c r="Q964" s="3"/>
      <c r="R964" s="3"/>
      <c r="S964" s="3"/>
      <c r="T964" s="3"/>
    </row>
    <row r="965" spans="1:20" ht="16" x14ac:dyDescent="0.4">
      <c r="A965" s="3"/>
      <c r="B965" s="6"/>
      <c r="C965" s="3"/>
      <c r="D965" s="3"/>
      <c r="E965" s="3"/>
      <c r="F965" s="3"/>
      <c r="G965" s="3"/>
      <c r="H965" s="14"/>
      <c r="I965" s="14"/>
      <c r="J965" s="3"/>
      <c r="K965" s="3"/>
      <c r="L965" s="3"/>
      <c r="M965" s="3"/>
      <c r="N965" s="3"/>
      <c r="O965" s="3"/>
      <c r="P965" s="3"/>
      <c r="Q965" s="3"/>
      <c r="R965" s="3"/>
      <c r="S965" s="3"/>
      <c r="T965" s="3"/>
    </row>
    <row r="966" spans="1:20" ht="16" x14ac:dyDescent="0.4">
      <c r="A966" s="3"/>
      <c r="B966" s="6"/>
      <c r="C966" s="3"/>
      <c r="D966" s="3"/>
      <c r="E966" s="3"/>
      <c r="F966" s="3"/>
      <c r="G966" s="3"/>
      <c r="H966" s="14"/>
      <c r="I966" s="14"/>
      <c r="J966" s="3"/>
      <c r="K966" s="3"/>
      <c r="L966" s="3"/>
      <c r="M966" s="3"/>
      <c r="N966" s="3"/>
      <c r="O966" s="3"/>
      <c r="P966" s="3"/>
      <c r="Q966" s="3"/>
      <c r="R966" s="3"/>
      <c r="S966" s="3"/>
      <c r="T966" s="3"/>
    </row>
    <row r="967" spans="1:20" ht="16" x14ac:dyDescent="0.4">
      <c r="A967" s="3"/>
      <c r="B967" s="6"/>
      <c r="C967" s="3"/>
      <c r="D967" s="3"/>
      <c r="E967" s="3"/>
      <c r="F967" s="3"/>
      <c r="G967" s="3"/>
      <c r="H967" s="14"/>
      <c r="I967" s="14"/>
      <c r="J967" s="3"/>
      <c r="K967" s="3"/>
      <c r="L967" s="3"/>
      <c r="M967" s="3"/>
      <c r="N967" s="3"/>
      <c r="O967" s="3"/>
      <c r="P967" s="3"/>
      <c r="Q967" s="3"/>
      <c r="R967" s="3"/>
      <c r="S967" s="3"/>
      <c r="T967" s="3"/>
    </row>
    <row r="968" spans="1:20" ht="16" x14ac:dyDescent="0.4">
      <c r="A968" s="3"/>
      <c r="B968" s="6"/>
      <c r="C968" s="3"/>
      <c r="D968" s="3"/>
      <c r="E968" s="3"/>
      <c r="F968" s="3"/>
      <c r="G968" s="3"/>
      <c r="H968" s="14"/>
      <c r="I968" s="14"/>
      <c r="J968" s="3"/>
      <c r="K968" s="3"/>
      <c r="L968" s="3"/>
      <c r="M968" s="3"/>
      <c r="N968" s="3"/>
      <c r="O968" s="3"/>
      <c r="P968" s="3"/>
      <c r="Q968" s="3"/>
      <c r="R968" s="3"/>
      <c r="S968" s="3"/>
      <c r="T968" s="3"/>
    </row>
    <row r="969" spans="1:20" ht="16" x14ac:dyDescent="0.4">
      <c r="A969" s="3"/>
      <c r="B969" s="6"/>
      <c r="C969" s="3"/>
      <c r="D969" s="3"/>
      <c r="E969" s="3"/>
      <c r="F969" s="3"/>
      <c r="G969" s="3"/>
      <c r="H969" s="14"/>
      <c r="I969" s="14"/>
      <c r="J969" s="3"/>
      <c r="K969" s="3"/>
      <c r="L969" s="3"/>
      <c r="M969" s="3"/>
      <c r="N969" s="3"/>
      <c r="O969" s="3"/>
      <c r="P969" s="3"/>
      <c r="Q969" s="3"/>
      <c r="R969" s="3"/>
      <c r="S969" s="3"/>
      <c r="T969" s="3"/>
    </row>
    <row r="970" spans="1:20" ht="16" x14ac:dyDescent="0.4">
      <c r="A970" s="3"/>
      <c r="B970" s="6"/>
      <c r="C970" s="3"/>
      <c r="D970" s="3"/>
      <c r="E970" s="3"/>
      <c r="F970" s="3"/>
      <c r="G970" s="3"/>
      <c r="H970" s="14"/>
      <c r="I970" s="14"/>
      <c r="J970" s="3"/>
      <c r="K970" s="3"/>
      <c r="L970" s="3"/>
      <c r="M970" s="3"/>
      <c r="N970" s="3"/>
      <c r="O970" s="3"/>
      <c r="P970" s="3"/>
      <c r="Q970" s="3"/>
      <c r="R970" s="3"/>
      <c r="S970" s="3"/>
      <c r="T970" s="3"/>
    </row>
    <row r="971" spans="1:20" ht="16" x14ac:dyDescent="0.4">
      <c r="A971" s="3"/>
      <c r="B971" s="6"/>
      <c r="C971" s="3"/>
      <c r="D971" s="3"/>
      <c r="E971" s="3"/>
      <c r="F971" s="3"/>
      <c r="G971" s="3"/>
      <c r="H971" s="14"/>
      <c r="I971" s="14"/>
      <c r="J971" s="3"/>
      <c r="K971" s="3"/>
      <c r="L971" s="3"/>
      <c r="M971" s="3"/>
      <c r="N971" s="3"/>
      <c r="O971" s="3"/>
      <c r="P971" s="3"/>
      <c r="Q971" s="3"/>
      <c r="R971" s="3"/>
      <c r="S971" s="3"/>
      <c r="T971" s="3"/>
    </row>
    <row r="972" spans="1:20" ht="16" x14ac:dyDescent="0.4">
      <c r="A972" s="3"/>
      <c r="B972" s="6"/>
      <c r="C972" s="3"/>
      <c r="D972" s="3"/>
      <c r="E972" s="3"/>
      <c r="F972" s="3"/>
      <c r="G972" s="3"/>
      <c r="H972" s="14"/>
      <c r="I972" s="14"/>
      <c r="J972" s="3"/>
      <c r="K972" s="3"/>
      <c r="L972" s="3"/>
      <c r="M972" s="3"/>
      <c r="N972" s="3"/>
      <c r="O972" s="3"/>
      <c r="P972" s="3"/>
      <c r="Q972" s="3"/>
      <c r="R972" s="3"/>
      <c r="S972" s="3"/>
      <c r="T972" s="3"/>
    </row>
    <row r="973" spans="1:20" ht="16" x14ac:dyDescent="0.4">
      <c r="A973" s="3"/>
      <c r="B973" s="6"/>
      <c r="C973" s="3"/>
      <c r="D973" s="3"/>
      <c r="E973" s="3"/>
      <c r="F973" s="3"/>
      <c r="G973" s="3"/>
      <c r="H973" s="14"/>
      <c r="I973" s="14"/>
      <c r="J973" s="3"/>
      <c r="K973" s="3"/>
      <c r="L973" s="3"/>
      <c r="M973" s="3"/>
      <c r="N973" s="3"/>
      <c r="O973" s="3"/>
      <c r="P973" s="3"/>
      <c r="Q973" s="3"/>
      <c r="R973" s="3"/>
      <c r="S973" s="3"/>
      <c r="T973" s="3"/>
    </row>
    <row r="974" spans="1:20" ht="16" x14ac:dyDescent="0.4">
      <c r="A974" s="3"/>
      <c r="B974" s="6"/>
      <c r="C974" s="3"/>
      <c r="D974" s="3"/>
      <c r="E974" s="3"/>
      <c r="F974" s="3"/>
      <c r="G974" s="3"/>
      <c r="H974" s="14"/>
      <c r="I974" s="14"/>
      <c r="J974" s="3"/>
      <c r="K974" s="3"/>
      <c r="L974" s="3"/>
      <c r="M974" s="3"/>
      <c r="N974" s="3"/>
      <c r="O974" s="3"/>
      <c r="P974" s="3"/>
      <c r="Q974" s="3"/>
      <c r="R974" s="3"/>
      <c r="S974" s="3"/>
      <c r="T974" s="3"/>
    </row>
    <row r="975" spans="1:20" ht="16" x14ac:dyDescent="0.4">
      <c r="A975" s="3"/>
      <c r="B975" s="6"/>
      <c r="C975" s="3"/>
      <c r="D975" s="3"/>
      <c r="E975" s="3"/>
      <c r="F975" s="3"/>
      <c r="G975" s="3"/>
      <c r="H975" s="14"/>
      <c r="I975" s="14"/>
      <c r="J975" s="3"/>
      <c r="K975" s="3"/>
      <c r="L975" s="3"/>
      <c r="M975" s="3"/>
      <c r="N975" s="3"/>
      <c r="O975" s="3"/>
      <c r="P975" s="3"/>
      <c r="Q975" s="3"/>
      <c r="R975" s="3"/>
      <c r="S975" s="3"/>
      <c r="T975" s="3"/>
    </row>
    <row r="976" spans="1:20" ht="16" x14ac:dyDescent="0.4">
      <c r="A976" s="3"/>
      <c r="B976" s="6"/>
      <c r="C976" s="3"/>
      <c r="D976" s="3"/>
      <c r="E976" s="3"/>
      <c r="F976" s="3"/>
      <c r="G976" s="3"/>
      <c r="H976" s="14"/>
      <c r="I976" s="14"/>
      <c r="J976" s="3"/>
      <c r="K976" s="3"/>
      <c r="L976" s="3"/>
      <c r="M976" s="3"/>
      <c r="N976" s="3"/>
      <c r="O976" s="3"/>
      <c r="P976" s="3"/>
      <c r="Q976" s="3"/>
      <c r="R976" s="3"/>
      <c r="S976" s="3"/>
      <c r="T976" s="3"/>
    </row>
    <row r="977" spans="1:20" ht="16" x14ac:dyDescent="0.4">
      <c r="A977" s="3"/>
      <c r="B977" s="6"/>
      <c r="C977" s="3"/>
      <c r="D977" s="3"/>
      <c r="E977" s="3"/>
      <c r="F977" s="3"/>
      <c r="G977" s="3"/>
      <c r="H977" s="14"/>
      <c r="I977" s="14"/>
      <c r="J977" s="3"/>
      <c r="K977" s="3"/>
      <c r="L977" s="3"/>
      <c r="M977" s="3"/>
      <c r="N977" s="3"/>
      <c r="O977" s="3"/>
      <c r="P977" s="3"/>
      <c r="Q977" s="3"/>
      <c r="R977" s="3"/>
      <c r="S977" s="3"/>
      <c r="T977" s="3"/>
    </row>
    <row r="978" spans="1:20" ht="16" x14ac:dyDescent="0.4">
      <c r="A978" s="3"/>
      <c r="B978" s="6"/>
      <c r="C978" s="3"/>
      <c r="D978" s="3"/>
      <c r="E978" s="3"/>
      <c r="F978" s="3"/>
      <c r="G978" s="3"/>
      <c r="H978" s="14"/>
      <c r="I978" s="14"/>
      <c r="J978" s="3"/>
      <c r="K978" s="3"/>
      <c r="L978" s="3"/>
      <c r="M978" s="3"/>
      <c r="N978" s="3"/>
      <c r="O978" s="3"/>
      <c r="P978" s="3"/>
      <c r="Q978" s="3"/>
      <c r="R978" s="3"/>
      <c r="S978" s="3"/>
      <c r="T978" s="3"/>
    </row>
    <row r="979" spans="1:20" ht="16" x14ac:dyDescent="0.4">
      <c r="A979" s="3"/>
      <c r="B979" s="6"/>
      <c r="C979" s="3"/>
      <c r="D979" s="3"/>
      <c r="E979" s="3"/>
      <c r="F979" s="3"/>
      <c r="G979" s="3"/>
      <c r="H979" s="14"/>
      <c r="I979" s="14"/>
      <c r="J979" s="3"/>
      <c r="K979" s="3"/>
      <c r="L979" s="3"/>
      <c r="M979" s="3"/>
      <c r="N979" s="3"/>
      <c r="O979" s="3"/>
      <c r="P979" s="3"/>
      <c r="Q979" s="3"/>
      <c r="R979" s="3"/>
      <c r="S979" s="3"/>
      <c r="T979" s="3"/>
    </row>
    <row r="980" spans="1:20" ht="16" x14ac:dyDescent="0.4">
      <c r="A980" s="3"/>
      <c r="B980" s="6"/>
      <c r="C980" s="3"/>
      <c r="D980" s="3"/>
      <c r="E980" s="3"/>
      <c r="F980" s="3"/>
      <c r="G980" s="3"/>
      <c r="H980" s="14"/>
      <c r="I980" s="14"/>
      <c r="J980" s="3"/>
      <c r="K980" s="3"/>
      <c r="L980" s="3"/>
      <c r="M980" s="3"/>
      <c r="N980" s="3"/>
      <c r="O980" s="3"/>
      <c r="P980" s="3"/>
      <c r="Q980" s="3"/>
      <c r="R980" s="3"/>
      <c r="S980" s="3"/>
      <c r="T980" s="3"/>
    </row>
    <row r="981" spans="1:20" ht="16" x14ac:dyDescent="0.4">
      <c r="A981" s="3"/>
      <c r="B981" s="6"/>
      <c r="C981" s="3"/>
      <c r="D981" s="3"/>
      <c r="E981" s="3"/>
      <c r="F981" s="3"/>
      <c r="G981" s="3"/>
      <c r="H981" s="14"/>
      <c r="I981" s="14"/>
      <c r="J981" s="3"/>
      <c r="K981" s="3"/>
      <c r="L981" s="3"/>
      <c r="M981" s="3"/>
      <c r="N981" s="3"/>
      <c r="O981" s="3"/>
      <c r="P981" s="3"/>
      <c r="Q981" s="3"/>
      <c r="R981" s="3"/>
      <c r="S981" s="3"/>
      <c r="T981" s="3"/>
    </row>
    <row r="982" spans="1:20" ht="16" x14ac:dyDescent="0.4">
      <c r="A982" s="3"/>
      <c r="B982" s="6"/>
      <c r="C982" s="3"/>
      <c r="D982" s="3"/>
      <c r="E982" s="3"/>
      <c r="F982" s="3"/>
      <c r="G982" s="3"/>
      <c r="H982" s="14"/>
      <c r="I982" s="14"/>
      <c r="J982" s="3"/>
      <c r="K982" s="3"/>
      <c r="L982" s="3"/>
      <c r="M982" s="3"/>
      <c r="N982" s="3"/>
      <c r="O982" s="3"/>
      <c r="P982" s="3"/>
      <c r="Q982" s="3"/>
      <c r="R982" s="3"/>
      <c r="S982" s="3"/>
      <c r="T982" s="3"/>
    </row>
    <row r="983" spans="1:20" ht="16" x14ac:dyDescent="0.4">
      <c r="A983" s="3"/>
      <c r="B983" s="6"/>
      <c r="C983" s="3"/>
      <c r="D983" s="3"/>
      <c r="E983" s="3"/>
      <c r="F983" s="3"/>
      <c r="G983" s="3"/>
      <c r="H983" s="14"/>
      <c r="I983" s="14"/>
      <c r="J983" s="3"/>
      <c r="K983" s="3"/>
      <c r="L983" s="3"/>
      <c r="M983" s="3"/>
      <c r="N983" s="3"/>
      <c r="O983" s="3"/>
      <c r="P983" s="3"/>
      <c r="Q983" s="3"/>
      <c r="R983" s="3"/>
      <c r="S983" s="3"/>
      <c r="T983" s="3"/>
    </row>
    <row r="984" spans="1:20" ht="16" x14ac:dyDescent="0.4">
      <c r="A984" s="3"/>
      <c r="B984" s="6"/>
      <c r="C984" s="3"/>
      <c r="D984" s="3"/>
      <c r="E984" s="3"/>
      <c r="F984" s="3"/>
      <c r="G984" s="3"/>
      <c r="H984" s="14"/>
      <c r="I984" s="14"/>
      <c r="J984" s="3"/>
      <c r="K984" s="3"/>
      <c r="L984" s="3"/>
      <c r="M984" s="3"/>
      <c r="N984" s="3"/>
      <c r="O984" s="3"/>
      <c r="P984" s="3"/>
      <c r="Q984" s="3"/>
      <c r="R984" s="3"/>
      <c r="S984" s="3"/>
      <c r="T984" s="3"/>
    </row>
    <row r="985" spans="1:20" ht="16" x14ac:dyDescent="0.4">
      <c r="A985" s="3"/>
      <c r="B985" s="6"/>
      <c r="C985" s="3"/>
      <c r="D985" s="3"/>
      <c r="E985" s="3"/>
      <c r="F985" s="3"/>
      <c r="G985" s="3"/>
      <c r="H985" s="14"/>
      <c r="I985" s="14"/>
      <c r="J985" s="3"/>
      <c r="K985" s="3"/>
      <c r="L985" s="3"/>
      <c r="M985" s="3"/>
      <c r="N985" s="3"/>
      <c r="O985" s="3"/>
      <c r="P985" s="3"/>
      <c r="Q985" s="3"/>
      <c r="R985" s="3"/>
      <c r="S985" s="3"/>
      <c r="T985" s="3"/>
    </row>
    <row r="986" spans="1:20" ht="16" x14ac:dyDescent="0.4">
      <c r="A986" s="3"/>
      <c r="B986" s="6"/>
      <c r="C986" s="3"/>
      <c r="D986" s="3"/>
      <c r="E986" s="3"/>
      <c r="F986" s="3"/>
      <c r="G986" s="3"/>
      <c r="H986" s="14"/>
      <c r="I986" s="14"/>
      <c r="J986" s="3"/>
      <c r="K986" s="3"/>
      <c r="L986" s="3"/>
      <c r="M986" s="3"/>
      <c r="N986" s="3"/>
      <c r="O986" s="3"/>
      <c r="P986" s="3"/>
      <c r="Q986" s="3"/>
      <c r="R986" s="3"/>
      <c r="S986" s="3"/>
      <c r="T986" s="3"/>
    </row>
    <row r="987" spans="1:20" ht="16" x14ac:dyDescent="0.4">
      <c r="A987" s="3"/>
      <c r="B987" s="6"/>
      <c r="C987" s="3"/>
      <c r="D987" s="3"/>
      <c r="E987" s="3"/>
      <c r="F987" s="3"/>
      <c r="G987" s="3"/>
      <c r="H987" s="14"/>
      <c r="I987" s="14"/>
      <c r="J987" s="3"/>
      <c r="K987" s="3"/>
      <c r="L987" s="3"/>
      <c r="M987" s="3"/>
      <c r="N987" s="3"/>
      <c r="O987" s="3"/>
      <c r="P987" s="3"/>
      <c r="Q987" s="3"/>
      <c r="R987" s="3"/>
      <c r="S987" s="3"/>
      <c r="T987" s="3"/>
    </row>
    <row r="988" spans="1:20" ht="16" x14ac:dyDescent="0.4">
      <c r="A988" s="3"/>
      <c r="B988" s="6"/>
      <c r="C988" s="3"/>
      <c r="D988" s="3"/>
      <c r="E988" s="3"/>
      <c r="F988" s="3"/>
      <c r="G988" s="3"/>
      <c r="H988" s="14"/>
      <c r="I988" s="14"/>
      <c r="J988" s="3"/>
      <c r="K988" s="3"/>
      <c r="L988" s="3"/>
      <c r="M988" s="3"/>
      <c r="N988" s="3"/>
      <c r="O988" s="3"/>
      <c r="P988" s="3"/>
      <c r="Q988" s="3"/>
      <c r="R988" s="3"/>
      <c r="S988" s="3"/>
      <c r="T988" s="3"/>
    </row>
    <row r="989" spans="1:20" ht="16" x14ac:dyDescent="0.4">
      <c r="A989" s="3"/>
      <c r="B989" s="6"/>
      <c r="C989" s="3"/>
      <c r="D989" s="3"/>
      <c r="E989" s="3"/>
      <c r="F989" s="3"/>
      <c r="G989" s="3"/>
      <c r="H989" s="14"/>
      <c r="I989" s="14"/>
      <c r="J989" s="3"/>
      <c r="K989" s="3"/>
      <c r="L989" s="3"/>
      <c r="M989" s="3"/>
      <c r="N989" s="3"/>
      <c r="O989" s="3"/>
      <c r="P989" s="3"/>
      <c r="Q989" s="3"/>
      <c r="R989" s="3"/>
      <c r="S989" s="3"/>
      <c r="T989" s="3"/>
    </row>
    <row r="990" spans="1:20" ht="16" x14ac:dyDescent="0.4">
      <c r="A990" s="3"/>
      <c r="B990" s="6"/>
      <c r="C990" s="3"/>
      <c r="D990" s="3"/>
      <c r="E990" s="3"/>
      <c r="F990" s="3"/>
      <c r="G990" s="3"/>
      <c r="H990" s="14"/>
      <c r="I990" s="14"/>
      <c r="J990" s="3"/>
      <c r="K990" s="3"/>
      <c r="L990" s="3"/>
      <c r="M990" s="3"/>
      <c r="N990" s="3"/>
      <c r="O990" s="3"/>
      <c r="P990" s="3"/>
      <c r="Q990" s="3"/>
      <c r="R990" s="3"/>
      <c r="S990" s="3"/>
      <c r="T990" s="3"/>
    </row>
    <row r="991" spans="1:20" ht="16" x14ac:dyDescent="0.4">
      <c r="A991" s="3"/>
      <c r="B991" s="6"/>
      <c r="C991" s="3"/>
      <c r="D991" s="3"/>
      <c r="E991" s="3"/>
      <c r="F991" s="3"/>
      <c r="G991" s="3"/>
      <c r="H991" s="14"/>
      <c r="I991" s="14"/>
      <c r="J991" s="3"/>
      <c r="K991" s="3"/>
      <c r="L991" s="3"/>
      <c r="M991" s="3"/>
      <c r="N991" s="3"/>
      <c r="O991" s="3"/>
      <c r="P991" s="3"/>
      <c r="Q991" s="3"/>
      <c r="R991" s="3"/>
      <c r="S991" s="3"/>
      <c r="T991" s="3"/>
    </row>
    <row r="992" spans="1:20" ht="16" x14ac:dyDescent="0.4">
      <c r="A992" s="3"/>
      <c r="B992" s="6"/>
      <c r="C992" s="3"/>
      <c r="D992" s="3"/>
      <c r="E992" s="3"/>
      <c r="F992" s="3"/>
      <c r="G992" s="3"/>
      <c r="H992" s="14"/>
      <c r="I992" s="14"/>
      <c r="J992" s="3"/>
      <c r="K992" s="3"/>
      <c r="L992" s="3"/>
      <c r="M992" s="3"/>
      <c r="N992" s="3"/>
      <c r="O992" s="3"/>
      <c r="P992" s="3"/>
      <c r="Q992" s="3"/>
      <c r="R992" s="3"/>
      <c r="S992" s="3"/>
      <c r="T992" s="3"/>
    </row>
    <row r="993" spans="1:20" ht="16" x14ac:dyDescent="0.4">
      <c r="A993" s="3"/>
      <c r="B993" s="6"/>
      <c r="C993" s="3"/>
      <c r="D993" s="3"/>
      <c r="E993" s="3"/>
      <c r="F993" s="3"/>
      <c r="G993" s="3"/>
      <c r="H993" s="14"/>
      <c r="I993" s="14"/>
      <c r="J993" s="3"/>
      <c r="K993" s="3"/>
      <c r="L993" s="3"/>
      <c r="M993" s="3"/>
      <c r="N993" s="3"/>
      <c r="O993" s="3"/>
      <c r="P993" s="3"/>
      <c r="Q993" s="3"/>
      <c r="R993" s="3"/>
      <c r="S993" s="3"/>
      <c r="T993" s="3"/>
    </row>
    <row r="994" spans="1:20" ht="16" x14ac:dyDescent="0.4">
      <c r="A994" s="3"/>
      <c r="B994" s="6"/>
      <c r="C994" s="3"/>
      <c r="D994" s="3"/>
      <c r="E994" s="3"/>
      <c r="F994" s="3"/>
      <c r="G994" s="3"/>
      <c r="H994" s="14"/>
      <c r="I994" s="14"/>
      <c r="J994" s="3"/>
      <c r="K994" s="3"/>
      <c r="L994" s="3"/>
      <c r="M994" s="3"/>
      <c r="N994" s="3"/>
      <c r="O994" s="3"/>
      <c r="P994" s="3"/>
      <c r="Q994" s="3"/>
      <c r="R994" s="3"/>
      <c r="S994" s="3"/>
      <c r="T994" s="3"/>
    </row>
    <row r="995" spans="1:20" ht="16" x14ac:dyDescent="0.4">
      <c r="A995" s="3"/>
      <c r="B995" s="6"/>
      <c r="C995" s="3"/>
      <c r="D995" s="3"/>
      <c r="E995" s="3"/>
      <c r="F995" s="3"/>
      <c r="G995" s="3"/>
      <c r="H995" s="14"/>
      <c r="I995" s="14"/>
      <c r="J995" s="3"/>
      <c r="K995" s="3"/>
      <c r="L995" s="3"/>
      <c r="M995" s="3"/>
      <c r="N995" s="3"/>
      <c r="O995" s="3"/>
      <c r="P995" s="3"/>
      <c r="Q995" s="3"/>
      <c r="R995" s="3"/>
      <c r="S995" s="3"/>
      <c r="T995" s="3"/>
    </row>
    <row r="996" spans="1:20" ht="16" x14ac:dyDescent="0.4">
      <c r="A996" s="3"/>
      <c r="B996" s="6"/>
      <c r="C996" s="3"/>
      <c r="D996" s="3"/>
      <c r="E996" s="3"/>
      <c r="F996" s="3"/>
      <c r="G996" s="3"/>
      <c r="H996" s="14"/>
      <c r="I996" s="14"/>
      <c r="J996" s="3"/>
      <c r="K996" s="3"/>
      <c r="L996" s="3"/>
      <c r="M996" s="3"/>
      <c r="N996" s="3"/>
      <c r="O996" s="3"/>
      <c r="P996" s="3"/>
      <c r="Q996" s="3"/>
      <c r="R996" s="3"/>
      <c r="S996" s="3"/>
      <c r="T996" s="3"/>
    </row>
    <row r="997" spans="1:20" ht="16" x14ac:dyDescent="0.4">
      <c r="A997" s="3"/>
      <c r="B997" s="6"/>
      <c r="C997" s="3"/>
      <c r="D997" s="3"/>
      <c r="E997" s="3"/>
      <c r="F997" s="3"/>
      <c r="G997" s="3"/>
      <c r="H997" s="14"/>
      <c r="I997" s="14"/>
      <c r="J997" s="3"/>
      <c r="K997" s="3"/>
      <c r="L997" s="3"/>
      <c r="M997" s="3"/>
      <c r="N997" s="3"/>
      <c r="O997" s="3"/>
      <c r="P997" s="3"/>
      <c r="Q997" s="3"/>
      <c r="R997" s="3"/>
      <c r="S997" s="3"/>
      <c r="T997" s="3"/>
    </row>
    <row r="998" spans="1:20" ht="16" x14ac:dyDescent="0.4">
      <c r="A998" s="3"/>
      <c r="B998" s="6"/>
      <c r="C998" s="3"/>
      <c r="D998" s="3"/>
      <c r="E998" s="3"/>
      <c r="F998" s="3"/>
      <c r="G998" s="3"/>
      <c r="H998" s="14"/>
      <c r="I998" s="14"/>
      <c r="J998" s="3"/>
      <c r="K998" s="3"/>
      <c r="L998" s="3"/>
      <c r="M998" s="3"/>
      <c r="N998" s="3"/>
      <c r="O998" s="3"/>
      <c r="P998" s="3"/>
      <c r="Q998" s="3"/>
      <c r="R998" s="3"/>
      <c r="S998" s="3"/>
      <c r="T998" s="3"/>
    </row>
    <row r="999" spans="1:20" ht="16" x14ac:dyDescent="0.4">
      <c r="A999" s="3"/>
      <c r="B999" s="6"/>
      <c r="C999" s="3"/>
      <c r="D999" s="3"/>
      <c r="E999" s="3"/>
      <c r="F999" s="3"/>
      <c r="G999" s="3"/>
      <c r="H999" s="14"/>
      <c r="I999" s="14"/>
      <c r="J999" s="3"/>
      <c r="K999" s="3"/>
      <c r="L999" s="3"/>
      <c r="M999" s="3"/>
      <c r="N999" s="3"/>
      <c r="O999" s="3"/>
      <c r="P999" s="3"/>
      <c r="Q999" s="3"/>
      <c r="R999" s="3"/>
      <c r="S999" s="3"/>
      <c r="T999" s="3"/>
    </row>
    <row r="1000" spans="1:20" ht="16" x14ac:dyDescent="0.4">
      <c r="A1000" s="3"/>
      <c r="B1000" s="6"/>
      <c r="C1000" s="3"/>
      <c r="D1000" s="3"/>
      <c r="E1000" s="3"/>
      <c r="F1000" s="3"/>
      <c r="G1000" s="3"/>
      <c r="H1000" s="14"/>
      <c r="I1000" s="14"/>
      <c r="J1000" s="3"/>
      <c r="K1000" s="3"/>
      <c r="L1000" s="3"/>
      <c r="M1000" s="3"/>
      <c r="N1000" s="3"/>
      <c r="O1000" s="3"/>
      <c r="P1000" s="3"/>
      <c r="Q1000" s="3"/>
      <c r="R1000" s="3"/>
      <c r="S1000" s="3"/>
      <c r="T1000" s="3"/>
    </row>
    <row r="1001" spans="1:20" ht="16" x14ac:dyDescent="0.4">
      <c r="A1001" s="3"/>
      <c r="B1001" s="6"/>
      <c r="C1001" s="3"/>
      <c r="D1001" s="3"/>
      <c r="E1001" s="3"/>
      <c r="F1001" s="3"/>
      <c r="G1001" s="3"/>
      <c r="H1001" s="14"/>
      <c r="I1001" s="14"/>
      <c r="J1001" s="3"/>
      <c r="K1001" s="3"/>
      <c r="L1001" s="3"/>
      <c r="M1001" s="3"/>
      <c r="N1001" s="3"/>
      <c r="O1001" s="3"/>
      <c r="P1001" s="3"/>
      <c r="Q1001" s="3"/>
      <c r="R1001" s="3"/>
      <c r="S1001" s="3"/>
      <c r="T1001" s="3"/>
    </row>
    <row r="1002" spans="1:20" ht="16" x14ac:dyDescent="0.4">
      <c r="A1002" s="3"/>
      <c r="B1002" s="6"/>
      <c r="C1002" s="3"/>
      <c r="D1002" s="3"/>
      <c r="E1002" s="3"/>
      <c r="F1002" s="3"/>
      <c r="G1002" s="3"/>
      <c r="H1002" s="14"/>
      <c r="I1002" s="14"/>
      <c r="J1002" s="3"/>
      <c r="K1002" s="3"/>
      <c r="L1002" s="3"/>
      <c r="M1002" s="3"/>
      <c r="N1002" s="3"/>
      <c r="O1002" s="3"/>
      <c r="P1002" s="3"/>
      <c r="Q1002" s="3"/>
      <c r="R1002" s="3"/>
      <c r="S1002" s="3"/>
      <c r="T1002" s="3"/>
    </row>
    <row r="1003" spans="1:20" ht="16" x14ac:dyDescent="0.4">
      <c r="A1003" s="3"/>
      <c r="B1003" s="6"/>
      <c r="C1003" s="3"/>
      <c r="D1003" s="3"/>
      <c r="E1003" s="3"/>
      <c r="F1003" s="3"/>
      <c r="G1003" s="3"/>
      <c r="H1003" s="14"/>
      <c r="I1003" s="14"/>
      <c r="J1003" s="3"/>
      <c r="K1003" s="3"/>
      <c r="L1003" s="3"/>
      <c r="M1003" s="3"/>
      <c r="N1003" s="3"/>
      <c r="O1003" s="3"/>
      <c r="P1003" s="3"/>
      <c r="Q1003" s="3"/>
      <c r="R1003" s="3"/>
      <c r="S1003" s="3"/>
      <c r="T1003" s="3"/>
    </row>
    <row r="1004" spans="1:20" ht="16" x14ac:dyDescent="0.4">
      <c r="A1004" s="3"/>
      <c r="B1004" s="6"/>
      <c r="C1004" s="3"/>
      <c r="D1004" s="3"/>
      <c r="E1004" s="3"/>
      <c r="F1004" s="3"/>
      <c r="G1004" s="3"/>
      <c r="H1004" s="14"/>
      <c r="I1004" s="14"/>
      <c r="J1004" s="3"/>
      <c r="K1004" s="3"/>
      <c r="L1004" s="3"/>
      <c r="M1004" s="3"/>
      <c r="N1004" s="3"/>
      <c r="O1004" s="3"/>
      <c r="P1004" s="3"/>
      <c r="Q1004" s="3"/>
      <c r="R1004" s="3"/>
      <c r="S1004" s="3"/>
      <c r="T1004" s="3"/>
    </row>
    <row r="1005" spans="1:20" ht="16" x14ac:dyDescent="0.4">
      <c r="A1005" s="3"/>
      <c r="B1005" s="6"/>
      <c r="C1005" s="3"/>
      <c r="D1005" s="3"/>
      <c r="E1005" s="3"/>
      <c r="F1005" s="3"/>
      <c r="G1005" s="3"/>
      <c r="H1005" s="14"/>
      <c r="I1005" s="14"/>
      <c r="J1005" s="3"/>
      <c r="K1005" s="3"/>
      <c r="L1005" s="3"/>
      <c r="M1005" s="3"/>
      <c r="N1005" s="3"/>
      <c r="O1005" s="3"/>
      <c r="P1005" s="3"/>
      <c r="Q1005" s="3"/>
      <c r="R1005" s="3"/>
      <c r="S1005" s="3"/>
      <c r="T1005" s="3"/>
    </row>
    <row r="1006" spans="1:20" ht="16" x14ac:dyDescent="0.4">
      <c r="A1006" s="3"/>
      <c r="B1006" s="6"/>
      <c r="C1006" s="3"/>
      <c r="D1006" s="3"/>
      <c r="E1006" s="3"/>
      <c r="F1006" s="3"/>
      <c r="G1006" s="3"/>
      <c r="H1006" s="14"/>
      <c r="I1006" s="14"/>
      <c r="J1006" s="3"/>
      <c r="K1006" s="3"/>
      <c r="L1006" s="3"/>
      <c r="M1006" s="3"/>
      <c r="N1006" s="3"/>
      <c r="O1006" s="3"/>
      <c r="P1006" s="3"/>
      <c r="Q1006" s="3"/>
      <c r="R1006" s="3"/>
      <c r="S1006" s="3"/>
      <c r="T1006" s="3"/>
    </row>
    <row r="1007" spans="1:20" ht="16" x14ac:dyDescent="0.4">
      <c r="A1007" s="3"/>
      <c r="B1007" s="6"/>
      <c r="C1007" s="3"/>
      <c r="D1007" s="3"/>
      <c r="E1007" s="3"/>
      <c r="F1007" s="3"/>
      <c r="G1007" s="3"/>
      <c r="H1007" s="14"/>
      <c r="I1007" s="14"/>
      <c r="J1007" s="3"/>
      <c r="K1007" s="3"/>
      <c r="L1007" s="3"/>
      <c r="M1007" s="3"/>
      <c r="N1007" s="3"/>
      <c r="O1007" s="3"/>
      <c r="P1007" s="3"/>
      <c r="Q1007" s="3"/>
      <c r="R1007" s="3"/>
      <c r="S1007" s="3"/>
      <c r="T1007" s="3"/>
    </row>
    <row r="1008" spans="1:20" ht="16" x14ac:dyDescent="0.4">
      <c r="A1008" s="3"/>
      <c r="B1008" s="6"/>
      <c r="C1008" s="3"/>
      <c r="D1008" s="3"/>
      <c r="E1008" s="3"/>
      <c r="F1008" s="3"/>
      <c r="G1008" s="3"/>
      <c r="H1008" s="14"/>
      <c r="I1008" s="14"/>
      <c r="J1008" s="3"/>
      <c r="K1008" s="3"/>
      <c r="L1008" s="3"/>
      <c r="M1008" s="3"/>
      <c r="N1008" s="3"/>
      <c r="O1008" s="3"/>
      <c r="P1008" s="3"/>
      <c r="Q1008" s="3"/>
      <c r="R1008" s="3"/>
      <c r="S1008" s="3"/>
      <c r="T1008" s="3"/>
    </row>
    <row r="1009" spans="1:20" ht="16" x14ac:dyDescent="0.4">
      <c r="A1009" s="3"/>
      <c r="B1009" s="6"/>
      <c r="C1009" s="3"/>
      <c r="D1009" s="3"/>
      <c r="E1009" s="3"/>
      <c r="F1009" s="3"/>
      <c r="G1009" s="3"/>
      <c r="H1009" s="14"/>
      <c r="I1009" s="14"/>
      <c r="J1009" s="3"/>
      <c r="K1009" s="3"/>
      <c r="L1009" s="3"/>
      <c r="M1009" s="3"/>
      <c r="N1009" s="3"/>
      <c r="O1009" s="3"/>
      <c r="P1009" s="3"/>
      <c r="Q1009" s="3"/>
      <c r="R1009" s="3"/>
      <c r="S1009" s="3"/>
      <c r="T1009" s="3"/>
    </row>
    <row r="1010" spans="1:20" ht="16" x14ac:dyDescent="0.4">
      <c r="A1010" s="3"/>
      <c r="B1010" s="6"/>
      <c r="C1010" s="3"/>
      <c r="D1010" s="3"/>
      <c r="E1010" s="3"/>
      <c r="F1010" s="3"/>
      <c r="G1010" s="3"/>
      <c r="H1010" s="14"/>
      <c r="I1010" s="14"/>
      <c r="J1010" s="3"/>
      <c r="K1010" s="3"/>
      <c r="L1010" s="3"/>
      <c r="M1010" s="3"/>
      <c r="N1010" s="3"/>
      <c r="O1010" s="3"/>
      <c r="P1010" s="3"/>
      <c r="Q1010" s="3"/>
      <c r="R1010" s="3"/>
      <c r="S1010" s="3"/>
      <c r="T1010" s="3"/>
    </row>
    <row r="1011" spans="1:20" ht="16" x14ac:dyDescent="0.4">
      <c r="A1011" s="3"/>
      <c r="B1011" s="6"/>
      <c r="C1011" s="3"/>
      <c r="D1011" s="3"/>
      <c r="E1011" s="3"/>
      <c r="F1011" s="3"/>
      <c r="G1011" s="3"/>
      <c r="H1011" s="14"/>
      <c r="I1011" s="14"/>
      <c r="J1011" s="3"/>
      <c r="K1011" s="3"/>
      <c r="L1011" s="3"/>
      <c r="M1011" s="3"/>
      <c r="N1011" s="3"/>
      <c r="O1011" s="3"/>
      <c r="P1011" s="3"/>
      <c r="Q1011" s="3"/>
      <c r="R1011" s="3"/>
      <c r="S1011" s="3"/>
      <c r="T1011" s="3"/>
    </row>
    <row r="1012" spans="1:20" ht="16" x14ac:dyDescent="0.4">
      <c r="A1012" s="3"/>
      <c r="B1012" s="6"/>
      <c r="C1012" s="3"/>
      <c r="D1012" s="3"/>
      <c r="E1012" s="3"/>
      <c r="F1012" s="3"/>
      <c r="G1012" s="3"/>
      <c r="H1012" s="14"/>
      <c r="I1012" s="14"/>
      <c r="J1012" s="3"/>
      <c r="K1012" s="3"/>
      <c r="L1012" s="3"/>
      <c r="M1012" s="3"/>
      <c r="N1012" s="3"/>
      <c r="O1012" s="3"/>
      <c r="P1012" s="3"/>
      <c r="Q1012" s="3"/>
      <c r="R1012" s="3"/>
      <c r="S1012" s="3"/>
      <c r="T1012" s="3"/>
    </row>
    <row r="1013" spans="1:20" ht="16" x14ac:dyDescent="0.4">
      <c r="A1013" s="3"/>
      <c r="B1013" s="6"/>
      <c r="C1013" s="3"/>
      <c r="D1013" s="3"/>
      <c r="E1013" s="3"/>
      <c r="F1013" s="3"/>
      <c r="G1013" s="3"/>
      <c r="H1013" s="14"/>
      <c r="I1013" s="14"/>
      <c r="J1013" s="3"/>
      <c r="K1013" s="3"/>
      <c r="L1013" s="3"/>
      <c r="M1013" s="3"/>
      <c r="N1013" s="3"/>
      <c r="O1013" s="3"/>
      <c r="P1013" s="3"/>
      <c r="Q1013" s="3"/>
      <c r="R1013" s="3"/>
      <c r="S1013" s="3"/>
      <c r="T1013" s="3"/>
    </row>
    <row r="1014" spans="1:20" ht="16" x14ac:dyDescent="0.4">
      <c r="A1014" s="3"/>
      <c r="B1014" s="6"/>
      <c r="C1014" s="3"/>
      <c r="D1014" s="3"/>
      <c r="E1014" s="3"/>
      <c r="F1014" s="3"/>
      <c r="G1014" s="3"/>
      <c r="H1014" s="14"/>
      <c r="I1014" s="14"/>
      <c r="J1014" s="3"/>
      <c r="K1014" s="3"/>
      <c r="L1014" s="3"/>
      <c r="M1014" s="3"/>
      <c r="N1014" s="3"/>
      <c r="O1014" s="3"/>
      <c r="P1014" s="3"/>
      <c r="Q1014" s="3"/>
      <c r="R1014" s="3"/>
      <c r="S1014" s="3"/>
      <c r="T1014" s="3"/>
    </row>
    <row r="1015" spans="1:20" ht="16" x14ac:dyDescent="0.4">
      <c r="A1015" s="3"/>
      <c r="B1015" s="6"/>
      <c r="C1015" s="3"/>
      <c r="D1015" s="3"/>
      <c r="E1015" s="3"/>
      <c r="F1015" s="3"/>
      <c r="G1015" s="3"/>
      <c r="H1015" s="14"/>
      <c r="I1015" s="14"/>
      <c r="J1015" s="3"/>
      <c r="K1015" s="3"/>
      <c r="L1015" s="3"/>
      <c r="M1015" s="3"/>
      <c r="N1015" s="3"/>
      <c r="O1015" s="3"/>
      <c r="P1015" s="3"/>
      <c r="Q1015" s="3"/>
      <c r="R1015" s="3"/>
      <c r="S1015" s="3"/>
      <c r="T1015" s="3"/>
    </row>
    <row r="1016" spans="1:20" ht="16" x14ac:dyDescent="0.4">
      <c r="A1016" s="3"/>
      <c r="B1016" s="6"/>
      <c r="C1016" s="3"/>
      <c r="D1016" s="3"/>
      <c r="E1016" s="3"/>
      <c r="F1016" s="3"/>
      <c r="G1016" s="3"/>
      <c r="H1016" s="14"/>
      <c r="I1016" s="14"/>
      <c r="J1016" s="3"/>
      <c r="K1016" s="3"/>
      <c r="L1016" s="3"/>
      <c r="M1016" s="3"/>
      <c r="N1016" s="3"/>
      <c r="O1016" s="3"/>
      <c r="P1016" s="3"/>
      <c r="Q1016" s="3"/>
      <c r="R1016" s="3"/>
      <c r="S1016" s="3"/>
      <c r="T1016" s="3"/>
    </row>
    <row r="1017" spans="1:20" ht="16" x14ac:dyDescent="0.4">
      <c r="A1017" s="3"/>
      <c r="B1017" s="6"/>
      <c r="C1017" s="3"/>
      <c r="D1017" s="3"/>
      <c r="E1017" s="3"/>
      <c r="F1017" s="3"/>
      <c r="G1017" s="3"/>
      <c r="H1017" s="14"/>
      <c r="I1017" s="14"/>
      <c r="J1017" s="3"/>
      <c r="K1017" s="3"/>
      <c r="L1017" s="3"/>
      <c r="M1017" s="3"/>
      <c r="N1017" s="3"/>
      <c r="O1017" s="3"/>
      <c r="P1017" s="3"/>
      <c r="Q1017" s="3"/>
      <c r="R1017" s="3"/>
      <c r="S1017" s="3"/>
      <c r="T1017" s="3"/>
    </row>
    <row r="1018" spans="1:20" ht="16" x14ac:dyDescent="0.4">
      <c r="A1018" s="3"/>
      <c r="B1018" s="6"/>
      <c r="C1018" s="3"/>
      <c r="D1018" s="3"/>
      <c r="E1018" s="3"/>
      <c r="F1018" s="3"/>
      <c r="G1018" s="3"/>
      <c r="H1018" s="14"/>
      <c r="I1018" s="14"/>
      <c r="J1018" s="3"/>
      <c r="K1018" s="3"/>
      <c r="L1018" s="3"/>
      <c r="M1018" s="3"/>
      <c r="N1018" s="3"/>
      <c r="O1018" s="3"/>
      <c r="P1018" s="3"/>
      <c r="Q1018" s="3"/>
      <c r="R1018" s="3"/>
      <c r="S1018" s="3"/>
      <c r="T1018" s="3"/>
    </row>
    <row r="1019" spans="1:20" ht="16" x14ac:dyDescent="0.4">
      <c r="A1019" s="3"/>
      <c r="B1019" s="6"/>
      <c r="C1019" s="3"/>
      <c r="D1019" s="3"/>
      <c r="E1019" s="3"/>
      <c r="F1019" s="3"/>
      <c r="G1019" s="3"/>
      <c r="H1019" s="14"/>
      <c r="I1019" s="14"/>
      <c r="J1019" s="3"/>
      <c r="K1019" s="3"/>
      <c r="L1019" s="3"/>
      <c r="M1019" s="3"/>
      <c r="N1019" s="3"/>
      <c r="O1019" s="3"/>
      <c r="P1019" s="3"/>
      <c r="Q1019" s="3"/>
      <c r="R1019" s="3"/>
      <c r="S1019" s="3"/>
      <c r="T1019" s="3"/>
    </row>
    <row r="1020" spans="1:20" ht="16" x14ac:dyDescent="0.4">
      <c r="A1020" s="3"/>
      <c r="B1020" s="6"/>
      <c r="C1020" s="3"/>
      <c r="D1020" s="3"/>
      <c r="E1020" s="3"/>
      <c r="F1020" s="3"/>
      <c r="G1020" s="3"/>
      <c r="H1020" s="14"/>
      <c r="I1020" s="14"/>
      <c r="J1020" s="3"/>
      <c r="K1020" s="3"/>
      <c r="L1020" s="3"/>
      <c r="M1020" s="3"/>
      <c r="N1020" s="3"/>
      <c r="O1020" s="3"/>
      <c r="P1020" s="3"/>
      <c r="Q1020" s="3"/>
      <c r="R1020" s="3"/>
      <c r="S1020" s="3"/>
      <c r="T1020" s="3"/>
    </row>
    <row r="1021" spans="1:20" ht="16" x14ac:dyDescent="0.4">
      <c r="A1021" s="3"/>
      <c r="B1021" s="6"/>
      <c r="C1021" s="3"/>
      <c r="D1021" s="3"/>
      <c r="E1021" s="3"/>
      <c r="F1021" s="3"/>
      <c r="G1021" s="3"/>
      <c r="H1021" s="14"/>
      <c r="I1021" s="14"/>
      <c r="J1021" s="3"/>
      <c r="K1021" s="3"/>
      <c r="L1021" s="3"/>
      <c r="M1021" s="3"/>
      <c r="N1021" s="3"/>
      <c r="O1021" s="3"/>
      <c r="P1021" s="3"/>
      <c r="Q1021" s="3"/>
      <c r="R1021" s="3"/>
      <c r="S1021" s="3"/>
      <c r="T1021" s="3"/>
    </row>
    <row r="1022" spans="1:20" ht="16" x14ac:dyDescent="0.4">
      <c r="A1022" s="3"/>
      <c r="B1022" s="6"/>
      <c r="C1022" s="3"/>
      <c r="D1022" s="3"/>
      <c r="E1022" s="3"/>
      <c r="F1022" s="3"/>
      <c r="G1022" s="3"/>
      <c r="H1022" s="14"/>
      <c r="I1022" s="14"/>
      <c r="J1022" s="3"/>
      <c r="K1022" s="3"/>
      <c r="L1022" s="3"/>
      <c r="M1022" s="3"/>
      <c r="N1022" s="3"/>
      <c r="O1022" s="3"/>
      <c r="P1022" s="3"/>
      <c r="Q1022" s="3"/>
      <c r="R1022" s="3"/>
      <c r="S1022" s="3"/>
      <c r="T1022" s="3"/>
    </row>
    <row r="1023" spans="1:20" ht="16" x14ac:dyDescent="0.4">
      <c r="A1023" s="3"/>
      <c r="B1023" s="6"/>
      <c r="C1023" s="3"/>
      <c r="D1023" s="3"/>
      <c r="E1023" s="3"/>
      <c r="F1023" s="3"/>
      <c r="G1023" s="3"/>
      <c r="H1023" s="14"/>
      <c r="I1023" s="14"/>
      <c r="J1023" s="3"/>
      <c r="K1023" s="3"/>
      <c r="L1023" s="3"/>
      <c r="M1023" s="3"/>
      <c r="N1023" s="3"/>
      <c r="O1023" s="3"/>
      <c r="P1023" s="3"/>
      <c r="Q1023" s="3"/>
      <c r="R1023" s="3"/>
      <c r="S1023" s="3"/>
      <c r="T1023" s="3"/>
    </row>
    <row r="1024" spans="1:20" ht="16" x14ac:dyDescent="0.4">
      <c r="A1024" s="3"/>
      <c r="B1024" s="6"/>
      <c r="C1024" s="3"/>
      <c r="D1024" s="3"/>
      <c r="E1024" s="3"/>
      <c r="F1024" s="3"/>
      <c r="G1024" s="3"/>
      <c r="H1024" s="14"/>
      <c r="I1024" s="14"/>
      <c r="J1024" s="3"/>
      <c r="K1024" s="3"/>
      <c r="L1024" s="3"/>
      <c r="M1024" s="3"/>
      <c r="N1024" s="3"/>
      <c r="O1024" s="3"/>
      <c r="P1024" s="3"/>
      <c r="Q1024" s="3"/>
      <c r="R1024" s="3"/>
      <c r="S1024" s="3"/>
      <c r="T1024" s="3"/>
    </row>
    <row r="1025" spans="1:20" ht="16" x14ac:dyDescent="0.4">
      <c r="A1025" s="3"/>
      <c r="B1025" s="6"/>
      <c r="C1025" s="3"/>
      <c r="D1025" s="3"/>
      <c r="E1025" s="3"/>
      <c r="F1025" s="3"/>
      <c r="G1025" s="3"/>
      <c r="H1025" s="14"/>
      <c r="I1025" s="14"/>
      <c r="J1025" s="3"/>
      <c r="K1025" s="3"/>
      <c r="L1025" s="3"/>
      <c r="M1025" s="3"/>
      <c r="N1025" s="3"/>
      <c r="O1025" s="3"/>
      <c r="P1025" s="3"/>
      <c r="Q1025" s="3"/>
      <c r="R1025" s="3"/>
      <c r="S1025" s="3"/>
      <c r="T1025" s="3"/>
    </row>
    <row r="1026" spans="1:20" ht="16" x14ac:dyDescent="0.4">
      <c r="A1026" s="3"/>
      <c r="B1026" s="6"/>
      <c r="C1026" s="3"/>
      <c r="D1026" s="3"/>
      <c r="E1026" s="3"/>
      <c r="F1026" s="3"/>
      <c r="G1026" s="3"/>
      <c r="H1026" s="14"/>
      <c r="I1026" s="14"/>
      <c r="J1026" s="3"/>
      <c r="K1026" s="3"/>
      <c r="L1026" s="3"/>
      <c r="M1026" s="3"/>
      <c r="N1026" s="3"/>
      <c r="O1026" s="3"/>
      <c r="P1026" s="3"/>
      <c r="Q1026" s="3"/>
      <c r="R1026" s="3"/>
      <c r="S1026" s="3"/>
      <c r="T1026" s="3"/>
    </row>
    <row r="1027" spans="1:20" ht="16" x14ac:dyDescent="0.4">
      <c r="A1027" s="3"/>
      <c r="B1027" s="6"/>
      <c r="C1027" s="3"/>
      <c r="D1027" s="3"/>
      <c r="E1027" s="3"/>
      <c r="F1027" s="3"/>
      <c r="G1027" s="3"/>
      <c r="H1027" s="14"/>
      <c r="I1027" s="14"/>
      <c r="J1027" s="3"/>
      <c r="K1027" s="3"/>
      <c r="L1027" s="3"/>
      <c r="M1027" s="3"/>
      <c r="N1027" s="3"/>
      <c r="O1027" s="3"/>
      <c r="P1027" s="3"/>
      <c r="Q1027" s="3"/>
      <c r="R1027" s="3"/>
      <c r="S1027" s="3"/>
      <c r="T1027" s="3"/>
    </row>
    <row r="1028" spans="1:20" ht="16" x14ac:dyDescent="0.4">
      <c r="A1028" s="3"/>
      <c r="B1028" s="6"/>
      <c r="C1028" s="3"/>
      <c r="D1028" s="3"/>
      <c r="E1028" s="3"/>
      <c r="F1028" s="3"/>
      <c r="G1028" s="3"/>
      <c r="H1028" s="14"/>
      <c r="I1028" s="14"/>
      <c r="J1028" s="3"/>
      <c r="K1028" s="3"/>
      <c r="L1028" s="3"/>
      <c r="M1028" s="3"/>
      <c r="N1028" s="3"/>
      <c r="O1028" s="3"/>
      <c r="P1028" s="3"/>
      <c r="Q1028" s="3"/>
      <c r="R1028" s="3"/>
      <c r="S1028" s="3"/>
      <c r="T1028" s="3"/>
    </row>
    <row r="1029" spans="1:20" ht="16" x14ac:dyDescent="0.4">
      <c r="A1029" s="3"/>
      <c r="B1029" s="6"/>
      <c r="C1029" s="3"/>
      <c r="D1029" s="3"/>
      <c r="E1029" s="3"/>
      <c r="F1029" s="3"/>
      <c r="G1029" s="3"/>
      <c r="H1029" s="14"/>
      <c r="I1029" s="14"/>
      <c r="J1029" s="3"/>
      <c r="K1029" s="3"/>
      <c r="L1029" s="3"/>
      <c r="M1029" s="3"/>
      <c r="N1029" s="3"/>
      <c r="O1029" s="3"/>
      <c r="P1029" s="3"/>
      <c r="Q1029" s="3"/>
      <c r="R1029" s="3"/>
      <c r="S1029" s="3"/>
      <c r="T1029" s="3"/>
    </row>
    <row r="1030" spans="1:20" ht="16" x14ac:dyDescent="0.4">
      <c r="A1030" s="3"/>
      <c r="B1030" s="6"/>
      <c r="C1030" s="3"/>
      <c r="D1030" s="3"/>
      <c r="E1030" s="3"/>
      <c r="F1030" s="3"/>
      <c r="G1030" s="3"/>
      <c r="H1030" s="14"/>
      <c r="I1030" s="14"/>
      <c r="J1030" s="3"/>
      <c r="K1030" s="3"/>
      <c r="L1030" s="3"/>
      <c r="M1030" s="3"/>
      <c r="N1030" s="3"/>
      <c r="O1030" s="3"/>
      <c r="P1030" s="3"/>
      <c r="Q1030" s="3"/>
      <c r="R1030" s="3"/>
      <c r="S1030" s="3"/>
      <c r="T1030" s="3"/>
    </row>
    <row r="1031" spans="1:20" ht="16" x14ac:dyDescent="0.4">
      <c r="A1031" s="3"/>
      <c r="B1031" s="6"/>
      <c r="C1031" s="3"/>
      <c r="D1031" s="3"/>
      <c r="E1031" s="3"/>
      <c r="F1031" s="3"/>
      <c r="G1031" s="3"/>
      <c r="H1031" s="14"/>
      <c r="I1031" s="14"/>
      <c r="J1031" s="3"/>
      <c r="K1031" s="3"/>
      <c r="L1031" s="3"/>
      <c r="M1031" s="3"/>
      <c r="N1031" s="3"/>
      <c r="O1031" s="3"/>
      <c r="P1031" s="3"/>
      <c r="Q1031" s="3"/>
      <c r="R1031" s="3"/>
      <c r="S1031" s="3"/>
      <c r="T1031" s="3"/>
    </row>
    <row r="1032" spans="1:20" ht="16" x14ac:dyDescent="0.4">
      <c r="A1032" s="3"/>
      <c r="B1032" s="6"/>
      <c r="C1032" s="3"/>
      <c r="D1032" s="3"/>
      <c r="E1032" s="3"/>
      <c r="F1032" s="3"/>
      <c r="G1032" s="3"/>
      <c r="H1032" s="14"/>
      <c r="I1032" s="14"/>
      <c r="J1032" s="3"/>
      <c r="K1032" s="3"/>
      <c r="L1032" s="3"/>
      <c r="M1032" s="3"/>
      <c r="N1032" s="3"/>
      <c r="O1032" s="3"/>
      <c r="P1032" s="3"/>
      <c r="Q1032" s="3"/>
      <c r="R1032" s="3"/>
      <c r="S1032" s="3"/>
      <c r="T1032" s="3"/>
    </row>
    <row r="1033" spans="1:20" ht="16" x14ac:dyDescent="0.4">
      <c r="A1033" s="3"/>
      <c r="B1033" s="6"/>
      <c r="C1033" s="3"/>
      <c r="D1033" s="3"/>
      <c r="E1033" s="3"/>
      <c r="F1033" s="3"/>
      <c r="G1033" s="3"/>
      <c r="H1033" s="14"/>
      <c r="I1033" s="14"/>
      <c r="J1033" s="3"/>
      <c r="K1033" s="3"/>
      <c r="L1033" s="3"/>
      <c r="M1033" s="3"/>
      <c r="N1033" s="3"/>
      <c r="O1033" s="3"/>
      <c r="P1033" s="3"/>
      <c r="Q1033" s="3"/>
      <c r="R1033" s="3"/>
      <c r="S1033" s="3"/>
      <c r="T1033" s="3"/>
    </row>
    <row r="1034" spans="1:20" ht="16" x14ac:dyDescent="0.4">
      <c r="A1034" s="3"/>
      <c r="B1034" s="6"/>
      <c r="C1034" s="3"/>
      <c r="D1034" s="3"/>
      <c r="E1034" s="3"/>
      <c r="F1034" s="3"/>
      <c r="G1034" s="3"/>
      <c r="H1034" s="14"/>
      <c r="I1034" s="14"/>
      <c r="J1034" s="3"/>
      <c r="K1034" s="3"/>
      <c r="L1034" s="3"/>
      <c r="M1034" s="3"/>
      <c r="N1034" s="3"/>
      <c r="O1034" s="3"/>
      <c r="P1034" s="3"/>
      <c r="Q1034" s="3"/>
      <c r="R1034" s="3"/>
      <c r="S1034" s="3"/>
      <c r="T1034" s="3"/>
    </row>
    <row r="1035" spans="1:20" ht="16" x14ac:dyDescent="0.4">
      <c r="A1035" s="3"/>
      <c r="B1035" s="6"/>
      <c r="C1035" s="3"/>
      <c r="D1035" s="3"/>
      <c r="E1035" s="3"/>
      <c r="F1035" s="3"/>
      <c r="G1035" s="3"/>
      <c r="H1035" s="14"/>
      <c r="I1035" s="14"/>
      <c r="J1035" s="3"/>
      <c r="K1035" s="3"/>
      <c r="L1035" s="3"/>
      <c r="M1035" s="3"/>
      <c r="N1035" s="3"/>
      <c r="O1035" s="3"/>
      <c r="P1035" s="3"/>
      <c r="Q1035" s="3"/>
      <c r="R1035" s="3"/>
      <c r="S1035" s="3"/>
      <c r="T1035" s="3"/>
    </row>
    <row r="1036" spans="1:20" ht="16" x14ac:dyDescent="0.4">
      <c r="A1036" s="3"/>
      <c r="B1036" s="6"/>
      <c r="C1036" s="3"/>
      <c r="D1036" s="3"/>
      <c r="E1036" s="3"/>
      <c r="F1036" s="3"/>
      <c r="G1036" s="3"/>
      <c r="H1036" s="14"/>
      <c r="I1036" s="14"/>
      <c r="J1036" s="3"/>
      <c r="K1036" s="3"/>
      <c r="L1036" s="3"/>
      <c r="M1036" s="3"/>
      <c r="N1036" s="3"/>
      <c r="O1036" s="3"/>
      <c r="P1036" s="3"/>
      <c r="Q1036" s="3"/>
      <c r="R1036" s="3"/>
      <c r="S1036" s="3"/>
      <c r="T1036" s="3"/>
    </row>
    <row r="1037" spans="1:20" ht="16" x14ac:dyDescent="0.4">
      <c r="A1037" s="3"/>
      <c r="B1037" s="6"/>
      <c r="C1037" s="3"/>
      <c r="D1037" s="3"/>
      <c r="E1037" s="3"/>
      <c r="F1037" s="3"/>
      <c r="G1037" s="3"/>
      <c r="H1037" s="14"/>
      <c r="I1037" s="14"/>
      <c r="J1037" s="3"/>
      <c r="K1037" s="3"/>
      <c r="L1037" s="3"/>
      <c r="M1037" s="3"/>
      <c r="N1037" s="3"/>
      <c r="O1037" s="3"/>
      <c r="P1037" s="3"/>
      <c r="Q1037" s="3"/>
      <c r="R1037" s="3"/>
      <c r="S1037" s="3"/>
      <c r="T1037" s="3"/>
    </row>
    <row r="1038" spans="1:20" ht="16" x14ac:dyDescent="0.4">
      <c r="A1038" s="3"/>
      <c r="B1038" s="6"/>
      <c r="C1038" s="3"/>
      <c r="D1038" s="3"/>
      <c r="E1038" s="3"/>
      <c r="F1038" s="3"/>
      <c r="G1038" s="3"/>
      <c r="H1038" s="14"/>
      <c r="I1038" s="14"/>
      <c r="J1038" s="3"/>
      <c r="K1038" s="3"/>
      <c r="L1038" s="3"/>
      <c r="M1038" s="3"/>
      <c r="N1038" s="3"/>
      <c r="O1038" s="3"/>
      <c r="P1038" s="3"/>
      <c r="Q1038" s="3"/>
      <c r="R1038" s="3"/>
      <c r="S1038" s="3"/>
      <c r="T1038" s="3"/>
    </row>
    <row r="1039" spans="1:20" ht="16" x14ac:dyDescent="0.4">
      <c r="A1039" s="3"/>
      <c r="B1039" s="6"/>
      <c r="C1039" s="3"/>
      <c r="D1039" s="3"/>
      <c r="E1039" s="3"/>
      <c r="F1039" s="3"/>
      <c r="G1039" s="3"/>
      <c r="H1039" s="14"/>
      <c r="I1039" s="14"/>
      <c r="J1039" s="3"/>
      <c r="K1039" s="3"/>
      <c r="L1039" s="3"/>
      <c r="M1039" s="3"/>
      <c r="N1039" s="3"/>
      <c r="O1039" s="3"/>
      <c r="P1039" s="3"/>
      <c r="Q1039" s="3"/>
      <c r="R1039" s="3"/>
      <c r="S1039" s="3"/>
      <c r="T1039" s="3"/>
    </row>
    <row r="1040" spans="1:20" ht="16" x14ac:dyDescent="0.4">
      <c r="A1040" s="3"/>
      <c r="B1040" s="6"/>
      <c r="C1040" s="3"/>
      <c r="D1040" s="3"/>
      <c r="E1040" s="3"/>
      <c r="F1040" s="3"/>
      <c r="G1040" s="3"/>
      <c r="H1040" s="14"/>
      <c r="I1040" s="14"/>
      <c r="J1040" s="3"/>
      <c r="K1040" s="3"/>
      <c r="L1040" s="3"/>
      <c r="M1040" s="3"/>
      <c r="N1040" s="3"/>
      <c r="O1040" s="3"/>
      <c r="P1040" s="3"/>
      <c r="Q1040" s="3"/>
      <c r="R1040" s="3"/>
      <c r="S1040" s="3"/>
      <c r="T1040" s="3"/>
    </row>
    <row r="1041" spans="1:20" ht="16" x14ac:dyDescent="0.4">
      <c r="A1041" s="3"/>
      <c r="B1041" s="6"/>
      <c r="C1041" s="3"/>
      <c r="D1041" s="3"/>
      <c r="E1041" s="3"/>
      <c r="F1041" s="3"/>
      <c r="G1041" s="3"/>
      <c r="H1041" s="14"/>
      <c r="I1041" s="14"/>
      <c r="J1041" s="3"/>
      <c r="K1041" s="3"/>
      <c r="L1041" s="3"/>
      <c r="M1041" s="3"/>
      <c r="N1041" s="3"/>
      <c r="O1041" s="3"/>
      <c r="P1041" s="3"/>
      <c r="Q1041" s="3"/>
      <c r="R1041" s="3"/>
      <c r="S1041" s="3"/>
      <c r="T1041" s="3"/>
    </row>
    <row r="1042" spans="1:20" ht="16" x14ac:dyDescent="0.4">
      <c r="A1042" s="3"/>
      <c r="B1042" s="6"/>
      <c r="C1042" s="3"/>
      <c r="D1042" s="3"/>
      <c r="E1042" s="3"/>
      <c r="F1042" s="3"/>
      <c r="G1042" s="3"/>
      <c r="H1042" s="14"/>
      <c r="I1042" s="14"/>
      <c r="J1042" s="3"/>
      <c r="K1042" s="3"/>
      <c r="L1042" s="3"/>
      <c r="M1042" s="3"/>
      <c r="N1042" s="3"/>
      <c r="O1042" s="3"/>
      <c r="P1042" s="3"/>
      <c r="Q1042" s="3"/>
      <c r="R1042" s="3"/>
      <c r="S1042" s="3"/>
      <c r="T1042" s="3"/>
    </row>
    <row r="1043" spans="1:20" ht="16" x14ac:dyDescent="0.4">
      <c r="A1043" s="3"/>
      <c r="B1043" s="6"/>
      <c r="C1043" s="3"/>
      <c r="D1043" s="3"/>
      <c r="E1043" s="3"/>
      <c r="F1043" s="3"/>
      <c r="G1043" s="3"/>
      <c r="H1043" s="14"/>
      <c r="I1043" s="14"/>
      <c r="J1043" s="3"/>
      <c r="K1043" s="3"/>
      <c r="L1043" s="3"/>
      <c r="M1043" s="3"/>
      <c r="N1043" s="3"/>
      <c r="O1043" s="3"/>
      <c r="P1043" s="3"/>
      <c r="Q1043" s="3"/>
      <c r="R1043" s="3"/>
      <c r="S1043" s="3"/>
      <c r="T1043" s="3"/>
    </row>
    <row r="1044" spans="1:20" ht="16" x14ac:dyDescent="0.4">
      <c r="A1044" s="3"/>
      <c r="B1044" s="6"/>
      <c r="C1044" s="3"/>
      <c r="D1044" s="3"/>
      <c r="E1044" s="3"/>
      <c r="F1044" s="3"/>
      <c r="G1044" s="3"/>
      <c r="H1044" s="14"/>
      <c r="I1044" s="14"/>
      <c r="J1044" s="3"/>
      <c r="K1044" s="3"/>
      <c r="L1044" s="3"/>
      <c r="M1044" s="3"/>
      <c r="N1044" s="3"/>
      <c r="O1044" s="3"/>
      <c r="P1044" s="3"/>
      <c r="Q1044" s="3"/>
      <c r="R1044" s="3"/>
      <c r="S1044" s="3"/>
      <c r="T1044" s="3"/>
    </row>
    <row r="1045" spans="1:20" ht="16" x14ac:dyDescent="0.4">
      <c r="A1045" s="3"/>
      <c r="B1045" s="6"/>
      <c r="C1045" s="3"/>
      <c r="D1045" s="3"/>
      <c r="E1045" s="3"/>
      <c r="F1045" s="3"/>
      <c r="G1045" s="3"/>
      <c r="H1045" s="14"/>
      <c r="I1045" s="14"/>
      <c r="J1045" s="3"/>
      <c r="K1045" s="3"/>
      <c r="L1045" s="3"/>
      <c r="M1045" s="3"/>
      <c r="N1045" s="3"/>
      <c r="O1045" s="3"/>
      <c r="P1045" s="3"/>
      <c r="Q1045" s="3"/>
      <c r="R1045" s="3"/>
      <c r="S1045" s="3"/>
      <c r="T1045" s="3"/>
    </row>
    <row r="1046" spans="1:20" ht="16" x14ac:dyDescent="0.4">
      <c r="A1046" s="3"/>
      <c r="B1046" s="6"/>
      <c r="C1046" s="3"/>
      <c r="D1046" s="3"/>
      <c r="E1046" s="3"/>
      <c r="F1046" s="3"/>
      <c r="G1046" s="3"/>
      <c r="H1046" s="14"/>
      <c r="I1046" s="14"/>
      <c r="J1046" s="3"/>
      <c r="K1046" s="3"/>
      <c r="L1046" s="3"/>
      <c r="M1046" s="3"/>
      <c r="N1046" s="3"/>
      <c r="O1046" s="3"/>
      <c r="P1046" s="3"/>
      <c r="Q1046" s="3"/>
      <c r="R1046" s="3"/>
      <c r="S1046" s="3"/>
      <c r="T1046" s="3"/>
    </row>
    <row r="1047" spans="1:20" ht="16" x14ac:dyDescent="0.4">
      <c r="A1047" s="3"/>
      <c r="B1047" s="6"/>
      <c r="C1047" s="3"/>
      <c r="D1047" s="3"/>
      <c r="E1047" s="3"/>
      <c r="F1047" s="3"/>
      <c r="G1047" s="3"/>
      <c r="H1047" s="14"/>
      <c r="I1047" s="14"/>
      <c r="J1047" s="3"/>
      <c r="K1047" s="3"/>
      <c r="L1047" s="3"/>
      <c r="M1047" s="3"/>
      <c r="N1047" s="3"/>
      <c r="O1047" s="3"/>
      <c r="P1047" s="3"/>
      <c r="Q1047" s="3"/>
      <c r="R1047" s="3"/>
      <c r="S1047" s="3"/>
      <c r="T1047" s="3"/>
    </row>
    <row r="1048" spans="1:20" ht="16" x14ac:dyDescent="0.4">
      <c r="A1048" s="3"/>
      <c r="B1048" s="6"/>
      <c r="C1048" s="3"/>
      <c r="D1048" s="3"/>
      <c r="E1048" s="3"/>
      <c r="F1048" s="3"/>
      <c r="G1048" s="3"/>
      <c r="H1048" s="14"/>
      <c r="I1048" s="14"/>
      <c r="J1048" s="3"/>
      <c r="K1048" s="3"/>
      <c r="L1048" s="3"/>
      <c r="M1048" s="3"/>
      <c r="N1048" s="3"/>
      <c r="O1048" s="3"/>
      <c r="P1048" s="3"/>
      <c r="Q1048" s="3"/>
      <c r="R1048" s="3"/>
      <c r="S1048" s="3"/>
      <c r="T1048" s="3"/>
    </row>
    <row r="1049" spans="1:20" ht="16" x14ac:dyDescent="0.4">
      <c r="A1049" s="3"/>
      <c r="B1049" s="6"/>
      <c r="C1049" s="3"/>
      <c r="D1049" s="3"/>
      <c r="E1049" s="3"/>
      <c r="F1049" s="3"/>
      <c r="G1049" s="3"/>
      <c r="H1049" s="14"/>
      <c r="I1049" s="14"/>
      <c r="J1049" s="3"/>
      <c r="K1049" s="3"/>
      <c r="L1049" s="3"/>
      <c r="M1049" s="3"/>
      <c r="N1049" s="3"/>
      <c r="O1049" s="3"/>
      <c r="P1049" s="3"/>
      <c r="Q1049" s="3"/>
      <c r="R1049" s="3"/>
      <c r="S1049" s="3"/>
      <c r="T1049" s="3"/>
    </row>
    <row r="1050" spans="1:20" ht="16" x14ac:dyDescent="0.4">
      <c r="A1050" s="3"/>
      <c r="B1050" s="6"/>
      <c r="C1050" s="3"/>
      <c r="D1050" s="3"/>
      <c r="E1050" s="3"/>
      <c r="F1050" s="3"/>
      <c r="G1050" s="3"/>
      <c r="H1050" s="14"/>
      <c r="I1050" s="14"/>
      <c r="J1050" s="3"/>
      <c r="K1050" s="3"/>
      <c r="L1050" s="3"/>
      <c r="M1050" s="3"/>
      <c r="N1050" s="3"/>
      <c r="O1050" s="3"/>
      <c r="P1050" s="3"/>
      <c r="Q1050" s="3"/>
      <c r="R1050" s="3"/>
      <c r="S1050" s="3"/>
      <c r="T1050" s="3"/>
    </row>
    <row r="1051" spans="1:20" ht="16" x14ac:dyDescent="0.4">
      <c r="A1051" s="3"/>
      <c r="B1051" s="6"/>
      <c r="C1051" s="3"/>
      <c r="D1051" s="3"/>
      <c r="E1051" s="3"/>
      <c r="F1051" s="3"/>
      <c r="G1051" s="3"/>
      <c r="H1051" s="14"/>
      <c r="I1051" s="14"/>
      <c r="J1051" s="3"/>
      <c r="K1051" s="3"/>
      <c r="L1051" s="3"/>
      <c r="M1051" s="3"/>
      <c r="N1051" s="3"/>
      <c r="O1051" s="3"/>
      <c r="P1051" s="3"/>
      <c r="Q1051" s="3"/>
      <c r="R1051" s="3"/>
      <c r="S1051" s="3"/>
      <c r="T1051" s="3"/>
    </row>
    <row r="1052" spans="1:20" ht="16" x14ac:dyDescent="0.4">
      <c r="A1052" s="3"/>
      <c r="B1052" s="6"/>
      <c r="C1052" s="3"/>
      <c r="D1052" s="3"/>
      <c r="E1052" s="3"/>
      <c r="F1052" s="3"/>
      <c r="G1052" s="3"/>
      <c r="H1052" s="14"/>
      <c r="I1052" s="14"/>
      <c r="J1052" s="3"/>
      <c r="K1052" s="3"/>
      <c r="L1052" s="3"/>
      <c r="M1052" s="3"/>
      <c r="N1052" s="3"/>
      <c r="O1052" s="3"/>
      <c r="P1052" s="3"/>
      <c r="Q1052" s="3"/>
      <c r="R1052" s="3"/>
      <c r="S1052" s="3"/>
      <c r="T1052" s="3"/>
    </row>
    <row r="1053" spans="1:20" ht="16" x14ac:dyDescent="0.4">
      <c r="A1053" s="3"/>
      <c r="B1053" s="6"/>
      <c r="C1053" s="3"/>
      <c r="D1053" s="3"/>
      <c r="E1053" s="3"/>
      <c r="F1053" s="3"/>
      <c r="G1053" s="3"/>
      <c r="H1053" s="14"/>
      <c r="I1053" s="14"/>
      <c r="J1053" s="3"/>
      <c r="K1053" s="3"/>
      <c r="L1053" s="3"/>
      <c r="M1053" s="3"/>
      <c r="N1053" s="3"/>
      <c r="O1053" s="3"/>
      <c r="P1053" s="3"/>
      <c r="Q1053" s="3"/>
      <c r="R1053" s="3"/>
      <c r="S1053" s="3"/>
      <c r="T1053" s="3"/>
    </row>
    <row r="1054" spans="1:20" ht="16" x14ac:dyDescent="0.4">
      <c r="A1054" s="3"/>
      <c r="B1054" s="6"/>
      <c r="C1054" s="3"/>
      <c r="D1054" s="3"/>
      <c r="E1054" s="3"/>
      <c r="F1054" s="3"/>
      <c r="G1054" s="3"/>
      <c r="H1054" s="14"/>
      <c r="I1054" s="14"/>
      <c r="J1054" s="3"/>
      <c r="K1054" s="3"/>
      <c r="L1054" s="3"/>
      <c r="M1054" s="3"/>
      <c r="N1054" s="3"/>
      <c r="O1054" s="3"/>
      <c r="P1054" s="3"/>
      <c r="Q1054" s="3"/>
      <c r="R1054" s="3"/>
      <c r="S1054" s="3"/>
      <c r="T1054" s="3"/>
    </row>
    <row r="1055" spans="1:20" ht="16" x14ac:dyDescent="0.4">
      <c r="A1055" s="3"/>
      <c r="B1055" s="6"/>
      <c r="C1055" s="3"/>
      <c r="D1055" s="3"/>
      <c r="E1055" s="3"/>
      <c r="F1055" s="3"/>
      <c r="G1055" s="3"/>
      <c r="H1055" s="14"/>
      <c r="I1055" s="14"/>
      <c r="J1055" s="3"/>
      <c r="K1055" s="3"/>
      <c r="L1055" s="3"/>
      <c r="M1055" s="3"/>
      <c r="N1055" s="3"/>
      <c r="O1055" s="3"/>
      <c r="P1055" s="3"/>
      <c r="Q1055" s="3"/>
      <c r="R1055" s="3"/>
      <c r="S1055" s="3"/>
      <c r="T1055" s="3"/>
    </row>
    <row r="1056" spans="1:20" ht="16" x14ac:dyDescent="0.4">
      <c r="A1056" s="3"/>
      <c r="B1056" s="6"/>
      <c r="C1056" s="3"/>
      <c r="D1056" s="3"/>
      <c r="E1056" s="3"/>
      <c r="F1056" s="3"/>
      <c r="G1056" s="3"/>
      <c r="H1056" s="14"/>
      <c r="I1056" s="14"/>
      <c r="J1056" s="3"/>
      <c r="K1056" s="3"/>
      <c r="L1056" s="3"/>
      <c r="M1056" s="3"/>
      <c r="N1056" s="3"/>
      <c r="O1056" s="3"/>
      <c r="P1056" s="3"/>
      <c r="Q1056" s="3"/>
      <c r="R1056" s="3"/>
      <c r="S1056" s="3"/>
      <c r="T1056" s="3"/>
    </row>
    <row r="1057" spans="1:20" ht="16" x14ac:dyDescent="0.4">
      <c r="A1057" s="3"/>
      <c r="B1057" s="6"/>
      <c r="C1057" s="3"/>
      <c r="D1057" s="3"/>
      <c r="E1057" s="3"/>
      <c r="F1057" s="3"/>
      <c r="G1057" s="3"/>
      <c r="H1057" s="14"/>
      <c r="I1057" s="14"/>
      <c r="J1057" s="3"/>
      <c r="K1057" s="3"/>
      <c r="L1057" s="3"/>
      <c r="M1057" s="3"/>
      <c r="N1057" s="3"/>
      <c r="O1057" s="3"/>
      <c r="P1057" s="3"/>
      <c r="Q1057" s="3"/>
      <c r="R1057" s="3"/>
      <c r="S1057" s="3"/>
      <c r="T1057" s="3"/>
    </row>
    <row r="1058" spans="1:20" ht="16" x14ac:dyDescent="0.4">
      <c r="A1058" s="3"/>
      <c r="B1058" s="6"/>
      <c r="C1058" s="3"/>
      <c r="D1058" s="3"/>
      <c r="E1058" s="3"/>
      <c r="F1058" s="3"/>
      <c r="G1058" s="3"/>
      <c r="H1058" s="14"/>
      <c r="I1058" s="14"/>
      <c r="J1058" s="3"/>
      <c r="K1058" s="3"/>
      <c r="L1058" s="3"/>
      <c r="M1058" s="3"/>
      <c r="N1058" s="3"/>
      <c r="O1058" s="3"/>
      <c r="P1058" s="3"/>
      <c r="Q1058" s="3"/>
      <c r="R1058" s="3"/>
      <c r="S1058" s="3"/>
      <c r="T1058" s="3"/>
    </row>
    <row r="1059" spans="1:20" ht="16" x14ac:dyDescent="0.4">
      <c r="A1059" s="3"/>
      <c r="B1059" s="6"/>
      <c r="C1059" s="3"/>
      <c r="D1059" s="3"/>
      <c r="E1059" s="3"/>
      <c r="F1059" s="3"/>
      <c r="G1059" s="3"/>
      <c r="H1059" s="14"/>
      <c r="I1059" s="14"/>
      <c r="J1059" s="3"/>
      <c r="K1059" s="3"/>
      <c r="L1059" s="3"/>
      <c r="M1059" s="3"/>
      <c r="N1059" s="3"/>
      <c r="O1059" s="3"/>
      <c r="P1059" s="3"/>
      <c r="Q1059" s="3"/>
      <c r="R1059" s="3"/>
      <c r="S1059" s="3"/>
      <c r="T1059" s="3"/>
    </row>
    <row r="1060" spans="1:20" ht="16" x14ac:dyDescent="0.4">
      <c r="A1060" s="3"/>
      <c r="B1060" s="6"/>
      <c r="C1060" s="3"/>
      <c r="D1060" s="3"/>
      <c r="E1060" s="3"/>
      <c r="F1060" s="3"/>
      <c r="G1060" s="3"/>
      <c r="H1060" s="14"/>
      <c r="I1060" s="14"/>
      <c r="J1060" s="3"/>
      <c r="K1060" s="3"/>
      <c r="L1060" s="3"/>
      <c r="M1060" s="3"/>
      <c r="N1060" s="3"/>
      <c r="O1060" s="3"/>
      <c r="P1060" s="3"/>
      <c r="Q1060" s="3"/>
      <c r="R1060" s="3"/>
      <c r="S1060" s="3"/>
      <c r="T1060" s="3"/>
    </row>
    <row r="1061" spans="1:20" ht="16" x14ac:dyDescent="0.4">
      <c r="A1061" s="3"/>
      <c r="B1061" s="6"/>
      <c r="C1061" s="3"/>
      <c r="D1061" s="3"/>
      <c r="E1061" s="3"/>
      <c r="F1061" s="3"/>
      <c r="G1061" s="3"/>
      <c r="H1061" s="14"/>
      <c r="I1061" s="14"/>
      <c r="J1061" s="3"/>
      <c r="K1061" s="3"/>
      <c r="L1061" s="3"/>
      <c r="M1061" s="3"/>
      <c r="N1061" s="3"/>
      <c r="O1061" s="3"/>
      <c r="P1061" s="3"/>
      <c r="Q1061" s="3"/>
      <c r="R1061" s="3"/>
      <c r="S1061" s="3"/>
      <c r="T1061" s="3"/>
    </row>
    <row r="1062" spans="1:20" ht="16" x14ac:dyDescent="0.4">
      <c r="A1062" s="3"/>
      <c r="B1062" s="6"/>
      <c r="C1062" s="3"/>
      <c r="D1062" s="3"/>
      <c r="E1062" s="3"/>
      <c r="F1062" s="3"/>
      <c r="G1062" s="3"/>
      <c r="H1062" s="14"/>
      <c r="I1062" s="14"/>
      <c r="J1062" s="3"/>
      <c r="K1062" s="3"/>
      <c r="L1062" s="3"/>
      <c r="M1062" s="3"/>
      <c r="N1062" s="3"/>
      <c r="O1062" s="3"/>
      <c r="P1062" s="3"/>
      <c r="Q1062" s="3"/>
      <c r="R1062" s="3"/>
      <c r="S1062" s="3"/>
      <c r="T1062" s="3"/>
    </row>
    <row r="1063" spans="1:20" ht="16" x14ac:dyDescent="0.4">
      <c r="A1063" s="3"/>
      <c r="B1063" s="6"/>
      <c r="C1063" s="3"/>
      <c r="D1063" s="3"/>
      <c r="E1063" s="3"/>
      <c r="F1063" s="3"/>
      <c r="G1063" s="3"/>
      <c r="H1063" s="14"/>
      <c r="I1063" s="14"/>
      <c r="J1063" s="3"/>
      <c r="K1063" s="3"/>
      <c r="L1063" s="3"/>
      <c r="M1063" s="3"/>
      <c r="N1063" s="3"/>
      <c r="O1063" s="3"/>
      <c r="P1063" s="3"/>
      <c r="Q1063" s="3"/>
      <c r="R1063" s="3"/>
      <c r="S1063" s="3"/>
      <c r="T1063" s="3"/>
    </row>
    <row r="1064" spans="1:20" ht="16" x14ac:dyDescent="0.4">
      <c r="A1064" s="3"/>
      <c r="B1064" s="6"/>
      <c r="C1064" s="3"/>
      <c r="D1064" s="3"/>
      <c r="E1064" s="3"/>
      <c r="F1064" s="3"/>
      <c r="G1064" s="3"/>
      <c r="H1064" s="14"/>
      <c r="I1064" s="14"/>
      <c r="J1064" s="3"/>
      <c r="K1064" s="3"/>
      <c r="L1064" s="3"/>
      <c r="M1064" s="3"/>
      <c r="N1064" s="3"/>
      <c r="O1064" s="3"/>
      <c r="P1064" s="3"/>
      <c r="Q1064" s="3"/>
      <c r="R1064" s="3"/>
      <c r="S1064" s="3"/>
      <c r="T1064" s="3"/>
    </row>
    <row r="1065" spans="1:20" ht="16" x14ac:dyDescent="0.4">
      <c r="A1065" s="3"/>
      <c r="B1065" s="6"/>
      <c r="C1065" s="3"/>
      <c r="D1065" s="3"/>
      <c r="E1065" s="3"/>
      <c r="F1065" s="3"/>
      <c r="G1065" s="3"/>
      <c r="H1065" s="14"/>
      <c r="I1065" s="14"/>
      <c r="J1065" s="3"/>
      <c r="K1065" s="3"/>
      <c r="L1065" s="3"/>
      <c r="M1065" s="3"/>
      <c r="N1065" s="3"/>
      <c r="O1065" s="3"/>
      <c r="P1065" s="3"/>
      <c r="Q1065" s="3"/>
      <c r="R1065" s="3"/>
      <c r="S1065" s="3"/>
      <c r="T1065" s="3"/>
    </row>
    <row r="1066" spans="1:20" ht="16" x14ac:dyDescent="0.4">
      <c r="A1066" s="3"/>
      <c r="B1066" s="6"/>
      <c r="C1066" s="3"/>
      <c r="D1066" s="3"/>
      <c r="E1066" s="3"/>
      <c r="F1066" s="3"/>
      <c r="G1066" s="3"/>
      <c r="H1066" s="14"/>
      <c r="I1066" s="14"/>
      <c r="J1066" s="3"/>
      <c r="K1066" s="3"/>
      <c r="L1066" s="3"/>
      <c r="M1066" s="3"/>
      <c r="N1066" s="3"/>
      <c r="O1066" s="3"/>
      <c r="P1066" s="3"/>
      <c r="Q1066" s="3"/>
      <c r="R1066" s="3"/>
      <c r="S1066" s="3"/>
      <c r="T1066" s="3"/>
    </row>
    <row r="1067" spans="1:20" ht="16" x14ac:dyDescent="0.4">
      <c r="A1067" s="3"/>
      <c r="B1067" s="6"/>
      <c r="C1067" s="3"/>
      <c r="D1067" s="3"/>
      <c r="E1067" s="3"/>
      <c r="F1067" s="3"/>
      <c r="G1067" s="3"/>
      <c r="H1067" s="14"/>
      <c r="I1067" s="14"/>
      <c r="J1067" s="3"/>
      <c r="K1067" s="3"/>
      <c r="L1067" s="3"/>
      <c r="M1067" s="3"/>
      <c r="N1067" s="3"/>
      <c r="O1067" s="3"/>
      <c r="P1067" s="3"/>
      <c r="Q1067" s="3"/>
      <c r="R1067" s="3"/>
      <c r="S1067" s="3"/>
      <c r="T1067" s="3"/>
    </row>
    <row r="1068" spans="1:20" ht="16" x14ac:dyDescent="0.4">
      <c r="A1068" s="3"/>
      <c r="B1068" s="6"/>
      <c r="C1068" s="3"/>
      <c r="D1068" s="3"/>
      <c r="E1068" s="3"/>
      <c r="F1068" s="3"/>
      <c r="G1068" s="3"/>
      <c r="H1068" s="14"/>
      <c r="I1068" s="14"/>
      <c r="J1068" s="3"/>
      <c r="K1068" s="3"/>
      <c r="L1068" s="3"/>
      <c r="M1068" s="3"/>
      <c r="N1068" s="3"/>
      <c r="O1068" s="3"/>
      <c r="P1068" s="3"/>
      <c r="Q1068" s="3"/>
      <c r="R1068" s="3"/>
      <c r="S1068" s="3"/>
      <c r="T1068" s="3"/>
    </row>
    <row r="1069" spans="1:20" ht="16" x14ac:dyDescent="0.4">
      <c r="A1069" s="3"/>
      <c r="B1069" s="6"/>
      <c r="C1069" s="3"/>
      <c r="D1069" s="3"/>
      <c r="E1069" s="3"/>
      <c r="F1069" s="3"/>
      <c r="G1069" s="3"/>
      <c r="H1069" s="14"/>
      <c r="I1069" s="14"/>
      <c r="J1069" s="3"/>
      <c r="K1069" s="3"/>
      <c r="L1069" s="3"/>
      <c r="M1069" s="3"/>
      <c r="N1069" s="3"/>
      <c r="O1069" s="3"/>
      <c r="P1069" s="3"/>
      <c r="Q1069" s="3"/>
      <c r="R1069" s="3"/>
      <c r="S1069" s="3"/>
      <c r="T1069" s="3"/>
    </row>
    <row r="1070" spans="1:20" ht="16" x14ac:dyDescent="0.4">
      <c r="A1070" s="3"/>
      <c r="B1070" s="6"/>
      <c r="C1070" s="3"/>
      <c r="D1070" s="3"/>
      <c r="E1070" s="3"/>
      <c r="F1070" s="3"/>
      <c r="G1070" s="3"/>
      <c r="H1070" s="14"/>
      <c r="I1070" s="14"/>
      <c r="J1070" s="3"/>
      <c r="K1070" s="3"/>
      <c r="L1070" s="3"/>
      <c r="M1070" s="3"/>
      <c r="N1070" s="3"/>
      <c r="O1070" s="3"/>
      <c r="P1070" s="3"/>
      <c r="Q1070" s="3"/>
      <c r="R1070" s="3"/>
      <c r="S1070" s="3"/>
      <c r="T1070" s="3"/>
    </row>
    <row r="1071" spans="1:20" ht="16" x14ac:dyDescent="0.4">
      <c r="A1071" s="3"/>
      <c r="B1071" s="6"/>
      <c r="C1071" s="3"/>
      <c r="D1071" s="3"/>
      <c r="E1071" s="3"/>
      <c r="F1071" s="3"/>
      <c r="G1071" s="3"/>
      <c r="H1071" s="14"/>
      <c r="I1071" s="14"/>
      <c r="J1071" s="3"/>
      <c r="K1071" s="3"/>
      <c r="L1071" s="3"/>
      <c r="M1071" s="3"/>
      <c r="N1071" s="3"/>
      <c r="O1071" s="3"/>
      <c r="P1071" s="3"/>
      <c r="Q1071" s="3"/>
      <c r="R1071" s="3"/>
      <c r="S1071" s="3"/>
      <c r="T1071" s="3"/>
    </row>
    <row r="1072" spans="1:20" ht="16" x14ac:dyDescent="0.4">
      <c r="A1072" s="3"/>
      <c r="B1072" s="6"/>
      <c r="C1072" s="3"/>
      <c r="D1072" s="3"/>
      <c r="E1072" s="3"/>
      <c r="F1072" s="3"/>
      <c r="G1072" s="3"/>
      <c r="H1072" s="14"/>
      <c r="I1072" s="14"/>
      <c r="J1072" s="3"/>
      <c r="K1072" s="3"/>
      <c r="L1072" s="3"/>
      <c r="M1072" s="3"/>
      <c r="N1072" s="3"/>
      <c r="O1072" s="3"/>
      <c r="P1072" s="3"/>
      <c r="Q1072" s="3"/>
      <c r="R1072" s="3"/>
      <c r="S1072" s="3"/>
      <c r="T1072" s="3"/>
    </row>
    <row r="1073" spans="1:20" ht="16" x14ac:dyDescent="0.4">
      <c r="A1073" s="3"/>
      <c r="B1073" s="6"/>
      <c r="C1073" s="3"/>
      <c r="D1073" s="3"/>
      <c r="E1073" s="3"/>
      <c r="F1073" s="3"/>
      <c r="G1073" s="3"/>
      <c r="H1073" s="14"/>
      <c r="I1073" s="14"/>
      <c r="J1073" s="3"/>
      <c r="K1073" s="3"/>
      <c r="L1073" s="3"/>
      <c r="M1073" s="3"/>
      <c r="N1073" s="3"/>
      <c r="O1073" s="3"/>
      <c r="P1073" s="3"/>
      <c r="Q1073" s="3"/>
      <c r="R1073" s="3"/>
      <c r="S1073" s="3"/>
      <c r="T1073" s="3"/>
    </row>
    <row r="1074" spans="1:20" ht="16" x14ac:dyDescent="0.4">
      <c r="A1074" s="3"/>
      <c r="B1074" s="6"/>
      <c r="C1074" s="3"/>
      <c r="D1074" s="3"/>
      <c r="E1074" s="3"/>
      <c r="F1074" s="3"/>
      <c r="G1074" s="3"/>
      <c r="H1074" s="14"/>
      <c r="I1074" s="14"/>
      <c r="J1074" s="3"/>
      <c r="K1074" s="3"/>
      <c r="L1074" s="3"/>
      <c r="M1074" s="3"/>
      <c r="N1074" s="3"/>
      <c r="O1074" s="3"/>
      <c r="P1074" s="3"/>
      <c r="Q1074" s="3"/>
      <c r="R1074" s="3"/>
      <c r="S1074" s="3"/>
      <c r="T1074" s="3"/>
    </row>
    <row r="1075" spans="1:20" ht="16" x14ac:dyDescent="0.4">
      <c r="A1075" s="3"/>
      <c r="B1075" s="6"/>
      <c r="C1075" s="3"/>
      <c r="D1075" s="3"/>
      <c r="E1075" s="3"/>
      <c r="F1075" s="3"/>
      <c r="G1075" s="3"/>
      <c r="H1075" s="14"/>
      <c r="I1075" s="14"/>
      <c r="J1075" s="3"/>
      <c r="K1075" s="3"/>
      <c r="L1075" s="3"/>
      <c r="M1075" s="3"/>
      <c r="N1075" s="3"/>
      <c r="O1075" s="3"/>
      <c r="P1075" s="3"/>
      <c r="Q1075" s="3"/>
      <c r="R1075" s="3"/>
      <c r="S1075" s="3"/>
      <c r="T1075" s="3"/>
    </row>
    <row r="1076" spans="1:20" ht="16" x14ac:dyDescent="0.4">
      <c r="A1076" s="3"/>
      <c r="B1076" s="6"/>
      <c r="C1076" s="3"/>
      <c r="D1076" s="3"/>
      <c r="E1076" s="3"/>
      <c r="F1076" s="3"/>
      <c r="G1076" s="3"/>
      <c r="H1076" s="14"/>
      <c r="I1076" s="14"/>
      <c r="J1076" s="3"/>
      <c r="K1076" s="3"/>
      <c r="L1076" s="3"/>
      <c r="M1076" s="3"/>
      <c r="N1076" s="3"/>
      <c r="O1076" s="3"/>
      <c r="P1076" s="3"/>
      <c r="Q1076" s="3"/>
      <c r="R1076" s="3"/>
      <c r="S1076" s="3"/>
      <c r="T1076" s="3"/>
    </row>
    <row r="1077" spans="1:20" ht="16" x14ac:dyDescent="0.4">
      <c r="A1077" s="3"/>
      <c r="B1077" s="6"/>
      <c r="C1077" s="3"/>
      <c r="D1077" s="3"/>
      <c r="E1077" s="3"/>
      <c r="F1077" s="3"/>
      <c r="G1077" s="3"/>
      <c r="H1077" s="14"/>
      <c r="I1077" s="14"/>
      <c r="J1077" s="3"/>
      <c r="K1077" s="3"/>
      <c r="L1077" s="3"/>
      <c r="M1077" s="3"/>
      <c r="N1077" s="3"/>
      <c r="O1077" s="3"/>
      <c r="P1077" s="3"/>
      <c r="Q1077" s="3"/>
      <c r="R1077" s="3"/>
      <c r="S1077" s="3"/>
      <c r="T1077" s="3"/>
    </row>
    <row r="1078" spans="1:20" ht="16" x14ac:dyDescent="0.4">
      <c r="A1078" s="3"/>
      <c r="B1078" s="6"/>
      <c r="C1078" s="3"/>
      <c r="D1078" s="3"/>
      <c r="E1078" s="3"/>
      <c r="F1078" s="3"/>
      <c r="G1078" s="3"/>
      <c r="H1078" s="14"/>
      <c r="I1078" s="14"/>
      <c r="J1078" s="3"/>
      <c r="K1078" s="3"/>
      <c r="L1078" s="3"/>
      <c r="M1078" s="3"/>
      <c r="N1078" s="3"/>
      <c r="O1078" s="3"/>
      <c r="P1078" s="3"/>
      <c r="Q1078" s="3"/>
      <c r="R1078" s="3"/>
      <c r="S1078" s="3"/>
      <c r="T1078" s="3"/>
    </row>
    <row r="1079" spans="1:20" ht="16" x14ac:dyDescent="0.4">
      <c r="A1079" s="3"/>
      <c r="B1079" s="6"/>
      <c r="C1079" s="3"/>
      <c r="D1079" s="3"/>
      <c r="E1079" s="3"/>
      <c r="F1079" s="3"/>
      <c r="G1079" s="3"/>
      <c r="H1079" s="14"/>
      <c r="I1079" s="14"/>
      <c r="J1079" s="3"/>
      <c r="K1079" s="3"/>
      <c r="L1079" s="3"/>
      <c r="M1079" s="3"/>
      <c r="N1079" s="3"/>
      <c r="O1079" s="3"/>
      <c r="P1079" s="3"/>
      <c r="Q1079" s="3"/>
      <c r="R1079" s="3"/>
      <c r="S1079" s="3"/>
      <c r="T1079" s="3"/>
    </row>
    <row r="1080" spans="1:20" ht="16" x14ac:dyDescent="0.4">
      <c r="A1080" s="3"/>
      <c r="B1080" s="6"/>
      <c r="C1080" s="3"/>
      <c r="D1080" s="3"/>
      <c r="E1080" s="3"/>
      <c r="F1080" s="3"/>
      <c r="G1080" s="3"/>
      <c r="H1080" s="14"/>
      <c r="I1080" s="14"/>
      <c r="J1080" s="3"/>
      <c r="K1080" s="3"/>
      <c r="L1080" s="3"/>
      <c r="M1080" s="3"/>
      <c r="N1080" s="3"/>
      <c r="O1080" s="3"/>
      <c r="P1080" s="3"/>
      <c r="Q1080" s="3"/>
      <c r="R1080" s="3"/>
      <c r="S1080" s="3"/>
      <c r="T1080" s="3"/>
    </row>
    <row r="1081" spans="1:20" ht="16" x14ac:dyDescent="0.4">
      <c r="A1081" s="3"/>
      <c r="B1081" s="6"/>
      <c r="C1081" s="3"/>
      <c r="D1081" s="3"/>
      <c r="E1081" s="3"/>
      <c r="F1081" s="3"/>
      <c r="G1081" s="3"/>
      <c r="H1081" s="14"/>
      <c r="I1081" s="14"/>
      <c r="J1081" s="3"/>
      <c r="K1081" s="3"/>
      <c r="L1081" s="3"/>
      <c r="M1081" s="3"/>
      <c r="N1081" s="3"/>
      <c r="O1081" s="3"/>
      <c r="P1081" s="3"/>
      <c r="Q1081" s="3"/>
      <c r="R1081" s="3"/>
      <c r="S1081" s="3"/>
      <c r="T1081" s="3"/>
    </row>
    <row r="1082" spans="1:20" ht="16" x14ac:dyDescent="0.4">
      <c r="A1082" s="3"/>
      <c r="B1082" s="6"/>
      <c r="C1082" s="3"/>
      <c r="D1082" s="3"/>
      <c r="E1082" s="3"/>
      <c r="F1082" s="3"/>
      <c r="G1082" s="3"/>
      <c r="H1082" s="14"/>
      <c r="I1082" s="14"/>
      <c r="J1082" s="3"/>
      <c r="K1082" s="3"/>
      <c r="L1082" s="3"/>
      <c r="M1082" s="3"/>
      <c r="N1082" s="3"/>
      <c r="O1082" s="3"/>
      <c r="P1082" s="3"/>
      <c r="Q1082" s="3"/>
      <c r="R1082" s="3"/>
      <c r="S1082" s="3"/>
      <c r="T1082" s="3"/>
    </row>
    <row r="1083" spans="1:20" ht="16" x14ac:dyDescent="0.4">
      <c r="A1083" s="3"/>
      <c r="B1083" s="6"/>
      <c r="C1083" s="3"/>
      <c r="D1083" s="3"/>
      <c r="E1083" s="3"/>
      <c r="F1083" s="3"/>
      <c r="G1083" s="3"/>
      <c r="H1083" s="14"/>
      <c r="I1083" s="14"/>
      <c r="J1083" s="3"/>
      <c r="K1083" s="3"/>
      <c r="L1083" s="3"/>
      <c r="M1083" s="3"/>
      <c r="N1083" s="3"/>
      <c r="O1083" s="3"/>
      <c r="P1083" s="3"/>
      <c r="Q1083" s="3"/>
      <c r="R1083" s="3"/>
      <c r="S1083" s="3"/>
      <c r="T1083" s="3"/>
    </row>
    <row r="1084" spans="1:20" ht="16" x14ac:dyDescent="0.4">
      <c r="A1084" s="3"/>
      <c r="B1084" s="6"/>
      <c r="C1084" s="3"/>
      <c r="D1084" s="3"/>
      <c r="E1084" s="3"/>
      <c r="F1084" s="3"/>
      <c r="G1084" s="3"/>
      <c r="H1084" s="14"/>
      <c r="I1084" s="14"/>
      <c r="J1084" s="3"/>
      <c r="K1084" s="3"/>
      <c r="L1084" s="3"/>
      <c r="M1084" s="3"/>
      <c r="N1084" s="3"/>
      <c r="O1084" s="3"/>
      <c r="P1084" s="3"/>
      <c r="Q1084" s="3"/>
      <c r="R1084" s="3"/>
      <c r="S1084" s="3"/>
      <c r="T1084" s="3"/>
    </row>
    <row r="1085" spans="1:20" ht="16" x14ac:dyDescent="0.4">
      <c r="A1085" s="3"/>
      <c r="B1085" s="6"/>
      <c r="C1085" s="3"/>
      <c r="D1085" s="3"/>
      <c r="E1085" s="3"/>
      <c r="F1085" s="3"/>
      <c r="G1085" s="3"/>
      <c r="H1085" s="14"/>
      <c r="I1085" s="14"/>
      <c r="J1085" s="3"/>
      <c r="K1085" s="3"/>
      <c r="L1085" s="3"/>
      <c r="M1085" s="3"/>
      <c r="N1085" s="3"/>
      <c r="O1085" s="3"/>
      <c r="P1085" s="3"/>
      <c r="Q1085" s="3"/>
      <c r="R1085" s="3"/>
      <c r="S1085" s="3"/>
      <c r="T1085" s="3"/>
    </row>
    <row r="1086" spans="1:20" ht="16" x14ac:dyDescent="0.4">
      <c r="A1086" s="3"/>
      <c r="B1086" s="6"/>
      <c r="C1086" s="3"/>
      <c r="D1086" s="3"/>
      <c r="E1086" s="3"/>
      <c r="F1086" s="3"/>
      <c r="G1086" s="3"/>
      <c r="H1086" s="14"/>
      <c r="I1086" s="14"/>
      <c r="J1086" s="3"/>
      <c r="K1086" s="3"/>
      <c r="L1086" s="3"/>
      <c r="M1086" s="3"/>
      <c r="N1086" s="3"/>
      <c r="O1086" s="3"/>
      <c r="P1086" s="3"/>
      <c r="Q1086" s="3"/>
      <c r="R1086" s="3"/>
      <c r="S1086" s="3"/>
      <c r="T1086" s="3"/>
    </row>
    <row r="1087" spans="1:20" ht="16" x14ac:dyDescent="0.4">
      <c r="A1087" s="3"/>
      <c r="B1087" s="6"/>
      <c r="C1087" s="3"/>
      <c r="D1087" s="3"/>
      <c r="E1087" s="3"/>
      <c r="F1087" s="3"/>
      <c r="G1087" s="3"/>
      <c r="H1087" s="14"/>
      <c r="I1087" s="14"/>
      <c r="J1087" s="3"/>
      <c r="K1087" s="3"/>
      <c r="L1087" s="3"/>
      <c r="M1087" s="3"/>
      <c r="N1087" s="3"/>
      <c r="O1087" s="3"/>
      <c r="P1087" s="3"/>
      <c r="Q1087" s="3"/>
      <c r="R1087" s="3"/>
      <c r="S1087" s="3"/>
      <c r="T1087" s="3"/>
    </row>
    <row r="1088" spans="1:20" ht="16" x14ac:dyDescent="0.4">
      <c r="A1088" s="3"/>
      <c r="B1088" s="6"/>
      <c r="C1088" s="3"/>
      <c r="D1088" s="3"/>
      <c r="E1088" s="3"/>
      <c r="F1088" s="3"/>
      <c r="G1088" s="3"/>
      <c r="H1088" s="14"/>
      <c r="I1088" s="14"/>
      <c r="J1088" s="3"/>
      <c r="K1088" s="3"/>
      <c r="L1088" s="3"/>
      <c r="M1088" s="3"/>
      <c r="N1088" s="3"/>
      <c r="O1088" s="3"/>
      <c r="P1088" s="3"/>
      <c r="Q1088" s="3"/>
      <c r="R1088" s="3"/>
      <c r="S1088" s="3"/>
      <c r="T1088" s="3"/>
    </row>
    <row r="1089" spans="1:20" ht="16" x14ac:dyDescent="0.4">
      <c r="A1089" s="3"/>
      <c r="B1089" s="6"/>
      <c r="C1089" s="3"/>
      <c r="D1089" s="3"/>
      <c r="E1089" s="3"/>
      <c r="F1089" s="3"/>
      <c r="G1089" s="3"/>
      <c r="H1089" s="14"/>
      <c r="I1089" s="14"/>
      <c r="J1089" s="3"/>
      <c r="K1089" s="3"/>
      <c r="L1089" s="3"/>
      <c r="M1089" s="3"/>
      <c r="N1089" s="3"/>
      <c r="O1089" s="3"/>
      <c r="P1089" s="3"/>
      <c r="Q1089" s="3"/>
      <c r="R1089" s="3"/>
      <c r="S1089" s="3"/>
      <c r="T1089" s="3"/>
    </row>
    <row r="1090" spans="1:20" ht="16" x14ac:dyDescent="0.4">
      <c r="A1090" s="3"/>
      <c r="B1090" s="6"/>
      <c r="C1090" s="3"/>
      <c r="D1090" s="3"/>
      <c r="E1090" s="3"/>
      <c r="F1090" s="3"/>
      <c r="G1090" s="3"/>
      <c r="H1090" s="14"/>
      <c r="I1090" s="14"/>
      <c r="J1090" s="3"/>
      <c r="K1090" s="3"/>
      <c r="L1090" s="3"/>
      <c r="M1090" s="3"/>
      <c r="N1090" s="3"/>
      <c r="O1090" s="3"/>
      <c r="P1090" s="3"/>
      <c r="Q1090" s="3"/>
      <c r="R1090" s="3"/>
      <c r="S1090" s="3"/>
      <c r="T1090" s="3"/>
    </row>
    <row r="1091" spans="1:20" ht="16" x14ac:dyDescent="0.4">
      <c r="A1091" s="3"/>
      <c r="B1091" s="6"/>
      <c r="C1091" s="3"/>
      <c r="D1091" s="3"/>
      <c r="E1091" s="3"/>
      <c r="F1091" s="3"/>
      <c r="G1091" s="3"/>
      <c r="H1091" s="14"/>
      <c r="I1091" s="14"/>
      <c r="J1091" s="3"/>
      <c r="K1091" s="3"/>
      <c r="L1091" s="3"/>
      <c r="M1091" s="3"/>
      <c r="N1091" s="3"/>
      <c r="O1091" s="3"/>
      <c r="P1091" s="3"/>
      <c r="Q1091" s="3"/>
      <c r="R1091" s="3"/>
      <c r="S1091" s="3"/>
      <c r="T1091" s="3"/>
    </row>
    <row r="1092" spans="1:20" ht="16" x14ac:dyDescent="0.4">
      <c r="A1092" s="3"/>
      <c r="B1092" s="6"/>
      <c r="C1092" s="3"/>
      <c r="D1092" s="3"/>
      <c r="E1092" s="3"/>
      <c r="F1092" s="3"/>
      <c r="G1092" s="3"/>
      <c r="H1092" s="14"/>
      <c r="I1092" s="14"/>
      <c r="J1092" s="3"/>
      <c r="K1092" s="3"/>
      <c r="L1092" s="3"/>
      <c r="M1092" s="3"/>
      <c r="N1092" s="3"/>
      <c r="O1092" s="3"/>
      <c r="P1092" s="3"/>
      <c r="Q1092" s="3"/>
      <c r="R1092" s="3"/>
      <c r="S1092" s="3"/>
      <c r="T1092" s="3"/>
    </row>
    <row r="1093" spans="1:20" ht="16" x14ac:dyDescent="0.4">
      <c r="A1093" s="3"/>
      <c r="B1093" s="6"/>
      <c r="C1093" s="3"/>
      <c r="D1093" s="3"/>
      <c r="E1093" s="3"/>
      <c r="F1093" s="3"/>
      <c r="G1093" s="3"/>
      <c r="H1093" s="14"/>
      <c r="I1093" s="14"/>
      <c r="J1093" s="3"/>
      <c r="K1093" s="3"/>
      <c r="L1093" s="3"/>
      <c r="M1093" s="3"/>
      <c r="N1093" s="3"/>
      <c r="O1093" s="3"/>
      <c r="P1093" s="3"/>
      <c r="Q1093" s="3"/>
      <c r="R1093" s="3"/>
      <c r="S1093" s="3"/>
      <c r="T1093" s="3"/>
    </row>
    <row r="1094" spans="1:20" ht="16" x14ac:dyDescent="0.4">
      <c r="A1094" s="3"/>
      <c r="B1094" s="6"/>
      <c r="C1094" s="3"/>
      <c r="D1094" s="3"/>
      <c r="E1094" s="3"/>
      <c r="F1094" s="3"/>
      <c r="G1094" s="3"/>
      <c r="H1094" s="14"/>
      <c r="I1094" s="14"/>
      <c r="J1094" s="3"/>
      <c r="K1094" s="3"/>
      <c r="L1094" s="3"/>
      <c r="M1094" s="3"/>
      <c r="N1094" s="3"/>
      <c r="O1094" s="3"/>
      <c r="P1094" s="3"/>
      <c r="Q1094" s="3"/>
      <c r="R1094" s="3"/>
      <c r="S1094" s="3"/>
      <c r="T1094" s="3"/>
    </row>
    <row r="1095" spans="1:20" ht="16" x14ac:dyDescent="0.4">
      <c r="A1095" s="3"/>
      <c r="B1095" s="6"/>
      <c r="C1095" s="3"/>
      <c r="D1095" s="3"/>
      <c r="E1095" s="3"/>
      <c r="F1095" s="3"/>
      <c r="G1095" s="3"/>
      <c r="H1095" s="14"/>
      <c r="I1095" s="14"/>
      <c r="J1095" s="3"/>
      <c r="K1095" s="3"/>
      <c r="L1095" s="3"/>
      <c r="M1095" s="3"/>
      <c r="N1095" s="3"/>
      <c r="O1095" s="3"/>
      <c r="P1095" s="3"/>
      <c r="Q1095" s="3"/>
      <c r="R1095" s="3"/>
      <c r="S1095" s="3"/>
      <c r="T1095" s="3"/>
    </row>
    <row r="1096" spans="1:20" ht="16" x14ac:dyDescent="0.4">
      <c r="A1096" s="3"/>
      <c r="B1096" s="6"/>
      <c r="C1096" s="3"/>
      <c r="D1096" s="3"/>
      <c r="E1096" s="3"/>
      <c r="F1096" s="3"/>
      <c r="G1096" s="3"/>
      <c r="H1096" s="14"/>
      <c r="I1096" s="14"/>
      <c r="J1096" s="3"/>
      <c r="K1096" s="3"/>
      <c r="L1096" s="3"/>
      <c r="M1096" s="3"/>
      <c r="N1096" s="3"/>
      <c r="O1096" s="3"/>
      <c r="P1096" s="3"/>
      <c r="Q1096" s="3"/>
      <c r="R1096" s="3"/>
      <c r="S1096" s="3"/>
      <c r="T1096" s="3"/>
    </row>
    <row r="1097" spans="1:20" ht="16" x14ac:dyDescent="0.4">
      <c r="A1097" s="3"/>
      <c r="B1097" s="6"/>
      <c r="C1097" s="3"/>
      <c r="D1097" s="3"/>
      <c r="E1097" s="3"/>
      <c r="F1097" s="3"/>
      <c r="G1097" s="3"/>
      <c r="H1097" s="14"/>
      <c r="I1097" s="14"/>
      <c r="J1097" s="3"/>
      <c r="K1097" s="3"/>
      <c r="L1097" s="3"/>
      <c r="M1097" s="3"/>
      <c r="N1097" s="3"/>
      <c r="O1097" s="3"/>
      <c r="P1097" s="3"/>
      <c r="Q1097" s="3"/>
      <c r="R1097" s="3"/>
      <c r="S1097" s="3"/>
      <c r="T1097" s="3"/>
    </row>
    <row r="1098" spans="1:20" ht="16" x14ac:dyDescent="0.4">
      <c r="A1098" s="3"/>
      <c r="B1098" s="6"/>
      <c r="C1098" s="3"/>
      <c r="D1098" s="3"/>
      <c r="E1098" s="3"/>
      <c r="F1098" s="3"/>
      <c r="G1098" s="3"/>
      <c r="H1098" s="14"/>
      <c r="I1098" s="14"/>
      <c r="J1098" s="3"/>
      <c r="K1098" s="3"/>
      <c r="L1098" s="3"/>
      <c r="M1098" s="3"/>
      <c r="N1098" s="3"/>
      <c r="O1098" s="3"/>
      <c r="P1098" s="3"/>
      <c r="Q1098" s="3"/>
      <c r="R1098" s="3"/>
      <c r="S1098" s="3"/>
      <c r="T1098" s="3"/>
    </row>
    <row r="1099" spans="1:20" ht="16" x14ac:dyDescent="0.4">
      <c r="A1099" s="3"/>
      <c r="B1099" s="6"/>
      <c r="C1099" s="3"/>
      <c r="D1099" s="3"/>
      <c r="E1099" s="3"/>
      <c r="F1099" s="3"/>
      <c r="G1099" s="3"/>
      <c r="H1099" s="14"/>
      <c r="I1099" s="14"/>
      <c r="J1099" s="3"/>
      <c r="K1099" s="3"/>
      <c r="L1099" s="3"/>
      <c r="M1099" s="3"/>
      <c r="N1099" s="3"/>
      <c r="O1099" s="3"/>
      <c r="P1099" s="3"/>
      <c r="Q1099" s="3"/>
      <c r="R1099" s="3"/>
      <c r="S1099" s="3"/>
      <c r="T1099" s="3"/>
    </row>
    <row r="1100" spans="1:20" ht="16" x14ac:dyDescent="0.4">
      <c r="A1100" s="3"/>
      <c r="B1100" s="6"/>
      <c r="C1100" s="3"/>
      <c r="D1100" s="3"/>
      <c r="E1100" s="3"/>
      <c r="F1100" s="3"/>
      <c r="G1100" s="3"/>
      <c r="H1100" s="14"/>
      <c r="I1100" s="14"/>
      <c r="J1100" s="3"/>
      <c r="K1100" s="3"/>
      <c r="L1100" s="3"/>
      <c r="M1100" s="3"/>
      <c r="N1100" s="3"/>
      <c r="O1100" s="3"/>
      <c r="P1100" s="3"/>
      <c r="Q1100" s="3"/>
      <c r="R1100" s="3"/>
      <c r="S1100" s="3"/>
      <c r="T1100" s="3"/>
    </row>
    <row r="1101" spans="1:20" ht="16" x14ac:dyDescent="0.4">
      <c r="A1101" s="3"/>
      <c r="B1101" s="6"/>
      <c r="C1101" s="3"/>
      <c r="D1101" s="3"/>
      <c r="E1101" s="3"/>
      <c r="F1101" s="3"/>
      <c r="G1101" s="3"/>
      <c r="H1101" s="14"/>
      <c r="I1101" s="14"/>
      <c r="J1101" s="3"/>
      <c r="K1101" s="3"/>
      <c r="L1101" s="3"/>
      <c r="M1101" s="3"/>
      <c r="N1101" s="3"/>
      <c r="O1101" s="3"/>
      <c r="P1101" s="3"/>
      <c r="Q1101" s="3"/>
      <c r="R1101" s="3"/>
      <c r="S1101" s="3"/>
      <c r="T1101" s="3"/>
    </row>
    <row r="1102" spans="1:20" ht="16" x14ac:dyDescent="0.4">
      <c r="A1102" s="3"/>
      <c r="B1102" s="6"/>
      <c r="C1102" s="3"/>
      <c r="D1102" s="3"/>
      <c r="E1102" s="3"/>
      <c r="F1102" s="3"/>
      <c r="G1102" s="3"/>
      <c r="H1102" s="14"/>
      <c r="I1102" s="14"/>
      <c r="J1102" s="3"/>
      <c r="K1102" s="3"/>
      <c r="L1102" s="3"/>
      <c r="M1102" s="3"/>
      <c r="N1102" s="3"/>
      <c r="O1102" s="3"/>
      <c r="P1102" s="3"/>
      <c r="Q1102" s="3"/>
      <c r="R1102" s="3"/>
      <c r="S1102" s="3"/>
      <c r="T1102" s="3"/>
    </row>
    <row r="1103" spans="1:20" ht="16" x14ac:dyDescent="0.4">
      <c r="A1103" s="3"/>
      <c r="B1103" s="6"/>
      <c r="C1103" s="3"/>
      <c r="D1103" s="3"/>
      <c r="E1103" s="3"/>
      <c r="F1103" s="3"/>
      <c r="G1103" s="3"/>
      <c r="H1103" s="14"/>
      <c r="I1103" s="14"/>
      <c r="J1103" s="3"/>
      <c r="K1103" s="3"/>
      <c r="L1103" s="3"/>
      <c r="M1103" s="3"/>
      <c r="N1103" s="3"/>
      <c r="O1103" s="3"/>
      <c r="P1103" s="3"/>
      <c r="Q1103" s="3"/>
      <c r="R1103" s="3"/>
      <c r="S1103" s="3"/>
      <c r="T1103" s="3"/>
    </row>
    <row r="1104" spans="1:20" ht="16" x14ac:dyDescent="0.4">
      <c r="A1104" s="3"/>
      <c r="B1104" s="6"/>
      <c r="C1104" s="3"/>
      <c r="D1104" s="3"/>
      <c r="E1104" s="3"/>
      <c r="F1104" s="3"/>
      <c r="G1104" s="3"/>
      <c r="H1104" s="14"/>
      <c r="I1104" s="14"/>
      <c r="J1104" s="3"/>
      <c r="K1104" s="3"/>
      <c r="L1104" s="3"/>
      <c r="M1104" s="3"/>
      <c r="N1104" s="3"/>
      <c r="O1104" s="3"/>
      <c r="P1104" s="3"/>
      <c r="Q1104" s="3"/>
      <c r="R1104" s="3"/>
      <c r="S1104" s="3"/>
      <c r="T1104" s="3"/>
    </row>
    <row r="1105" spans="1:20" ht="16" x14ac:dyDescent="0.4">
      <c r="A1105" s="3"/>
      <c r="B1105" s="6"/>
      <c r="C1105" s="3"/>
      <c r="D1105" s="3"/>
      <c r="E1105" s="3"/>
      <c r="F1105" s="3"/>
      <c r="G1105" s="3"/>
      <c r="H1105" s="14"/>
      <c r="I1105" s="14"/>
      <c r="J1105" s="3"/>
      <c r="K1105" s="3"/>
      <c r="L1105" s="3"/>
      <c r="M1105" s="3"/>
      <c r="N1105" s="3"/>
      <c r="O1105" s="3"/>
      <c r="P1105" s="3"/>
      <c r="Q1105" s="3"/>
      <c r="R1105" s="3"/>
      <c r="S1105" s="3"/>
      <c r="T1105" s="3"/>
    </row>
    <row r="1106" spans="1:20" ht="16" x14ac:dyDescent="0.4">
      <c r="A1106" s="3"/>
      <c r="B1106" s="6"/>
      <c r="C1106" s="3"/>
      <c r="D1106" s="3"/>
      <c r="E1106" s="3"/>
      <c r="F1106" s="3"/>
      <c r="G1106" s="3"/>
      <c r="H1106" s="14"/>
      <c r="I1106" s="14"/>
      <c r="J1106" s="3"/>
      <c r="K1106" s="3"/>
      <c r="L1106" s="3"/>
      <c r="M1106" s="3"/>
      <c r="N1106" s="3"/>
      <c r="O1106" s="3"/>
      <c r="P1106" s="3"/>
      <c r="Q1106" s="3"/>
      <c r="R1106" s="3"/>
      <c r="S1106" s="3"/>
      <c r="T1106" s="3"/>
    </row>
    <row r="1107" spans="1:20" ht="16" x14ac:dyDescent="0.4">
      <c r="A1107" s="3"/>
      <c r="B1107" s="6"/>
      <c r="C1107" s="3"/>
      <c r="D1107" s="3"/>
      <c r="E1107" s="3"/>
      <c r="F1107" s="3"/>
      <c r="G1107" s="3"/>
      <c r="H1107" s="14"/>
      <c r="I1107" s="14"/>
      <c r="J1107" s="3"/>
      <c r="K1107" s="3"/>
      <c r="L1107" s="3"/>
      <c r="M1107" s="3"/>
      <c r="N1107" s="3"/>
      <c r="O1107" s="3"/>
      <c r="P1107" s="3"/>
      <c r="Q1107" s="3"/>
      <c r="R1107" s="3"/>
      <c r="S1107" s="3"/>
      <c r="T1107" s="3"/>
    </row>
    <row r="1108" spans="1:20" ht="16" x14ac:dyDescent="0.4">
      <c r="A1108" s="3"/>
      <c r="B1108" s="6"/>
      <c r="C1108" s="3"/>
      <c r="D1108" s="3"/>
      <c r="E1108" s="3"/>
      <c r="F1108" s="3"/>
      <c r="G1108" s="3"/>
      <c r="H1108" s="14"/>
      <c r="I1108" s="14"/>
      <c r="J1108" s="3"/>
      <c r="K1108" s="3"/>
      <c r="L1108" s="3"/>
      <c r="M1108" s="3"/>
      <c r="N1108" s="3"/>
      <c r="O1108" s="3"/>
      <c r="P1108" s="3"/>
      <c r="Q1108" s="3"/>
      <c r="R1108" s="3"/>
      <c r="S1108" s="3"/>
      <c r="T1108" s="3"/>
    </row>
    <row r="1109" spans="1:20" ht="16" x14ac:dyDescent="0.4">
      <c r="A1109" s="3"/>
      <c r="B1109" s="6"/>
      <c r="C1109" s="3"/>
      <c r="D1109" s="3"/>
      <c r="E1109" s="3"/>
      <c r="F1109" s="3"/>
      <c r="G1109" s="3"/>
      <c r="H1109" s="14"/>
      <c r="I1109" s="14"/>
      <c r="J1109" s="3"/>
      <c r="K1109" s="3"/>
      <c r="L1109" s="3"/>
      <c r="M1109" s="3"/>
      <c r="N1109" s="3"/>
      <c r="O1109" s="3"/>
      <c r="P1109" s="3"/>
      <c r="Q1109" s="3"/>
      <c r="R1109" s="3"/>
      <c r="S1109" s="3"/>
      <c r="T1109" s="3"/>
    </row>
    <row r="1110" spans="1:20" ht="16" x14ac:dyDescent="0.4">
      <c r="A1110" s="3"/>
      <c r="B1110" s="6"/>
      <c r="C1110" s="3"/>
      <c r="D1110" s="3"/>
      <c r="E1110" s="3"/>
      <c r="F1110" s="3"/>
      <c r="G1110" s="3"/>
      <c r="H1110" s="14"/>
      <c r="I1110" s="14"/>
      <c r="J1110" s="3"/>
      <c r="K1110" s="3"/>
      <c r="L1110" s="3"/>
      <c r="M1110" s="3"/>
      <c r="N1110" s="3"/>
      <c r="O1110" s="3"/>
      <c r="P1110" s="3"/>
      <c r="Q1110" s="3"/>
      <c r="R1110" s="3"/>
      <c r="S1110" s="3"/>
      <c r="T1110" s="3"/>
    </row>
    <row r="1111" spans="1:20" ht="16" x14ac:dyDescent="0.4">
      <c r="A1111" s="3"/>
      <c r="B1111" s="6"/>
      <c r="C1111" s="3"/>
      <c r="D1111" s="3"/>
      <c r="E1111" s="3"/>
      <c r="F1111" s="3"/>
      <c r="G1111" s="3"/>
      <c r="H1111" s="14"/>
      <c r="I1111" s="14"/>
      <c r="J1111" s="3"/>
      <c r="K1111" s="3"/>
      <c r="L1111" s="3"/>
      <c r="M1111" s="3"/>
      <c r="N1111" s="3"/>
      <c r="O1111" s="3"/>
      <c r="P1111" s="3"/>
      <c r="Q1111" s="3"/>
      <c r="R1111" s="3"/>
      <c r="S1111" s="3"/>
      <c r="T1111" s="3"/>
    </row>
    <row r="1112" spans="1:20" ht="16" x14ac:dyDescent="0.4">
      <c r="A1112" s="3"/>
      <c r="B1112" s="6"/>
      <c r="C1112" s="3"/>
      <c r="D1112" s="3"/>
      <c r="E1112" s="3"/>
      <c r="F1112" s="3"/>
      <c r="G1112" s="3"/>
      <c r="H1112" s="14"/>
      <c r="I1112" s="14"/>
      <c r="J1112" s="3"/>
      <c r="K1112" s="3"/>
      <c r="L1112" s="3"/>
      <c r="M1112" s="3"/>
      <c r="N1112" s="3"/>
      <c r="O1112" s="3"/>
      <c r="P1112" s="3"/>
      <c r="Q1112" s="3"/>
      <c r="R1112" s="3"/>
      <c r="S1112" s="3"/>
      <c r="T1112" s="3"/>
    </row>
    <row r="1113" spans="1:20" ht="16" x14ac:dyDescent="0.4">
      <c r="A1113" s="3"/>
      <c r="B1113" s="6"/>
      <c r="C1113" s="3"/>
      <c r="D1113" s="3"/>
      <c r="E1113" s="3"/>
      <c r="F1113" s="3"/>
      <c r="G1113" s="3"/>
      <c r="H1113" s="14"/>
      <c r="I1113" s="14"/>
      <c r="J1113" s="3"/>
      <c r="K1113" s="3"/>
      <c r="L1113" s="3"/>
      <c r="M1113" s="3"/>
      <c r="N1113" s="3"/>
      <c r="O1113" s="3"/>
      <c r="P1113" s="3"/>
      <c r="Q1113" s="3"/>
      <c r="R1113" s="3"/>
      <c r="S1113" s="3"/>
      <c r="T1113" s="3"/>
    </row>
    <row r="1114" spans="1:20" ht="16" x14ac:dyDescent="0.4">
      <c r="A1114" s="3"/>
      <c r="B1114" s="6"/>
      <c r="C1114" s="3"/>
      <c r="D1114" s="3"/>
      <c r="E1114" s="3"/>
      <c r="F1114" s="3"/>
      <c r="G1114" s="3"/>
      <c r="H1114" s="14"/>
      <c r="I1114" s="14"/>
      <c r="J1114" s="3"/>
      <c r="K1114" s="3"/>
      <c r="L1114" s="3"/>
      <c r="M1114" s="3"/>
      <c r="N1114" s="3"/>
      <c r="O1114" s="3"/>
      <c r="P1114" s="3"/>
      <c r="Q1114" s="3"/>
      <c r="R1114" s="3"/>
      <c r="S1114" s="3"/>
      <c r="T1114" s="3"/>
    </row>
    <row r="1115" spans="1:20" ht="16" x14ac:dyDescent="0.4">
      <c r="A1115" s="3"/>
      <c r="B1115" s="6"/>
      <c r="C1115" s="3"/>
      <c r="D1115" s="3"/>
      <c r="E1115" s="3"/>
      <c r="F1115" s="3"/>
      <c r="G1115" s="3"/>
      <c r="H1115" s="14"/>
      <c r="I1115" s="14"/>
      <c r="J1115" s="3"/>
      <c r="K1115" s="3"/>
      <c r="L1115" s="3"/>
      <c r="M1115" s="3"/>
      <c r="N1115" s="3"/>
      <c r="O1115" s="3"/>
      <c r="P1115" s="3"/>
      <c r="Q1115" s="3"/>
      <c r="R1115" s="3"/>
      <c r="S1115" s="3"/>
      <c r="T1115" s="3"/>
    </row>
    <row r="1116" spans="1:20" ht="16" x14ac:dyDescent="0.4">
      <c r="A1116" s="3"/>
      <c r="B1116" s="6"/>
      <c r="C1116" s="3"/>
      <c r="D1116" s="3"/>
      <c r="E1116" s="3"/>
      <c r="F1116" s="3"/>
      <c r="G1116" s="3"/>
      <c r="H1116" s="14"/>
      <c r="I1116" s="14"/>
      <c r="J1116" s="3"/>
      <c r="K1116" s="3"/>
      <c r="L1116" s="3"/>
      <c r="M1116" s="3"/>
      <c r="N1116" s="3"/>
      <c r="O1116" s="3"/>
      <c r="P1116" s="3"/>
      <c r="Q1116" s="3"/>
      <c r="R1116" s="3"/>
      <c r="S1116" s="3"/>
      <c r="T1116" s="3"/>
    </row>
    <row r="1117" spans="1:20" ht="16" x14ac:dyDescent="0.4">
      <c r="A1117" s="3"/>
      <c r="B1117" s="6"/>
      <c r="C1117" s="3"/>
      <c r="D1117" s="3"/>
      <c r="E1117" s="3"/>
      <c r="F1117" s="3"/>
      <c r="G1117" s="3"/>
      <c r="H1117" s="14"/>
      <c r="I1117" s="14"/>
      <c r="J1117" s="3"/>
      <c r="K1117" s="3"/>
      <c r="L1117" s="3"/>
      <c r="M1117" s="3"/>
      <c r="N1117" s="3"/>
      <c r="O1117" s="3"/>
      <c r="P1117" s="3"/>
      <c r="Q1117" s="3"/>
      <c r="R1117" s="3"/>
      <c r="S1117" s="3"/>
      <c r="T1117" s="3"/>
    </row>
    <row r="1118" spans="1:20" ht="16" x14ac:dyDescent="0.4">
      <c r="A1118" s="3"/>
      <c r="B1118" s="6"/>
      <c r="C1118" s="3"/>
      <c r="D1118" s="3"/>
      <c r="E1118" s="3"/>
      <c r="F1118" s="3"/>
      <c r="G1118" s="3"/>
      <c r="H1118" s="14"/>
      <c r="I1118" s="14"/>
      <c r="J1118" s="3"/>
      <c r="K1118" s="3"/>
      <c r="L1118" s="3"/>
      <c r="M1118" s="3"/>
      <c r="N1118" s="3"/>
      <c r="O1118" s="3"/>
      <c r="P1118" s="3"/>
      <c r="Q1118" s="3"/>
      <c r="R1118" s="3"/>
      <c r="S1118" s="3"/>
      <c r="T1118" s="3"/>
    </row>
    <row r="1119" spans="1:20" ht="16" x14ac:dyDescent="0.4">
      <c r="A1119" s="3"/>
      <c r="B1119" s="6"/>
      <c r="C1119" s="3"/>
      <c r="D1119" s="3"/>
      <c r="E1119" s="3"/>
      <c r="F1119" s="3"/>
      <c r="G1119" s="3"/>
      <c r="H1119" s="14"/>
      <c r="I1119" s="14"/>
      <c r="J1119" s="3"/>
      <c r="K1119" s="3"/>
      <c r="L1119" s="3"/>
      <c r="M1119" s="3"/>
      <c r="N1119" s="3"/>
      <c r="O1119" s="3"/>
      <c r="P1119" s="3"/>
      <c r="Q1119" s="3"/>
      <c r="R1119" s="3"/>
      <c r="S1119" s="3"/>
      <c r="T1119" s="3"/>
    </row>
  </sheetData>
  <sheetProtection algorithmName="SHA-512" hashValue="UGpp1Qs4vjA/rj/hfoo9goPKGd/ZNiIsT5yV7YQrm+TB7CNMpUE1DlGMrSDOrW1oWpeDBy3L2AqH928lHRBh2Q==" saltValue="MUdJOsOJscuosEJrxqHBfA==" spinCount="100000" sheet="1" objects="1" scenarios="1"/>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45D7C-E9C4-4095-AAD6-C5358345A702}">
  <dimension ref="A1:T1062"/>
  <sheetViews>
    <sheetView tabSelected="1" topLeftCell="A4" workbookViewId="0">
      <selection activeCell="A4" sqref="A4"/>
    </sheetView>
  </sheetViews>
  <sheetFormatPr defaultRowHeight="16" x14ac:dyDescent="0.4"/>
  <cols>
    <col min="1" max="1" width="8.7265625" style="3" bestFit="1"/>
    <col min="2" max="2" width="100.6328125" style="6" customWidth="1"/>
    <col min="3" max="3" width="9" style="3" bestFit="1" customWidth="1"/>
    <col min="4" max="4" width="14.1796875" bestFit="1" customWidth="1"/>
    <col min="5" max="5" width="26.26953125" bestFit="1" customWidth="1"/>
    <col min="6" max="6" width="14.08984375" bestFit="1" customWidth="1"/>
    <col min="7" max="7" width="37.08984375" bestFit="1" customWidth="1"/>
    <col min="8" max="8" width="102.1796875" style="1" bestFit="1" customWidth="1"/>
    <col min="9" max="9" width="19.81640625" style="1" bestFit="1" customWidth="1"/>
    <col min="10" max="10" width="13.36328125" bestFit="1" customWidth="1"/>
    <col min="11" max="12" width="14.6328125" bestFit="1" customWidth="1"/>
    <col min="13" max="13" width="116.36328125" bestFit="1" customWidth="1"/>
    <col min="14" max="14" width="12.1796875" bestFit="1" customWidth="1"/>
    <col min="16" max="16" width="17.54296875" bestFit="1" customWidth="1"/>
    <col min="17" max="17" width="12.1796875" bestFit="1" customWidth="1"/>
    <col min="18" max="18" width="11.36328125" bestFit="1" customWidth="1"/>
    <col min="19" max="19" width="17.54296875" bestFit="1" customWidth="1"/>
  </cols>
  <sheetData>
    <row r="1" spans="2:20" hidden="1" x14ac:dyDescent="0.4">
      <c r="B1" s="9"/>
      <c r="C1" s="10"/>
      <c r="H1"/>
      <c r="I1"/>
    </row>
    <row r="2" spans="2:20" hidden="1" x14ac:dyDescent="0.4">
      <c r="B2" s="11" t="s">
        <v>183</v>
      </c>
      <c r="C2" s="12" t="s">
        <v>437</v>
      </c>
      <c r="H2"/>
      <c r="I2"/>
    </row>
    <row r="3" spans="2:20" hidden="1" x14ac:dyDescent="0.4">
      <c r="B3" s="11" t="s">
        <v>202</v>
      </c>
      <c r="C3" s="12" t="s">
        <v>42</v>
      </c>
      <c r="H3"/>
      <c r="I3"/>
    </row>
    <row r="4" spans="2:20" x14ac:dyDescent="0.4">
      <c r="B4" s="13" t="s">
        <v>749</v>
      </c>
      <c r="D4" s="3"/>
      <c r="E4" s="3"/>
      <c r="F4" s="3"/>
      <c r="G4" s="3"/>
      <c r="H4" s="14"/>
      <c r="I4" s="14"/>
      <c r="J4" s="3"/>
      <c r="K4" s="3"/>
      <c r="L4" s="3"/>
      <c r="M4" s="3"/>
      <c r="N4" s="3"/>
      <c r="O4" s="3"/>
      <c r="P4" s="3"/>
      <c r="Q4" s="3"/>
      <c r="R4" s="3"/>
      <c r="S4" s="3"/>
      <c r="T4" s="3"/>
    </row>
    <row r="5" spans="2:20" x14ac:dyDescent="0.4">
      <c r="B5" s="4" t="s">
        <v>209</v>
      </c>
      <c r="D5" s="3"/>
      <c r="E5" s="3"/>
      <c r="F5" s="3"/>
      <c r="G5" s="3"/>
      <c r="H5" s="3"/>
      <c r="I5" s="3"/>
      <c r="J5" s="3"/>
      <c r="K5" s="3"/>
      <c r="L5" s="3"/>
      <c r="M5" s="3"/>
      <c r="N5" s="3"/>
      <c r="O5" s="3"/>
      <c r="P5" s="3"/>
      <c r="Q5" s="3"/>
      <c r="R5" s="3"/>
      <c r="S5" s="3"/>
      <c r="T5" s="3"/>
    </row>
    <row r="6" spans="2:20" x14ac:dyDescent="0.4">
      <c r="B6" s="5" t="s">
        <v>426</v>
      </c>
      <c r="D6" s="3"/>
      <c r="E6" s="3"/>
      <c r="F6" s="3"/>
      <c r="G6" s="3"/>
      <c r="H6" s="3"/>
      <c r="I6" s="3"/>
      <c r="J6" s="3"/>
      <c r="K6" s="3"/>
      <c r="L6" s="3"/>
      <c r="M6" s="3"/>
      <c r="N6" s="3"/>
      <c r="O6" s="3"/>
      <c r="P6" s="3"/>
      <c r="Q6" s="3"/>
      <c r="R6" s="3"/>
      <c r="S6" s="3"/>
      <c r="T6" s="3"/>
    </row>
    <row r="7" spans="2:20" x14ac:dyDescent="0.4">
      <c r="B7" s="5" t="s">
        <v>427</v>
      </c>
      <c r="D7" s="3"/>
      <c r="E7" s="3"/>
      <c r="F7" s="3"/>
      <c r="G7" s="3"/>
      <c r="H7" s="3"/>
      <c r="I7" s="3"/>
      <c r="J7" s="3"/>
      <c r="K7" s="3"/>
      <c r="L7" s="3"/>
      <c r="M7" s="3"/>
      <c r="N7" s="3"/>
      <c r="O7" s="3"/>
      <c r="P7" s="3"/>
      <c r="Q7" s="3"/>
      <c r="R7" s="3"/>
      <c r="S7" s="3"/>
      <c r="T7" s="3"/>
    </row>
    <row r="8" spans="2:20" x14ac:dyDescent="0.4">
      <c r="B8" s="5" t="s">
        <v>428</v>
      </c>
      <c r="D8" s="3"/>
      <c r="E8" s="3"/>
      <c r="F8" s="3"/>
      <c r="G8" s="3"/>
      <c r="H8" s="3"/>
      <c r="I8" s="3"/>
      <c r="J8" s="3"/>
      <c r="K8" s="3"/>
      <c r="L8" s="3"/>
      <c r="M8" s="3"/>
      <c r="N8" s="3"/>
      <c r="O8" s="3"/>
      <c r="P8" s="3"/>
      <c r="Q8" s="3"/>
      <c r="R8" s="3"/>
      <c r="S8" s="3"/>
      <c r="T8" s="3"/>
    </row>
    <row r="9" spans="2:20" x14ac:dyDescent="0.4">
      <c r="B9" s="5" t="s">
        <v>430</v>
      </c>
      <c r="D9" s="3"/>
      <c r="E9" s="3"/>
      <c r="F9" s="3"/>
      <c r="G9" s="3"/>
      <c r="H9" s="3"/>
      <c r="I9" s="3"/>
      <c r="J9" s="3"/>
      <c r="K9" s="3"/>
      <c r="L9" s="3"/>
      <c r="M9" s="3"/>
      <c r="N9" s="3"/>
      <c r="O9" s="3"/>
      <c r="P9" s="3"/>
      <c r="Q9" s="3"/>
      <c r="R9" s="3"/>
      <c r="S9" s="3"/>
      <c r="T9" s="3"/>
    </row>
    <row r="10" spans="2:20" x14ac:dyDescent="0.4">
      <c r="B10" s="5" t="s">
        <v>598</v>
      </c>
      <c r="D10" s="3"/>
      <c r="E10" s="3"/>
      <c r="F10" s="3"/>
      <c r="G10" s="3"/>
      <c r="H10" s="3"/>
      <c r="I10" s="3"/>
      <c r="J10" s="3"/>
      <c r="K10" s="3"/>
      <c r="L10" s="3"/>
      <c r="M10" s="3"/>
      <c r="N10" s="3"/>
      <c r="O10" s="3"/>
      <c r="P10" s="3"/>
      <c r="Q10" s="3"/>
      <c r="R10" s="3"/>
      <c r="S10" s="3"/>
      <c r="T10" s="3"/>
    </row>
    <row r="11" spans="2:20" x14ac:dyDescent="0.4">
      <c r="B11" s="5">
        <v>5037548665</v>
      </c>
      <c r="D11" s="3"/>
      <c r="E11" s="3"/>
      <c r="F11" s="3"/>
      <c r="G11" s="3"/>
      <c r="H11" s="3"/>
      <c r="I11" s="3"/>
      <c r="J11" s="3"/>
      <c r="K11" s="3"/>
      <c r="L11" s="3"/>
      <c r="M11" s="3"/>
      <c r="N11" s="3"/>
      <c r="O11" s="3"/>
      <c r="P11" s="3"/>
      <c r="Q11" s="3"/>
      <c r="R11" s="3"/>
      <c r="S11" s="3"/>
      <c r="T11" s="3"/>
    </row>
    <row r="12" spans="2:20" x14ac:dyDescent="0.4">
      <c r="B12" s="5" t="s">
        <v>191</v>
      </c>
      <c r="D12" s="3"/>
      <c r="E12" s="3"/>
      <c r="F12" s="3"/>
      <c r="G12" s="3"/>
      <c r="H12" s="3"/>
      <c r="I12" s="3"/>
      <c r="J12" s="3"/>
      <c r="K12" s="3"/>
      <c r="L12" s="3"/>
      <c r="M12" s="3"/>
      <c r="N12" s="3"/>
      <c r="O12" s="3"/>
      <c r="P12" s="3"/>
      <c r="Q12" s="3"/>
      <c r="R12" s="3"/>
      <c r="S12" s="3"/>
      <c r="T12" s="3"/>
    </row>
    <row r="13" spans="2:20" x14ac:dyDescent="0.4">
      <c r="B13" s="5" t="s">
        <v>432</v>
      </c>
      <c r="D13" s="3"/>
      <c r="E13" s="3"/>
      <c r="F13" s="3"/>
      <c r="G13" s="3"/>
      <c r="H13" s="3"/>
      <c r="I13" s="3"/>
      <c r="J13" s="3"/>
      <c r="K13" s="3"/>
      <c r="L13" s="3"/>
      <c r="M13" s="3"/>
      <c r="N13" s="3"/>
      <c r="O13" s="3"/>
      <c r="P13" s="3"/>
      <c r="Q13" s="3"/>
      <c r="R13" s="3"/>
      <c r="S13" s="3"/>
      <c r="T13" s="3"/>
    </row>
    <row r="14" spans="2:20" x14ac:dyDescent="0.4">
      <c r="B14" s="5" t="s">
        <v>550</v>
      </c>
      <c r="D14" s="3"/>
      <c r="E14" s="3"/>
      <c r="F14" s="3"/>
      <c r="G14" s="3"/>
      <c r="H14" s="3"/>
      <c r="I14" s="3"/>
      <c r="J14" s="3"/>
      <c r="K14" s="3"/>
      <c r="L14" s="3"/>
      <c r="M14" s="3"/>
      <c r="N14" s="3"/>
      <c r="O14" s="3"/>
      <c r="P14" s="3"/>
      <c r="Q14" s="3"/>
      <c r="R14" s="3"/>
      <c r="S14" s="3"/>
      <c r="T14" s="3"/>
    </row>
    <row r="15" spans="2:20" x14ac:dyDescent="0.4">
      <c r="B15" s="5"/>
      <c r="D15" s="3"/>
      <c r="E15" s="3"/>
      <c r="F15" s="3"/>
      <c r="G15" s="3"/>
      <c r="H15" s="3"/>
      <c r="I15" s="3"/>
      <c r="J15" s="3"/>
      <c r="K15" s="3"/>
      <c r="L15" s="3"/>
      <c r="M15" s="3"/>
      <c r="N15" s="3"/>
      <c r="O15" s="3"/>
      <c r="P15" s="3"/>
      <c r="Q15" s="3"/>
      <c r="R15" s="3"/>
      <c r="S15" s="3"/>
      <c r="T15" s="3"/>
    </row>
    <row r="16" spans="2:20" x14ac:dyDescent="0.4">
      <c r="B16" s="5" t="s">
        <v>98</v>
      </c>
      <c r="D16" s="3"/>
      <c r="E16" s="3"/>
      <c r="F16" s="3"/>
      <c r="G16" s="3"/>
      <c r="H16" s="3"/>
      <c r="I16" s="3"/>
      <c r="J16" s="3"/>
      <c r="K16" s="3"/>
      <c r="L16" s="3"/>
      <c r="M16" s="3"/>
      <c r="N16" s="3"/>
      <c r="O16" s="3"/>
      <c r="P16" s="3"/>
      <c r="Q16" s="3"/>
      <c r="R16" s="3"/>
      <c r="S16" s="3"/>
      <c r="T16" s="3"/>
    </row>
    <row r="17" spans="2:20" x14ac:dyDescent="0.4">
      <c r="B17" s="5" t="s">
        <v>99</v>
      </c>
      <c r="D17" s="3"/>
      <c r="E17" s="3"/>
      <c r="F17" s="3"/>
      <c r="G17" s="3"/>
      <c r="H17" s="3"/>
      <c r="I17" s="3"/>
      <c r="J17" s="3"/>
      <c r="K17" s="3"/>
      <c r="L17" s="3"/>
      <c r="M17" s="3"/>
      <c r="N17" s="3"/>
      <c r="O17" s="3"/>
      <c r="P17" s="3"/>
      <c r="Q17" s="3"/>
      <c r="R17" s="3"/>
      <c r="S17" s="3"/>
      <c r="T17" s="3"/>
    </row>
    <row r="18" spans="2:20" x14ac:dyDescent="0.4">
      <c r="B18" s="5" t="s">
        <v>100</v>
      </c>
      <c r="D18" s="3"/>
      <c r="E18" s="3"/>
      <c r="F18" s="3"/>
      <c r="G18" s="3"/>
      <c r="H18" s="3"/>
      <c r="I18" s="3"/>
      <c r="J18" s="3"/>
      <c r="K18" s="3"/>
      <c r="L18" s="3"/>
      <c r="M18" s="3"/>
      <c r="N18" s="3"/>
      <c r="O18" s="3"/>
      <c r="P18" s="3"/>
      <c r="Q18" s="3"/>
      <c r="R18" s="3"/>
      <c r="S18" s="3"/>
      <c r="T18" s="3"/>
    </row>
    <row r="19" spans="2:20" x14ac:dyDescent="0.4">
      <c r="B19" s="5" t="s">
        <v>103</v>
      </c>
      <c r="D19" s="3"/>
      <c r="E19" s="3"/>
      <c r="F19" s="3"/>
      <c r="G19" s="3"/>
      <c r="H19" s="3"/>
      <c r="I19" s="3"/>
      <c r="J19" s="3"/>
      <c r="K19" s="3"/>
      <c r="L19" s="3"/>
      <c r="M19" s="3"/>
      <c r="N19" s="3"/>
      <c r="O19" s="3"/>
      <c r="P19" s="3"/>
      <c r="Q19" s="3"/>
      <c r="R19" s="3"/>
      <c r="S19" s="3"/>
      <c r="T19" s="3"/>
    </row>
    <row r="20" spans="2:20" x14ac:dyDescent="0.4">
      <c r="B20" s="5" t="s">
        <v>101</v>
      </c>
      <c r="D20" s="3"/>
      <c r="E20" s="3"/>
      <c r="F20" s="3"/>
      <c r="G20" s="3"/>
      <c r="H20" s="3"/>
      <c r="I20" s="3"/>
      <c r="J20" s="3"/>
      <c r="K20" s="3"/>
      <c r="L20" s="3"/>
      <c r="M20" s="3"/>
      <c r="N20" s="3"/>
      <c r="O20" s="3"/>
      <c r="P20" s="3"/>
      <c r="Q20" s="3"/>
      <c r="R20" s="3"/>
      <c r="S20" s="3"/>
      <c r="T20" s="3"/>
    </row>
    <row r="21" spans="2:20" x14ac:dyDescent="0.4">
      <c r="B21" s="5" t="s">
        <v>102</v>
      </c>
      <c r="D21" s="3"/>
      <c r="E21" s="3"/>
      <c r="F21" s="3"/>
      <c r="G21" s="3"/>
      <c r="H21" s="3"/>
      <c r="I21" s="3"/>
      <c r="J21" s="3"/>
      <c r="K21" s="3"/>
      <c r="L21" s="3"/>
      <c r="M21" s="3"/>
      <c r="N21" s="3"/>
      <c r="O21" s="3"/>
      <c r="P21" s="3"/>
      <c r="Q21" s="3"/>
      <c r="R21" s="3"/>
      <c r="S21" s="3"/>
      <c r="T21" s="3"/>
    </row>
    <row r="22" spans="2:20" x14ac:dyDescent="0.4">
      <c r="B22" s="5" t="s">
        <v>191</v>
      </c>
      <c r="D22" s="3"/>
      <c r="E22" s="3"/>
      <c r="F22" s="3"/>
      <c r="G22" s="3"/>
      <c r="H22" s="3"/>
      <c r="I22" s="3"/>
      <c r="J22" s="3"/>
      <c r="K22" s="3"/>
      <c r="L22" s="3"/>
      <c r="M22" s="3"/>
      <c r="N22" s="3"/>
      <c r="O22" s="3"/>
      <c r="P22" s="3"/>
      <c r="Q22" s="3"/>
      <c r="R22" s="3"/>
      <c r="S22" s="3"/>
      <c r="T22" s="3"/>
    </row>
    <row r="23" spans="2:20" x14ac:dyDescent="0.4">
      <c r="B23" s="5" t="s">
        <v>193</v>
      </c>
      <c r="D23" s="3"/>
      <c r="E23" s="3"/>
      <c r="F23" s="3"/>
      <c r="G23" s="3"/>
      <c r="H23" s="3"/>
      <c r="I23" s="3"/>
      <c r="J23" s="3"/>
      <c r="K23" s="3"/>
      <c r="L23" s="3"/>
      <c r="M23" s="3"/>
      <c r="N23" s="3"/>
      <c r="O23" s="3"/>
      <c r="P23" s="3"/>
      <c r="Q23" s="3"/>
      <c r="R23" s="3"/>
      <c r="S23" s="3"/>
      <c r="T23" s="3"/>
    </row>
    <row r="24" spans="2:20" ht="32" x14ac:dyDescent="0.4">
      <c r="B24" s="5" t="s">
        <v>551</v>
      </c>
      <c r="D24" s="3"/>
      <c r="E24" s="3"/>
      <c r="F24" s="3"/>
      <c r="G24" s="3"/>
      <c r="H24" s="3"/>
      <c r="I24" s="3"/>
      <c r="J24" s="3"/>
      <c r="K24" s="3"/>
      <c r="L24" s="3"/>
      <c r="M24" s="3"/>
      <c r="N24" s="3"/>
      <c r="O24" s="3"/>
      <c r="P24" s="3"/>
      <c r="Q24" s="3"/>
      <c r="R24" s="3"/>
      <c r="S24" s="3"/>
      <c r="T24" s="3"/>
    </row>
    <row r="25" spans="2:20" x14ac:dyDescent="0.4">
      <c r="B25" s="5"/>
      <c r="D25" s="3"/>
      <c r="E25" s="3"/>
      <c r="F25" s="3"/>
      <c r="G25" s="3"/>
      <c r="H25" s="3"/>
      <c r="I25" s="3"/>
      <c r="J25" s="3"/>
      <c r="K25" s="3"/>
      <c r="L25" s="3"/>
      <c r="M25" s="3"/>
      <c r="N25" s="3"/>
      <c r="O25" s="3"/>
      <c r="P25" s="3"/>
      <c r="Q25" s="3"/>
      <c r="R25" s="3"/>
      <c r="S25" s="3"/>
      <c r="T25" s="3"/>
    </row>
    <row r="26" spans="2:20" x14ac:dyDescent="0.4">
      <c r="B26" s="5" t="s">
        <v>225</v>
      </c>
      <c r="D26" s="3"/>
      <c r="E26" s="3"/>
      <c r="F26" s="3"/>
      <c r="G26" s="3"/>
      <c r="H26" s="3"/>
      <c r="I26" s="3"/>
      <c r="J26" s="3"/>
      <c r="K26" s="3"/>
      <c r="L26" s="3"/>
      <c r="M26" s="3"/>
      <c r="N26" s="3"/>
      <c r="O26" s="3"/>
      <c r="P26" s="3"/>
      <c r="Q26" s="3"/>
      <c r="R26" s="3"/>
      <c r="S26" s="3"/>
      <c r="T26" s="3"/>
    </row>
    <row r="27" spans="2:20" x14ac:dyDescent="0.4">
      <c r="B27" s="5" t="s">
        <v>226</v>
      </c>
      <c r="D27" s="3"/>
      <c r="E27" s="3"/>
      <c r="F27" s="3"/>
      <c r="G27" s="3"/>
      <c r="H27" s="3"/>
      <c r="I27" s="3"/>
      <c r="J27" s="3"/>
      <c r="K27" s="3"/>
      <c r="L27" s="3"/>
      <c r="M27" s="3"/>
      <c r="N27" s="3"/>
      <c r="O27" s="3"/>
      <c r="P27" s="3"/>
      <c r="Q27" s="3"/>
      <c r="R27" s="3"/>
      <c r="S27" s="3"/>
      <c r="T27" s="3"/>
    </row>
    <row r="28" spans="2:20" x14ac:dyDescent="0.4">
      <c r="B28" s="5" t="s">
        <v>80</v>
      </c>
      <c r="D28" s="3"/>
      <c r="E28" s="3"/>
      <c r="F28" s="3"/>
      <c r="G28" s="3"/>
      <c r="H28" s="3"/>
      <c r="I28" s="3"/>
      <c r="J28" s="3"/>
      <c r="K28" s="3"/>
      <c r="L28" s="3"/>
      <c r="M28" s="3"/>
      <c r="N28" s="3"/>
      <c r="O28" s="3"/>
      <c r="P28" s="3"/>
      <c r="Q28" s="3"/>
      <c r="R28" s="3"/>
      <c r="S28" s="3"/>
      <c r="T28" s="3"/>
    </row>
    <row r="29" spans="2:20" x14ac:dyDescent="0.4">
      <c r="B29" s="5" t="s">
        <v>229</v>
      </c>
      <c r="D29" s="3"/>
      <c r="E29" s="3"/>
      <c r="F29" s="3"/>
      <c r="G29" s="3"/>
      <c r="H29" s="3"/>
      <c r="I29" s="3"/>
      <c r="J29" s="3"/>
      <c r="K29" s="3"/>
      <c r="L29" s="3"/>
      <c r="M29" s="3"/>
      <c r="N29" s="3"/>
      <c r="O29" s="3"/>
      <c r="P29" s="3"/>
      <c r="Q29" s="3"/>
      <c r="R29" s="3"/>
      <c r="S29" s="3"/>
      <c r="T29" s="3"/>
    </row>
    <row r="30" spans="2:20" x14ac:dyDescent="0.4">
      <c r="B30" s="5" t="s">
        <v>227</v>
      </c>
      <c r="D30" s="3"/>
      <c r="E30" s="3"/>
      <c r="F30" s="3"/>
      <c r="G30" s="3"/>
      <c r="H30" s="3"/>
      <c r="I30" s="3"/>
      <c r="J30" s="3"/>
      <c r="K30" s="3"/>
      <c r="L30" s="3"/>
      <c r="M30" s="3"/>
      <c r="N30" s="3"/>
      <c r="O30" s="3"/>
      <c r="P30" s="3"/>
      <c r="Q30" s="3"/>
      <c r="R30" s="3"/>
      <c r="S30" s="3"/>
      <c r="T30" s="3"/>
    </row>
    <row r="31" spans="2:20" x14ac:dyDescent="0.4">
      <c r="B31" s="5" t="s">
        <v>228</v>
      </c>
      <c r="D31" s="3"/>
      <c r="E31" s="3"/>
      <c r="F31" s="3"/>
      <c r="G31" s="3"/>
      <c r="H31" s="3"/>
      <c r="I31" s="3"/>
      <c r="J31" s="3"/>
      <c r="K31" s="3"/>
      <c r="L31" s="3"/>
      <c r="M31" s="3"/>
      <c r="N31" s="3"/>
      <c r="O31" s="3"/>
      <c r="P31" s="3"/>
      <c r="Q31" s="3"/>
      <c r="R31" s="3"/>
      <c r="S31" s="3"/>
      <c r="T31" s="3"/>
    </row>
    <row r="32" spans="2:20" x14ac:dyDescent="0.4">
      <c r="B32" s="5" t="s">
        <v>191</v>
      </c>
      <c r="D32" s="3"/>
      <c r="E32" s="3"/>
      <c r="F32" s="3"/>
      <c r="G32" s="3"/>
      <c r="H32" s="3"/>
      <c r="I32" s="3"/>
      <c r="J32" s="3"/>
      <c r="K32" s="3"/>
      <c r="L32" s="3"/>
      <c r="M32" s="3"/>
      <c r="N32" s="3"/>
      <c r="O32" s="3"/>
      <c r="P32" s="3"/>
      <c r="Q32" s="3"/>
      <c r="R32" s="3"/>
      <c r="S32" s="3"/>
      <c r="T32" s="3"/>
    </row>
    <row r="33" spans="2:20" x14ac:dyDescent="0.4">
      <c r="B33" s="5" t="s">
        <v>243</v>
      </c>
      <c r="D33" s="3"/>
      <c r="E33" s="3"/>
      <c r="F33" s="3"/>
      <c r="G33" s="3"/>
      <c r="H33" s="14"/>
      <c r="I33" s="14"/>
      <c r="J33" s="3"/>
      <c r="K33" s="3"/>
      <c r="L33" s="3"/>
      <c r="M33" s="3"/>
      <c r="N33" s="3"/>
      <c r="O33" s="3"/>
      <c r="P33" s="3"/>
      <c r="Q33" s="3"/>
      <c r="R33" s="3"/>
      <c r="S33" s="3"/>
      <c r="T33" s="3"/>
    </row>
    <row r="34" spans="2:20" ht="96" x14ac:dyDescent="0.4">
      <c r="B34" s="5" t="s">
        <v>572</v>
      </c>
      <c r="D34" s="3"/>
      <c r="E34" s="3"/>
      <c r="F34" s="3"/>
      <c r="G34" s="3"/>
      <c r="H34" s="14"/>
      <c r="I34" s="14"/>
      <c r="J34" s="3"/>
      <c r="K34" s="3"/>
      <c r="L34" s="3"/>
      <c r="M34" s="3"/>
      <c r="N34" s="3"/>
      <c r="O34" s="3"/>
      <c r="P34" s="3"/>
      <c r="Q34" s="3"/>
      <c r="R34" s="3"/>
      <c r="S34" s="3"/>
      <c r="T34" s="3"/>
    </row>
    <row r="35" spans="2:20" x14ac:dyDescent="0.4">
      <c r="B35" s="5"/>
      <c r="D35" s="3"/>
      <c r="E35" s="3"/>
      <c r="F35" s="3"/>
      <c r="G35" s="3"/>
      <c r="H35" s="14"/>
      <c r="I35" s="14"/>
      <c r="J35" s="3"/>
      <c r="K35" s="3"/>
      <c r="L35" s="3"/>
      <c r="M35" s="3"/>
      <c r="N35" s="3"/>
      <c r="O35" s="3"/>
      <c r="P35" s="3"/>
      <c r="Q35" s="3"/>
      <c r="R35" s="3"/>
      <c r="S35" s="3"/>
      <c r="T35" s="3"/>
    </row>
    <row r="36" spans="2:20" x14ac:dyDescent="0.4">
      <c r="B36" s="5" t="s">
        <v>384</v>
      </c>
      <c r="D36" s="3"/>
      <c r="E36" s="3"/>
      <c r="F36" s="3"/>
      <c r="G36" s="3"/>
      <c r="H36" s="14"/>
      <c r="I36" s="14"/>
      <c r="J36" s="3"/>
      <c r="K36" s="3"/>
      <c r="L36" s="3"/>
      <c r="M36" s="3"/>
      <c r="N36" s="3"/>
      <c r="O36" s="3"/>
      <c r="P36" s="3"/>
      <c r="Q36" s="3"/>
      <c r="R36" s="3"/>
      <c r="S36" s="3"/>
      <c r="T36" s="3"/>
    </row>
    <row r="37" spans="2:20" x14ac:dyDescent="0.4">
      <c r="B37" s="5" t="s">
        <v>385</v>
      </c>
      <c r="D37" s="3"/>
      <c r="E37" s="3"/>
      <c r="F37" s="3"/>
      <c r="G37" s="3"/>
      <c r="H37" s="14"/>
      <c r="I37" s="14"/>
      <c r="J37" s="3"/>
      <c r="K37" s="3"/>
      <c r="L37" s="3"/>
      <c r="M37" s="3"/>
      <c r="N37" s="3"/>
      <c r="O37" s="3"/>
      <c r="P37" s="3"/>
      <c r="Q37" s="3"/>
      <c r="R37" s="3"/>
      <c r="S37" s="3"/>
      <c r="T37" s="3"/>
    </row>
    <row r="38" spans="2:20" x14ac:dyDescent="0.4">
      <c r="B38" s="5" t="s">
        <v>386</v>
      </c>
      <c r="D38" s="3"/>
      <c r="E38" s="3"/>
      <c r="F38" s="3"/>
      <c r="G38" s="3"/>
      <c r="H38" s="14"/>
      <c r="I38" s="14"/>
      <c r="J38" s="3"/>
      <c r="K38" s="3"/>
      <c r="L38" s="3"/>
      <c r="M38" s="3"/>
      <c r="N38" s="3"/>
      <c r="O38" s="3"/>
      <c r="P38" s="3"/>
      <c r="Q38" s="3"/>
      <c r="R38" s="3"/>
      <c r="S38" s="3"/>
      <c r="T38" s="3"/>
    </row>
    <row r="39" spans="2:20" x14ac:dyDescent="0.4">
      <c r="B39" s="5" t="s">
        <v>390</v>
      </c>
      <c r="D39" s="3"/>
      <c r="E39" s="3"/>
      <c r="F39" s="3"/>
      <c r="G39" s="3"/>
      <c r="H39" s="14"/>
      <c r="I39" s="14"/>
      <c r="J39" s="3"/>
      <c r="K39" s="3"/>
      <c r="L39" s="3"/>
      <c r="M39" s="3"/>
      <c r="N39" s="3"/>
      <c r="O39" s="3"/>
      <c r="P39" s="3"/>
      <c r="Q39" s="3"/>
      <c r="R39" s="3"/>
      <c r="S39" s="3"/>
      <c r="T39" s="3"/>
    </row>
    <row r="40" spans="2:20" x14ac:dyDescent="0.4">
      <c r="B40" s="5" t="s">
        <v>388</v>
      </c>
      <c r="D40" s="3"/>
      <c r="E40" s="3"/>
      <c r="F40" s="3"/>
      <c r="G40" s="3"/>
      <c r="H40" s="14"/>
      <c r="I40" s="14"/>
      <c r="J40" s="3"/>
      <c r="K40" s="3"/>
      <c r="L40" s="3"/>
      <c r="M40" s="3"/>
      <c r="N40" s="3"/>
      <c r="O40" s="3"/>
      <c r="P40" s="3"/>
      <c r="Q40" s="3"/>
      <c r="R40" s="3"/>
      <c r="S40" s="3"/>
      <c r="T40" s="3"/>
    </row>
    <row r="41" spans="2:20" x14ac:dyDescent="0.4">
      <c r="B41" s="5" t="s">
        <v>389</v>
      </c>
      <c r="D41" s="3"/>
      <c r="E41" s="3"/>
      <c r="F41" s="3"/>
      <c r="G41" s="3"/>
      <c r="H41" s="14"/>
      <c r="I41" s="14"/>
      <c r="J41" s="3"/>
      <c r="K41" s="3"/>
      <c r="L41" s="3"/>
      <c r="M41" s="3"/>
      <c r="N41" s="3"/>
      <c r="O41" s="3"/>
      <c r="P41" s="3"/>
      <c r="Q41" s="3"/>
      <c r="R41" s="3"/>
      <c r="S41" s="3"/>
      <c r="T41" s="3"/>
    </row>
    <row r="42" spans="2:20" x14ac:dyDescent="0.4">
      <c r="B42" s="5" t="s">
        <v>433</v>
      </c>
      <c r="D42" s="3"/>
      <c r="E42" s="3"/>
      <c r="F42" s="3"/>
      <c r="G42" s="3"/>
      <c r="H42" s="14"/>
      <c r="I42" s="14"/>
      <c r="J42" s="3"/>
      <c r="K42" s="3"/>
      <c r="L42" s="3"/>
      <c r="M42" s="3"/>
      <c r="N42" s="3"/>
      <c r="O42" s="3"/>
      <c r="P42" s="3"/>
      <c r="Q42" s="3"/>
      <c r="R42" s="3"/>
      <c r="S42" s="3"/>
      <c r="T42" s="3"/>
    </row>
    <row r="43" spans="2:20" x14ac:dyDescent="0.4">
      <c r="B43" s="5" t="s">
        <v>434</v>
      </c>
      <c r="D43" s="3"/>
      <c r="E43" s="3"/>
      <c r="F43" s="3"/>
      <c r="G43" s="3"/>
      <c r="H43" s="14"/>
      <c r="I43" s="14"/>
      <c r="J43" s="3"/>
      <c r="K43" s="3"/>
      <c r="L43" s="3"/>
      <c r="M43" s="3"/>
      <c r="N43" s="3"/>
      <c r="O43" s="3"/>
      <c r="P43" s="3"/>
      <c r="Q43" s="3"/>
      <c r="R43" s="3"/>
      <c r="S43" s="3"/>
      <c r="T43" s="3"/>
    </row>
    <row r="44" spans="2:20" x14ac:dyDescent="0.4">
      <c r="B44" s="5" t="s">
        <v>573</v>
      </c>
      <c r="D44" s="3"/>
      <c r="E44" s="3"/>
      <c r="F44" s="3"/>
      <c r="G44" s="3"/>
      <c r="H44" s="14"/>
      <c r="I44" s="14"/>
      <c r="J44" s="3"/>
      <c r="K44" s="3"/>
      <c r="L44" s="3"/>
      <c r="M44" s="3"/>
      <c r="N44" s="3"/>
      <c r="O44" s="3"/>
      <c r="P44" s="3"/>
      <c r="Q44" s="3"/>
      <c r="R44" s="3"/>
      <c r="S44" s="3"/>
      <c r="T44" s="3"/>
    </row>
    <row r="45" spans="2:20" x14ac:dyDescent="0.4">
      <c r="B45" s="5"/>
      <c r="D45" s="3"/>
      <c r="E45" s="3"/>
      <c r="F45" s="3"/>
      <c r="G45" s="3"/>
      <c r="H45" s="14"/>
      <c r="I45" s="14"/>
      <c r="J45" s="3"/>
      <c r="K45" s="3"/>
      <c r="L45" s="3"/>
      <c r="M45" s="3"/>
      <c r="N45" s="3"/>
      <c r="O45" s="3"/>
      <c r="P45" s="3"/>
      <c r="Q45" s="3"/>
      <c r="R45" s="3"/>
      <c r="S45" s="3"/>
      <c r="T45" s="3"/>
    </row>
    <row r="46" spans="2:20" x14ac:dyDescent="0.4">
      <c r="B46" s="5" t="s">
        <v>487</v>
      </c>
      <c r="D46" s="3"/>
      <c r="E46" s="3"/>
      <c r="F46" s="3"/>
      <c r="G46" s="3"/>
      <c r="H46" s="14"/>
      <c r="I46" s="14"/>
      <c r="J46" s="3"/>
      <c r="K46" s="3"/>
      <c r="L46" s="3"/>
      <c r="M46" s="3"/>
      <c r="N46" s="3"/>
      <c r="O46" s="3"/>
      <c r="P46" s="3"/>
      <c r="Q46" s="3"/>
      <c r="R46" s="3"/>
      <c r="S46" s="3"/>
      <c r="T46" s="3"/>
    </row>
    <row r="47" spans="2:20" x14ac:dyDescent="0.4">
      <c r="B47" s="5" t="s">
        <v>488</v>
      </c>
      <c r="D47" s="3"/>
      <c r="E47" s="3"/>
      <c r="F47" s="3"/>
      <c r="G47" s="3"/>
      <c r="H47" s="14"/>
      <c r="I47" s="14"/>
      <c r="J47" s="3"/>
      <c r="K47" s="3"/>
      <c r="L47" s="3"/>
      <c r="M47" s="3"/>
      <c r="N47" s="3"/>
      <c r="O47" s="3"/>
      <c r="P47" s="3"/>
      <c r="Q47" s="3"/>
      <c r="R47" s="3"/>
      <c r="S47" s="3"/>
      <c r="T47" s="3"/>
    </row>
    <row r="48" spans="2:20" x14ac:dyDescent="0.4">
      <c r="B48" s="5" t="s">
        <v>489</v>
      </c>
      <c r="D48" s="3"/>
      <c r="E48" s="3"/>
      <c r="F48" s="3"/>
      <c r="G48" s="3"/>
      <c r="H48" s="14"/>
      <c r="I48" s="14"/>
      <c r="J48" s="3"/>
      <c r="K48" s="3"/>
      <c r="L48" s="3"/>
      <c r="M48" s="3"/>
      <c r="N48" s="3"/>
      <c r="O48" s="3"/>
      <c r="P48" s="3"/>
      <c r="Q48" s="3"/>
      <c r="R48" s="3"/>
      <c r="S48" s="3"/>
      <c r="T48" s="3"/>
    </row>
    <row r="49" spans="2:20" x14ac:dyDescent="0.4">
      <c r="B49" s="5" t="s">
        <v>492</v>
      </c>
      <c r="D49" s="3"/>
      <c r="E49" s="3"/>
      <c r="F49" s="3"/>
      <c r="G49" s="3"/>
      <c r="H49" s="14"/>
      <c r="I49" s="14"/>
      <c r="J49" s="3"/>
      <c r="K49" s="3"/>
      <c r="L49" s="3"/>
      <c r="M49" s="3"/>
      <c r="N49" s="3"/>
      <c r="O49" s="3"/>
      <c r="P49" s="3"/>
      <c r="Q49" s="3"/>
      <c r="R49" s="3"/>
      <c r="S49" s="3"/>
      <c r="T49" s="3"/>
    </row>
    <row r="50" spans="2:20" x14ac:dyDescent="0.4">
      <c r="B50" s="5" t="s">
        <v>490</v>
      </c>
      <c r="D50" s="3"/>
      <c r="E50" s="3"/>
      <c r="F50" s="3"/>
      <c r="G50" s="3"/>
      <c r="H50" s="14"/>
      <c r="I50" s="14"/>
      <c r="J50" s="3"/>
      <c r="K50" s="3"/>
      <c r="L50" s="3"/>
      <c r="M50" s="3"/>
      <c r="N50" s="3"/>
      <c r="O50" s="3"/>
      <c r="P50" s="3"/>
      <c r="Q50" s="3"/>
      <c r="R50" s="3"/>
      <c r="S50" s="3"/>
      <c r="T50" s="3"/>
    </row>
    <row r="51" spans="2:20" x14ac:dyDescent="0.4">
      <c r="B51" s="5" t="s">
        <v>491</v>
      </c>
      <c r="D51" s="3"/>
      <c r="E51" s="3"/>
      <c r="F51" s="3"/>
      <c r="G51" s="3"/>
      <c r="H51" s="14"/>
      <c r="I51" s="14"/>
      <c r="J51" s="3"/>
      <c r="K51" s="3"/>
      <c r="L51" s="3"/>
      <c r="M51" s="3"/>
      <c r="N51" s="3"/>
      <c r="O51" s="3"/>
      <c r="P51" s="3"/>
      <c r="Q51" s="3"/>
      <c r="R51" s="3"/>
      <c r="S51" s="3"/>
      <c r="T51" s="3"/>
    </row>
    <row r="52" spans="2:20" x14ac:dyDescent="0.4">
      <c r="B52" s="5" t="s">
        <v>524</v>
      </c>
      <c r="D52" s="3"/>
      <c r="E52" s="3"/>
      <c r="F52" s="3"/>
      <c r="G52" s="3"/>
      <c r="H52" s="14"/>
      <c r="I52" s="14"/>
      <c r="J52" s="3"/>
      <c r="K52" s="3"/>
      <c r="L52" s="3"/>
      <c r="M52" s="3"/>
      <c r="N52" s="3"/>
      <c r="O52" s="3"/>
      <c r="P52" s="3"/>
      <c r="Q52" s="3"/>
      <c r="R52" s="3"/>
      <c r="S52" s="3"/>
      <c r="T52" s="3"/>
    </row>
    <row r="53" spans="2:20" x14ac:dyDescent="0.4">
      <c r="B53" s="5" t="s">
        <v>525</v>
      </c>
      <c r="D53" s="3"/>
      <c r="E53" s="3"/>
      <c r="F53" s="3"/>
      <c r="G53" s="3"/>
      <c r="H53" s="14"/>
      <c r="I53" s="14"/>
      <c r="J53" s="3"/>
      <c r="K53" s="3"/>
      <c r="L53" s="3"/>
      <c r="M53" s="3"/>
      <c r="N53" s="3"/>
      <c r="O53" s="3"/>
      <c r="P53" s="3"/>
      <c r="Q53" s="3"/>
      <c r="R53" s="3"/>
      <c r="S53" s="3"/>
      <c r="T53" s="3"/>
    </row>
    <row r="54" spans="2:20" x14ac:dyDescent="0.4">
      <c r="B54" s="5" t="s">
        <v>574</v>
      </c>
      <c r="D54" s="3"/>
      <c r="E54" s="3"/>
      <c r="F54" s="3"/>
      <c r="G54" s="3"/>
      <c r="H54" s="14"/>
      <c r="I54" s="14"/>
      <c r="J54" s="3"/>
      <c r="K54" s="3"/>
      <c r="L54" s="3"/>
      <c r="M54" s="3"/>
      <c r="N54" s="3"/>
      <c r="O54" s="3"/>
      <c r="P54" s="3"/>
      <c r="Q54" s="3"/>
      <c r="R54" s="3"/>
      <c r="S54" s="3"/>
      <c r="T54" s="3"/>
    </row>
    <row r="55" spans="2:20" x14ac:dyDescent="0.4">
      <c r="B55" s="5"/>
      <c r="D55" s="3"/>
      <c r="E55" s="3"/>
      <c r="F55" s="3"/>
      <c r="G55" s="3"/>
      <c r="H55" s="14"/>
      <c r="I55" s="14"/>
      <c r="J55" s="3"/>
      <c r="K55" s="3"/>
      <c r="L55" s="3"/>
      <c r="M55" s="3"/>
      <c r="N55" s="3"/>
      <c r="O55" s="3"/>
      <c r="P55" s="3"/>
      <c r="Q55" s="3"/>
      <c r="R55" s="3"/>
      <c r="S55" s="3"/>
      <c r="T55" s="3"/>
    </row>
    <row r="56" spans="2:20" x14ac:dyDescent="0.4">
      <c r="B56" s="5" t="s">
        <v>65</v>
      </c>
      <c r="D56" s="3"/>
      <c r="E56" s="3"/>
      <c r="F56" s="3"/>
      <c r="G56" s="3"/>
      <c r="H56" s="14"/>
      <c r="I56" s="14"/>
      <c r="J56" s="3"/>
      <c r="K56" s="3"/>
      <c r="L56" s="3"/>
      <c r="M56" s="3"/>
      <c r="N56" s="3"/>
      <c r="O56" s="3"/>
      <c r="P56" s="3"/>
      <c r="Q56" s="3"/>
      <c r="R56" s="3"/>
      <c r="S56" s="3"/>
      <c r="T56" s="3"/>
    </row>
    <row r="57" spans="2:20" x14ac:dyDescent="0.4">
      <c r="B57" s="5" t="s">
        <v>66</v>
      </c>
      <c r="D57" s="3"/>
      <c r="E57" s="3"/>
      <c r="F57" s="3"/>
      <c r="G57" s="3"/>
      <c r="H57" s="14"/>
      <c r="I57" s="14"/>
      <c r="J57" s="3"/>
      <c r="K57" s="3"/>
      <c r="L57" s="3"/>
      <c r="M57" s="3"/>
      <c r="N57" s="3"/>
      <c r="O57" s="3"/>
      <c r="P57" s="3"/>
      <c r="Q57" s="3"/>
      <c r="R57" s="3"/>
      <c r="S57" s="3"/>
      <c r="T57" s="3"/>
    </row>
    <row r="58" spans="2:20" x14ac:dyDescent="0.4">
      <c r="B58" s="5" t="s">
        <v>67</v>
      </c>
      <c r="D58" s="3"/>
      <c r="E58" s="3"/>
      <c r="F58" s="3"/>
      <c r="G58" s="3"/>
      <c r="H58" s="14"/>
      <c r="I58" s="14"/>
      <c r="J58" s="3"/>
      <c r="K58" s="3"/>
      <c r="L58" s="3"/>
      <c r="M58" s="3"/>
      <c r="N58" s="3"/>
      <c r="O58" s="3"/>
      <c r="P58" s="3"/>
      <c r="Q58" s="3"/>
      <c r="R58" s="3"/>
      <c r="S58" s="3"/>
      <c r="T58" s="3"/>
    </row>
    <row r="59" spans="2:20" x14ac:dyDescent="0.4">
      <c r="B59" s="5" t="s">
        <v>71</v>
      </c>
      <c r="D59" s="3"/>
      <c r="E59" s="3"/>
      <c r="F59" s="3"/>
      <c r="G59" s="3"/>
      <c r="H59" s="14"/>
      <c r="I59" s="14"/>
      <c r="J59" s="3"/>
      <c r="K59" s="3"/>
      <c r="L59" s="3"/>
      <c r="M59" s="3"/>
      <c r="N59" s="3"/>
      <c r="O59" s="3"/>
      <c r="P59" s="3"/>
      <c r="Q59" s="3"/>
      <c r="R59" s="3"/>
      <c r="S59" s="3"/>
      <c r="T59" s="3"/>
    </row>
    <row r="60" spans="2:20" x14ac:dyDescent="0.4">
      <c r="B60" s="5" t="s">
        <v>69</v>
      </c>
      <c r="D60" s="3"/>
      <c r="E60" s="3"/>
      <c r="F60" s="3"/>
      <c r="G60" s="3"/>
      <c r="H60" s="14"/>
      <c r="I60" s="14"/>
      <c r="J60" s="3"/>
      <c r="K60" s="3"/>
      <c r="L60" s="3"/>
      <c r="M60" s="3"/>
      <c r="N60" s="3"/>
      <c r="O60" s="3"/>
      <c r="P60" s="3"/>
      <c r="Q60" s="3"/>
      <c r="R60" s="3"/>
      <c r="S60" s="3"/>
      <c r="T60" s="3"/>
    </row>
    <row r="61" spans="2:20" x14ac:dyDescent="0.4">
      <c r="B61" s="5" t="s">
        <v>70</v>
      </c>
      <c r="D61" s="3"/>
      <c r="E61" s="3"/>
      <c r="F61" s="3"/>
      <c r="G61" s="3"/>
      <c r="H61" s="14"/>
      <c r="I61" s="14"/>
      <c r="J61" s="3"/>
      <c r="K61" s="3"/>
      <c r="L61" s="3"/>
      <c r="M61" s="3"/>
      <c r="N61" s="3"/>
      <c r="O61" s="3"/>
      <c r="P61" s="3"/>
      <c r="Q61" s="3"/>
      <c r="R61" s="3"/>
      <c r="S61" s="3"/>
      <c r="T61" s="3"/>
    </row>
    <row r="62" spans="2:20" x14ac:dyDescent="0.4">
      <c r="B62" s="5" t="s">
        <v>191</v>
      </c>
      <c r="D62" s="3"/>
      <c r="E62" s="3"/>
      <c r="F62" s="3"/>
      <c r="G62" s="3"/>
      <c r="H62" s="14"/>
      <c r="I62" s="14"/>
      <c r="J62" s="3"/>
      <c r="K62" s="3"/>
      <c r="L62" s="3"/>
      <c r="M62" s="3"/>
      <c r="N62" s="3"/>
      <c r="O62" s="3"/>
      <c r="P62" s="3"/>
      <c r="Q62" s="3"/>
      <c r="R62" s="3"/>
      <c r="S62" s="3"/>
      <c r="T62" s="3"/>
    </row>
    <row r="63" spans="2:20" x14ac:dyDescent="0.4">
      <c r="B63" s="5" t="s">
        <v>198</v>
      </c>
      <c r="D63" s="3"/>
      <c r="E63" s="3"/>
      <c r="F63" s="3"/>
      <c r="G63" s="3"/>
      <c r="H63" s="14"/>
      <c r="I63" s="14"/>
      <c r="J63" s="3"/>
      <c r="K63" s="3"/>
      <c r="L63" s="3"/>
      <c r="M63" s="3"/>
      <c r="N63" s="3"/>
      <c r="O63" s="3"/>
      <c r="P63" s="3"/>
      <c r="Q63" s="3"/>
      <c r="R63" s="3"/>
      <c r="S63" s="3"/>
      <c r="T63" s="3"/>
    </row>
    <row r="64" spans="2:20" ht="32" x14ac:dyDescent="0.4">
      <c r="B64" s="5" t="s">
        <v>552</v>
      </c>
      <c r="D64" s="3"/>
      <c r="E64" s="3"/>
      <c r="F64" s="3"/>
      <c r="G64" s="3"/>
      <c r="H64" s="14"/>
      <c r="I64" s="14"/>
      <c r="J64" s="3"/>
      <c r="K64" s="3"/>
      <c r="L64" s="3"/>
      <c r="M64" s="3"/>
      <c r="N64" s="3"/>
      <c r="O64" s="3"/>
      <c r="P64" s="3"/>
      <c r="Q64" s="3"/>
      <c r="R64" s="3"/>
      <c r="S64" s="3"/>
      <c r="T64" s="3"/>
    </row>
    <row r="65" spans="2:20" x14ac:dyDescent="0.4">
      <c r="B65" s="5"/>
      <c r="D65" s="3"/>
      <c r="E65" s="3"/>
      <c r="F65" s="3"/>
      <c r="G65" s="3"/>
      <c r="H65" s="3"/>
      <c r="I65" s="3"/>
      <c r="J65" s="3"/>
      <c r="K65" s="3"/>
      <c r="L65" s="3"/>
      <c r="M65" s="3"/>
      <c r="N65" s="3"/>
      <c r="O65" s="3"/>
      <c r="P65" s="3"/>
      <c r="Q65" s="3"/>
      <c r="R65" s="3"/>
      <c r="S65" s="3"/>
      <c r="T65" s="3"/>
    </row>
    <row r="66" spans="2:20" x14ac:dyDescent="0.4">
      <c r="B66" s="5" t="s">
        <v>290</v>
      </c>
      <c r="D66" s="3"/>
      <c r="E66" s="3"/>
      <c r="F66" s="3"/>
      <c r="G66" s="3"/>
      <c r="H66" s="3"/>
      <c r="I66" s="3"/>
      <c r="J66" s="3"/>
      <c r="K66" s="3"/>
      <c r="L66" s="3"/>
      <c r="M66" s="3"/>
      <c r="N66" s="3"/>
      <c r="O66" s="3"/>
      <c r="P66" s="3"/>
      <c r="Q66" s="3"/>
      <c r="R66" s="3"/>
      <c r="S66" s="3"/>
      <c r="T66" s="3"/>
    </row>
    <row r="67" spans="2:20" x14ac:dyDescent="0.4">
      <c r="B67" s="5" t="s">
        <v>291</v>
      </c>
      <c r="D67" s="3"/>
      <c r="E67" s="3"/>
      <c r="F67" s="3"/>
      <c r="G67" s="3"/>
      <c r="H67" s="3"/>
      <c r="I67" s="3"/>
      <c r="J67" s="3"/>
      <c r="K67" s="3"/>
      <c r="L67" s="3"/>
      <c r="M67" s="3"/>
      <c r="N67" s="3"/>
      <c r="O67" s="3"/>
      <c r="P67" s="3"/>
      <c r="Q67" s="3"/>
      <c r="R67" s="3"/>
      <c r="S67" s="3"/>
      <c r="T67" s="3"/>
    </row>
    <row r="68" spans="2:20" x14ac:dyDescent="0.4">
      <c r="B68" s="5" t="s">
        <v>292</v>
      </c>
      <c r="D68" s="3"/>
      <c r="E68" s="3"/>
      <c r="F68" s="3"/>
      <c r="G68" s="3"/>
      <c r="H68" s="3"/>
      <c r="I68" s="3"/>
      <c r="J68" s="3"/>
      <c r="K68" s="3"/>
      <c r="L68" s="3"/>
      <c r="M68" s="3"/>
      <c r="N68" s="3"/>
      <c r="O68" s="3"/>
      <c r="P68" s="3"/>
      <c r="Q68" s="3"/>
      <c r="R68" s="3"/>
      <c r="S68" s="3"/>
      <c r="T68" s="3"/>
    </row>
    <row r="69" spans="2:20" x14ac:dyDescent="0.4">
      <c r="B69" s="5" t="s">
        <v>296</v>
      </c>
      <c r="D69" s="3"/>
      <c r="E69" s="3"/>
      <c r="F69" s="3"/>
      <c r="G69" s="3"/>
      <c r="H69" s="3"/>
      <c r="I69" s="3"/>
      <c r="J69" s="3"/>
      <c r="K69" s="3"/>
      <c r="L69" s="3"/>
      <c r="M69" s="3"/>
      <c r="N69" s="3"/>
      <c r="O69" s="3"/>
      <c r="P69" s="3"/>
      <c r="Q69" s="3"/>
      <c r="R69" s="3"/>
      <c r="S69" s="3"/>
      <c r="T69" s="3"/>
    </row>
    <row r="70" spans="2:20" x14ac:dyDescent="0.4">
      <c r="B70" s="5" t="s">
        <v>294</v>
      </c>
      <c r="D70" s="3"/>
      <c r="E70" s="3"/>
      <c r="F70" s="3"/>
      <c r="G70" s="3"/>
      <c r="H70" s="3"/>
      <c r="I70" s="3"/>
      <c r="J70" s="3"/>
      <c r="K70" s="3"/>
      <c r="L70" s="3"/>
      <c r="M70" s="3"/>
      <c r="N70" s="3"/>
      <c r="O70" s="3"/>
      <c r="P70" s="3"/>
      <c r="Q70" s="3"/>
      <c r="R70" s="3"/>
      <c r="S70" s="3"/>
      <c r="T70" s="3"/>
    </row>
    <row r="71" spans="2:20" x14ac:dyDescent="0.4">
      <c r="B71" s="5" t="s">
        <v>295</v>
      </c>
      <c r="D71" s="3"/>
      <c r="E71" s="3"/>
      <c r="F71" s="3"/>
      <c r="G71" s="3"/>
      <c r="H71" s="3"/>
      <c r="I71" s="3"/>
      <c r="J71" s="3"/>
      <c r="K71" s="3"/>
      <c r="L71" s="3"/>
      <c r="M71" s="3"/>
      <c r="N71" s="3"/>
      <c r="O71" s="3"/>
      <c r="P71" s="3"/>
      <c r="Q71" s="3"/>
      <c r="R71" s="3"/>
      <c r="S71" s="3"/>
      <c r="T71" s="3"/>
    </row>
    <row r="72" spans="2:20" x14ac:dyDescent="0.4">
      <c r="B72" s="5" t="s">
        <v>337</v>
      </c>
      <c r="D72" s="3"/>
      <c r="E72" s="3"/>
      <c r="F72" s="3"/>
      <c r="G72" s="3"/>
      <c r="H72" s="3"/>
      <c r="I72" s="3"/>
      <c r="J72" s="3"/>
      <c r="K72" s="3"/>
      <c r="L72" s="3"/>
      <c r="M72" s="3"/>
      <c r="N72" s="3"/>
      <c r="O72" s="3"/>
      <c r="P72" s="3"/>
      <c r="Q72" s="3"/>
      <c r="R72" s="3"/>
      <c r="S72" s="3"/>
      <c r="T72" s="3"/>
    </row>
    <row r="73" spans="2:20" x14ac:dyDescent="0.4">
      <c r="B73" s="5" t="s">
        <v>340</v>
      </c>
      <c r="D73" s="3"/>
      <c r="E73" s="3"/>
      <c r="F73" s="3"/>
      <c r="G73" s="3"/>
      <c r="H73" s="3"/>
      <c r="I73" s="3"/>
      <c r="J73" s="3"/>
      <c r="K73" s="3"/>
      <c r="L73" s="3"/>
      <c r="M73" s="3"/>
      <c r="N73" s="3"/>
      <c r="O73" s="3"/>
      <c r="P73" s="3"/>
      <c r="Q73" s="3"/>
      <c r="R73" s="3"/>
      <c r="S73" s="3"/>
      <c r="T73" s="3"/>
    </row>
    <row r="74" spans="2:20" ht="48" x14ac:dyDescent="0.4">
      <c r="B74" s="5" t="s">
        <v>553</v>
      </c>
      <c r="D74" s="3"/>
      <c r="E74" s="3"/>
      <c r="F74" s="3"/>
      <c r="G74" s="3"/>
      <c r="H74" s="3"/>
      <c r="I74" s="3"/>
      <c r="J74" s="3"/>
      <c r="K74" s="3"/>
      <c r="L74" s="3"/>
      <c r="M74" s="3"/>
      <c r="N74" s="3"/>
      <c r="O74" s="3"/>
      <c r="P74" s="3"/>
      <c r="Q74" s="3"/>
      <c r="R74" s="3"/>
      <c r="S74" s="3"/>
      <c r="T74" s="3"/>
    </row>
    <row r="75" spans="2:20" x14ac:dyDescent="0.4">
      <c r="B75" s="5"/>
      <c r="D75" s="3"/>
      <c r="E75" s="3"/>
      <c r="F75" s="3"/>
      <c r="G75" s="3"/>
      <c r="H75" s="3"/>
      <c r="I75" s="3"/>
      <c r="J75" s="3"/>
      <c r="K75" s="3"/>
      <c r="L75" s="3"/>
      <c r="M75" s="3"/>
      <c r="N75" s="3"/>
      <c r="O75" s="3"/>
      <c r="P75" s="3"/>
      <c r="Q75" s="3"/>
      <c r="R75" s="3"/>
      <c r="S75" s="3"/>
      <c r="T75" s="3"/>
    </row>
    <row r="76" spans="2:20" x14ac:dyDescent="0.4">
      <c r="B76" s="5" t="s">
        <v>497</v>
      </c>
      <c r="D76" s="3"/>
      <c r="E76" s="3"/>
      <c r="F76" s="3"/>
      <c r="G76" s="3"/>
      <c r="H76" s="3"/>
      <c r="I76" s="3"/>
      <c r="J76" s="3"/>
      <c r="K76" s="3"/>
      <c r="L76" s="3"/>
      <c r="M76" s="3"/>
      <c r="N76" s="3"/>
      <c r="O76" s="3"/>
      <c r="P76" s="3"/>
      <c r="Q76" s="3"/>
      <c r="R76" s="3"/>
      <c r="S76" s="3"/>
      <c r="T76" s="3"/>
    </row>
    <row r="77" spans="2:20" x14ac:dyDescent="0.4">
      <c r="B77" s="5" t="s">
        <v>498</v>
      </c>
      <c r="D77" s="3"/>
      <c r="E77" s="3"/>
      <c r="F77" s="3"/>
      <c r="G77" s="3"/>
      <c r="H77" s="14"/>
      <c r="I77" s="14"/>
      <c r="J77" s="3"/>
      <c r="K77" s="3"/>
      <c r="L77" s="3"/>
      <c r="M77" s="3"/>
      <c r="N77" s="3"/>
      <c r="O77" s="3"/>
      <c r="P77" s="3"/>
      <c r="Q77" s="3"/>
      <c r="R77" s="3"/>
      <c r="S77" s="3"/>
      <c r="T77" s="3"/>
    </row>
    <row r="78" spans="2:20" x14ac:dyDescent="0.4">
      <c r="B78" s="5" t="s">
        <v>408</v>
      </c>
      <c r="D78" s="3"/>
      <c r="E78" s="3"/>
      <c r="F78" s="3"/>
      <c r="G78" s="3"/>
      <c r="H78" s="14"/>
      <c r="I78" s="14"/>
      <c r="J78" s="3"/>
      <c r="K78" s="3"/>
      <c r="L78" s="3"/>
      <c r="M78" s="3"/>
      <c r="N78" s="3"/>
      <c r="O78" s="3"/>
      <c r="P78" s="3"/>
      <c r="Q78" s="3"/>
      <c r="R78" s="3"/>
      <c r="S78" s="3"/>
      <c r="T78" s="3"/>
    </row>
    <row r="79" spans="2:20" x14ac:dyDescent="0.4">
      <c r="B79" s="5" t="s">
        <v>501</v>
      </c>
      <c r="D79" s="3"/>
      <c r="E79" s="3"/>
      <c r="F79" s="3"/>
      <c r="G79" s="3"/>
      <c r="H79" s="14"/>
      <c r="I79" s="14"/>
      <c r="J79" s="3"/>
      <c r="K79" s="3"/>
      <c r="L79" s="3"/>
      <c r="M79" s="3"/>
      <c r="N79" s="3"/>
      <c r="O79" s="3"/>
      <c r="P79" s="3"/>
      <c r="Q79" s="3"/>
      <c r="R79" s="3"/>
      <c r="S79" s="3"/>
      <c r="T79" s="3"/>
    </row>
    <row r="80" spans="2:20" x14ac:dyDescent="0.4">
      <c r="B80" s="5" t="s">
        <v>499</v>
      </c>
      <c r="D80" s="3"/>
      <c r="E80" s="3"/>
      <c r="F80" s="3"/>
      <c r="G80" s="3"/>
      <c r="H80" s="14"/>
      <c r="I80" s="14"/>
      <c r="J80" s="3"/>
      <c r="K80" s="3"/>
      <c r="L80" s="3"/>
      <c r="M80" s="3"/>
      <c r="N80" s="3"/>
      <c r="O80" s="3"/>
      <c r="P80" s="3"/>
      <c r="Q80" s="3"/>
      <c r="R80" s="3"/>
      <c r="S80" s="3"/>
      <c r="T80" s="3"/>
    </row>
    <row r="81" spans="2:20" x14ac:dyDescent="0.4">
      <c r="B81" s="5" t="s">
        <v>500</v>
      </c>
      <c r="D81" s="3"/>
      <c r="E81" s="3"/>
      <c r="F81" s="3"/>
      <c r="G81" s="3"/>
      <c r="H81" s="14"/>
      <c r="I81" s="14"/>
      <c r="J81" s="3"/>
      <c r="K81" s="3"/>
      <c r="L81" s="3"/>
      <c r="M81" s="3"/>
      <c r="N81" s="3"/>
      <c r="O81" s="3"/>
      <c r="P81" s="3"/>
      <c r="Q81" s="3"/>
      <c r="R81" s="3"/>
      <c r="S81" s="3"/>
      <c r="T81" s="3"/>
    </row>
    <row r="82" spans="2:20" x14ac:dyDescent="0.4">
      <c r="B82" s="5" t="s">
        <v>191</v>
      </c>
      <c r="D82" s="3"/>
      <c r="E82" s="3"/>
      <c r="F82" s="3"/>
      <c r="G82" s="3"/>
      <c r="H82" s="14"/>
      <c r="I82" s="14"/>
      <c r="J82" s="3"/>
      <c r="K82" s="3"/>
      <c r="L82" s="3"/>
      <c r="M82" s="3"/>
      <c r="N82" s="3"/>
      <c r="O82" s="3"/>
      <c r="P82" s="3"/>
      <c r="Q82" s="3"/>
      <c r="R82" s="3"/>
      <c r="S82" s="3"/>
      <c r="T82" s="3"/>
    </row>
    <row r="83" spans="2:20" x14ac:dyDescent="0.4">
      <c r="B83" s="5" t="s">
        <v>521</v>
      </c>
      <c r="D83" s="3"/>
      <c r="E83" s="3"/>
      <c r="F83" s="3"/>
      <c r="G83" s="3"/>
      <c r="H83" s="14"/>
      <c r="I83" s="14"/>
      <c r="J83" s="3"/>
      <c r="K83" s="3"/>
      <c r="L83" s="3"/>
      <c r="M83" s="3"/>
      <c r="N83" s="3"/>
      <c r="O83" s="3"/>
      <c r="P83" s="3"/>
      <c r="Q83" s="3"/>
      <c r="R83" s="3"/>
      <c r="S83" s="3"/>
      <c r="T83" s="3"/>
    </row>
    <row r="84" spans="2:20" ht="32" x14ac:dyDescent="0.4">
      <c r="B84" s="5" t="s">
        <v>554</v>
      </c>
      <c r="D84" s="3"/>
      <c r="E84" s="3"/>
      <c r="F84" s="3"/>
      <c r="G84" s="3"/>
      <c r="H84" s="14"/>
      <c r="I84" s="14"/>
      <c r="J84" s="3"/>
      <c r="K84" s="3"/>
      <c r="L84" s="3"/>
      <c r="M84" s="3"/>
      <c r="N84" s="3"/>
      <c r="O84" s="3"/>
      <c r="P84" s="3"/>
      <c r="Q84" s="3"/>
      <c r="R84" s="3"/>
      <c r="S84" s="3"/>
      <c r="T84" s="3"/>
    </row>
    <row r="85" spans="2:20" x14ac:dyDescent="0.4">
      <c r="B85" s="5"/>
      <c r="D85" s="3"/>
      <c r="E85" s="3"/>
      <c r="F85" s="3"/>
      <c r="G85" s="3"/>
      <c r="H85" s="14"/>
      <c r="I85" s="14"/>
      <c r="J85" s="3"/>
      <c r="K85" s="3"/>
      <c r="L85" s="3"/>
      <c r="M85" s="3"/>
      <c r="N85" s="3"/>
      <c r="O85" s="3"/>
      <c r="P85" s="3"/>
      <c r="Q85" s="3"/>
      <c r="R85" s="3"/>
      <c r="S85" s="3"/>
      <c r="T85" s="3"/>
    </row>
    <row r="86" spans="2:20" x14ac:dyDescent="0.4">
      <c r="B86" s="5" t="s">
        <v>211</v>
      </c>
      <c r="D86" s="3"/>
      <c r="E86" s="3"/>
      <c r="F86" s="3"/>
      <c r="G86" s="3"/>
      <c r="H86" s="14"/>
      <c r="I86" s="14"/>
      <c r="J86" s="3"/>
      <c r="K86" s="3"/>
      <c r="L86" s="3"/>
      <c r="M86" s="3"/>
      <c r="N86" s="3"/>
      <c r="O86" s="3"/>
      <c r="P86" s="3"/>
      <c r="Q86" s="3"/>
      <c r="R86" s="3"/>
      <c r="S86" s="3"/>
      <c r="T86" s="3"/>
    </row>
    <row r="87" spans="2:20" x14ac:dyDescent="0.4">
      <c r="B87" s="5" t="s">
        <v>212</v>
      </c>
      <c r="D87" s="3"/>
      <c r="E87" s="3"/>
      <c r="F87" s="3"/>
      <c r="G87" s="3"/>
      <c r="H87" s="14"/>
      <c r="I87" s="14"/>
      <c r="J87" s="3"/>
      <c r="K87" s="3"/>
      <c r="L87" s="3"/>
      <c r="M87" s="3"/>
      <c r="N87" s="3"/>
      <c r="O87" s="3"/>
      <c r="P87" s="3"/>
      <c r="Q87" s="3"/>
      <c r="R87" s="3"/>
      <c r="S87" s="3"/>
      <c r="T87" s="3"/>
    </row>
    <row r="88" spans="2:20" x14ac:dyDescent="0.4">
      <c r="B88" s="5" t="s">
        <v>594</v>
      </c>
      <c r="D88" s="3"/>
      <c r="E88" s="3"/>
      <c r="F88" s="3"/>
      <c r="G88" s="3"/>
      <c r="H88" s="14"/>
      <c r="I88" s="14"/>
      <c r="J88" s="3"/>
      <c r="K88" s="3"/>
      <c r="L88" s="3"/>
      <c r="M88" s="3"/>
      <c r="N88" s="3"/>
      <c r="O88" s="3"/>
      <c r="P88" s="3"/>
      <c r="Q88" s="3"/>
      <c r="R88" s="3"/>
      <c r="S88" s="3"/>
      <c r="T88" s="3"/>
    </row>
    <row r="89" spans="2:20" x14ac:dyDescent="0.4">
      <c r="B89" s="5" t="s">
        <v>214</v>
      </c>
      <c r="D89" s="3"/>
      <c r="E89" s="3"/>
      <c r="F89" s="3"/>
      <c r="G89" s="3"/>
      <c r="H89" s="14"/>
      <c r="I89" s="14"/>
      <c r="J89" s="3"/>
      <c r="K89" s="3"/>
      <c r="L89" s="3"/>
      <c r="M89" s="3"/>
      <c r="N89" s="3"/>
      <c r="O89" s="3"/>
      <c r="P89" s="3"/>
      <c r="Q89" s="3"/>
      <c r="R89" s="3"/>
      <c r="S89" s="3"/>
      <c r="T89" s="3"/>
    </row>
    <row r="90" spans="2:20" x14ac:dyDescent="0.4">
      <c r="B90" s="5" t="s">
        <v>92</v>
      </c>
      <c r="D90" s="3"/>
      <c r="E90" s="3"/>
      <c r="F90" s="3"/>
      <c r="G90" s="3"/>
      <c r="H90" s="14"/>
      <c r="I90" s="14"/>
      <c r="J90" s="3"/>
      <c r="K90" s="3"/>
      <c r="L90" s="3"/>
      <c r="M90" s="3"/>
      <c r="N90" s="3"/>
      <c r="O90" s="3"/>
      <c r="P90" s="3"/>
      <c r="Q90" s="3"/>
      <c r="R90" s="3"/>
      <c r="S90" s="3"/>
      <c r="T90" s="3"/>
    </row>
    <row r="91" spans="2:20" x14ac:dyDescent="0.4">
      <c r="B91" s="5" t="s">
        <v>213</v>
      </c>
      <c r="D91" s="3"/>
      <c r="E91" s="3"/>
      <c r="F91" s="3"/>
      <c r="G91" s="3"/>
      <c r="H91" s="14"/>
      <c r="I91" s="14"/>
      <c r="J91" s="3"/>
      <c r="K91" s="3"/>
      <c r="L91" s="3"/>
      <c r="M91" s="3"/>
      <c r="N91" s="3"/>
      <c r="O91" s="3"/>
      <c r="P91" s="3"/>
      <c r="Q91" s="3"/>
      <c r="R91" s="3"/>
      <c r="S91" s="3"/>
      <c r="T91" s="3"/>
    </row>
    <row r="92" spans="2:20" x14ac:dyDescent="0.4">
      <c r="B92" s="5" t="s">
        <v>191</v>
      </c>
      <c r="D92" s="3"/>
      <c r="E92" s="3"/>
      <c r="F92" s="3"/>
      <c r="G92" s="3"/>
      <c r="H92" s="14"/>
      <c r="I92" s="14"/>
      <c r="J92" s="3"/>
      <c r="K92" s="3"/>
      <c r="L92" s="3"/>
      <c r="M92" s="3"/>
      <c r="N92" s="3"/>
      <c r="O92" s="3"/>
      <c r="P92" s="3"/>
      <c r="Q92" s="3"/>
      <c r="R92" s="3"/>
      <c r="S92" s="3"/>
      <c r="T92" s="3"/>
    </row>
    <row r="93" spans="2:20" x14ac:dyDescent="0.4">
      <c r="B93" s="5" t="s">
        <v>244</v>
      </c>
      <c r="D93" s="3"/>
      <c r="E93" s="3"/>
      <c r="F93" s="3"/>
      <c r="G93" s="3"/>
      <c r="H93" s="14"/>
      <c r="I93" s="14"/>
      <c r="J93" s="3"/>
      <c r="K93" s="3"/>
      <c r="L93" s="3"/>
      <c r="M93" s="3"/>
      <c r="N93" s="3"/>
      <c r="O93" s="3"/>
      <c r="P93" s="3"/>
      <c r="Q93" s="3"/>
      <c r="R93" s="3"/>
      <c r="S93" s="3"/>
      <c r="T93" s="3"/>
    </row>
    <row r="94" spans="2:20" ht="48" x14ac:dyDescent="0.4">
      <c r="B94" s="5" t="s">
        <v>555</v>
      </c>
      <c r="D94" s="3"/>
      <c r="E94" s="3"/>
      <c r="F94" s="3"/>
      <c r="G94" s="3"/>
      <c r="H94" s="14"/>
      <c r="I94" s="14"/>
      <c r="J94" s="3"/>
      <c r="K94" s="3"/>
      <c r="L94" s="3"/>
      <c r="M94" s="3"/>
      <c r="N94" s="3"/>
      <c r="O94" s="3"/>
      <c r="P94" s="3"/>
      <c r="Q94" s="3"/>
      <c r="R94" s="3"/>
      <c r="S94" s="3"/>
      <c r="T94" s="3"/>
    </row>
    <row r="95" spans="2:20" x14ac:dyDescent="0.4">
      <c r="B95" s="5"/>
      <c r="D95" s="3"/>
      <c r="E95" s="3"/>
      <c r="F95" s="3"/>
      <c r="G95" s="3"/>
      <c r="H95" s="14"/>
      <c r="I95" s="14"/>
      <c r="J95" s="3"/>
      <c r="K95" s="3"/>
      <c r="L95" s="3"/>
      <c r="M95" s="3"/>
      <c r="N95" s="3"/>
      <c r="O95" s="3"/>
      <c r="P95" s="3"/>
      <c r="Q95" s="3"/>
      <c r="R95" s="3"/>
      <c r="S95" s="3"/>
      <c r="T95" s="3"/>
    </row>
    <row r="96" spans="2:20" x14ac:dyDescent="0.4">
      <c r="B96" s="5" t="s">
        <v>442</v>
      </c>
      <c r="D96" s="3"/>
      <c r="E96" s="3"/>
      <c r="F96" s="3"/>
      <c r="G96" s="3"/>
      <c r="H96" s="14"/>
      <c r="I96" s="14"/>
      <c r="J96" s="3"/>
      <c r="K96" s="3"/>
      <c r="L96" s="3"/>
      <c r="M96" s="3"/>
      <c r="N96" s="3"/>
      <c r="O96" s="3"/>
      <c r="P96" s="3"/>
      <c r="Q96" s="3"/>
      <c r="R96" s="3"/>
      <c r="S96" s="3"/>
      <c r="T96" s="3"/>
    </row>
    <row r="97" spans="2:20" x14ac:dyDescent="0.4">
      <c r="B97" s="5" t="s">
        <v>443</v>
      </c>
      <c r="D97" s="3"/>
      <c r="E97" s="3"/>
      <c r="F97" s="3"/>
      <c r="G97" s="3"/>
      <c r="H97" s="14"/>
      <c r="I97" s="14"/>
      <c r="J97" s="3"/>
      <c r="K97" s="3"/>
      <c r="L97" s="3"/>
      <c r="M97" s="3"/>
      <c r="N97" s="3"/>
      <c r="O97" s="3"/>
      <c r="P97" s="3"/>
      <c r="Q97" s="3"/>
      <c r="R97" s="3"/>
      <c r="S97" s="3"/>
      <c r="T97" s="3"/>
    </row>
    <row r="98" spans="2:20" x14ac:dyDescent="0.4">
      <c r="B98" s="5" t="s">
        <v>444</v>
      </c>
      <c r="D98" s="3"/>
      <c r="E98" s="3"/>
      <c r="F98" s="3"/>
      <c r="G98" s="3"/>
      <c r="H98" s="14"/>
      <c r="I98" s="14"/>
      <c r="J98" s="3"/>
      <c r="K98" s="3"/>
      <c r="L98" s="3"/>
      <c r="M98" s="3"/>
      <c r="N98" s="3"/>
      <c r="O98" s="3"/>
      <c r="P98" s="3"/>
      <c r="Q98" s="3"/>
      <c r="R98" s="3"/>
      <c r="S98" s="3"/>
      <c r="T98" s="3"/>
    </row>
    <row r="99" spans="2:20" x14ac:dyDescent="0.4">
      <c r="B99" s="5" t="s">
        <v>447</v>
      </c>
      <c r="D99" s="3"/>
      <c r="E99" s="3"/>
      <c r="F99" s="3"/>
      <c r="G99" s="3"/>
      <c r="H99" s="14"/>
      <c r="I99" s="14"/>
      <c r="J99" s="3"/>
      <c r="K99" s="3"/>
      <c r="L99" s="3"/>
      <c r="M99" s="3"/>
      <c r="N99" s="3"/>
      <c r="O99" s="3"/>
      <c r="P99" s="3"/>
      <c r="Q99" s="3"/>
      <c r="R99" s="3"/>
      <c r="S99" s="3"/>
      <c r="T99" s="3"/>
    </row>
    <row r="100" spans="2:20" x14ac:dyDescent="0.4">
      <c r="B100" s="5" t="s">
        <v>603</v>
      </c>
      <c r="D100" s="3"/>
      <c r="E100" s="3"/>
      <c r="F100" s="3"/>
      <c r="G100" s="3"/>
      <c r="H100" s="14"/>
      <c r="I100" s="14"/>
      <c r="J100" s="3"/>
      <c r="K100" s="3"/>
      <c r="L100" s="3"/>
      <c r="M100" s="3"/>
      <c r="N100" s="3"/>
      <c r="O100" s="3"/>
      <c r="P100" s="3"/>
      <c r="Q100" s="3"/>
      <c r="R100" s="3"/>
      <c r="S100" s="3"/>
      <c r="T100" s="3"/>
    </row>
    <row r="101" spans="2:20" x14ac:dyDescent="0.4">
      <c r="B101" s="5" t="s">
        <v>446</v>
      </c>
      <c r="D101" s="3"/>
      <c r="E101" s="3"/>
      <c r="F101" s="3"/>
      <c r="G101" s="3"/>
      <c r="H101" s="14"/>
      <c r="I101" s="14"/>
      <c r="J101" s="3"/>
      <c r="K101" s="3"/>
      <c r="L101" s="3"/>
      <c r="M101" s="3"/>
      <c r="N101" s="3"/>
      <c r="O101" s="3"/>
      <c r="P101" s="3"/>
      <c r="Q101" s="3"/>
      <c r="R101" s="3"/>
      <c r="S101" s="3"/>
      <c r="T101" s="3"/>
    </row>
    <row r="102" spans="2:20" x14ac:dyDescent="0.4">
      <c r="B102" s="5" t="s">
        <v>191</v>
      </c>
      <c r="D102" s="3"/>
      <c r="E102" s="3"/>
      <c r="F102" s="3"/>
      <c r="G102" s="3"/>
      <c r="H102" s="14"/>
      <c r="I102" s="14"/>
      <c r="J102" s="3"/>
      <c r="K102" s="3"/>
      <c r="L102" s="3"/>
      <c r="M102" s="3"/>
      <c r="N102" s="3"/>
      <c r="O102" s="3"/>
      <c r="P102" s="3"/>
      <c r="Q102" s="3"/>
      <c r="R102" s="3"/>
      <c r="S102" s="3"/>
      <c r="T102" s="3"/>
    </row>
    <row r="103" spans="2:20" x14ac:dyDescent="0.4">
      <c r="B103" s="5" t="s">
        <v>450</v>
      </c>
      <c r="D103" s="3"/>
      <c r="E103" s="3"/>
      <c r="F103" s="3"/>
      <c r="G103" s="3"/>
      <c r="H103" s="14"/>
      <c r="I103" s="14"/>
      <c r="J103" s="3"/>
      <c r="K103" s="3"/>
      <c r="L103" s="3"/>
      <c r="M103" s="3"/>
      <c r="N103" s="3"/>
      <c r="O103" s="3"/>
      <c r="P103" s="3"/>
      <c r="Q103" s="3"/>
      <c r="R103" s="3"/>
      <c r="S103" s="3"/>
      <c r="T103" s="3"/>
    </row>
    <row r="104" spans="2:20" ht="48" x14ac:dyDescent="0.4">
      <c r="B104" s="5" t="s">
        <v>575</v>
      </c>
      <c r="D104" s="3"/>
      <c r="E104" s="3"/>
      <c r="F104" s="3"/>
      <c r="G104" s="3"/>
      <c r="H104" s="14"/>
      <c r="I104" s="14"/>
      <c r="J104" s="3"/>
      <c r="K104" s="3"/>
      <c r="L104" s="3"/>
      <c r="M104" s="3"/>
      <c r="N104" s="3"/>
      <c r="O104" s="3"/>
      <c r="P104" s="3"/>
      <c r="Q104" s="3"/>
      <c r="R104" s="3"/>
      <c r="S104" s="3"/>
      <c r="T104" s="3"/>
    </row>
    <row r="105" spans="2:20" x14ac:dyDescent="0.4">
      <c r="B105" s="5"/>
      <c r="D105" s="3"/>
      <c r="E105" s="3"/>
      <c r="F105" s="3"/>
      <c r="G105" s="3"/>
      <c r="H105" s="14"/>
      <c r="I105" s="14"/>
      <c r="J105" s="3"/>
      <c r="K105" s="3"/>
      <c r="L105" s="3"/>
      <c r="M105" s="3"/>
      <c r="N105" s="3"/>
      <c r="O105" s="3"/>
      <c r="P105" s="3"/>
      <c r="Q105" s="3"/>
      <c r="R105" s="3"/>
      <c r="S105" s="3"/>
      <c r="T105" s="3"/>
    </row>
    <row r="106" spans="2:20" x14ac:dyDescent="0.4">
      <c r="B106" s="5" t="s">
        <v>662</v>
      </c>
      <c r="D106" s="3"/>
      <c r="E106" s="3"/>
      <c r="F106" s="3"/>
      <c r="G106" s="3"/>
      <c r="H106" s="14"/>
      <c r="I106" s="14"/>
      <c r="J106" s="3"/>
      <c r="K106" s="3"/>
      <c r="L106" s="3"/>
      <c r="M106" s="3"/>
      <c r="N106" s="3"/>
      <c r="O106" s="3"/>
      <c r="P106" s="3"/>
      <c r="Q106" s="3"/>
      <c r="R106" s="3"/>
      <c r="S106" s="3"/>
      <c r="T106" s="3"/>
    </row>
    <row r="107" spans="2:20" x14ac:dyDescent="0.4">
      <c r="B107" s="5" t="s">
        <v>663</v>
      </c>
      <c r="D107" s="3"/>
      <c r="E107" s="3"/>
      <c r="F107" s="3"/>
      <c r="G107" s="3"/>
      <c r="H107" s="14"/>
      <c r="I107" s="14"/>
      <c r="J107" s="3"/>
      <c r="K107" s="3"/>
      <c r="L107" s="3"/>
      <c r="M107" s="3"/>
      <c r="N107" s="3"/>
      <c r="O107" s="3"/>
      <c r="P107" s="3"/>
      <c r="Q107" s="3"/>
      <c r="R107" s="3"/>
      <c r="S107" s="3"/>
      <c r="T107" s="3"/>
    </row>
    <row r="108" spans="2:20" x14ac:dyDescent="0.4">
      <c r="B108" s="5" t="s">
        <v>664</v>
      </c>
      <c r="D108" s="3"/>
      <c r="E108" s="3"/>
      <c r="F108" s="3"/>
      <c r="G108" s="3"/>
      <c r="H108" s="14"/>
      <c r="I108" s="14"/>
      <c r="J108" s="3"/>
      <c r="K108" s="3"/>
      <c r="L108" s="3"/>
      <c r="M108" s="3"/>
      <c r="N108" s="3"/>
      <c r="O108" s="3"/>
      <c r="P108" s="3"/>
      <c r="Q108" s="3"/>
      <c r="R108" s="3"/>
      <c r="S108" s="3"/>
      <c r="T108" s="3"/>
    </row>
    <row r="109" spans="2:20" x14ac:dyDescent="0.4">
      <c r="B109" s="5" t="s">
        <v>668</v>
      </c>
      <c r="D109" s="3"/>
      <c r="E109" s="3"/>
      <c r="F109" s="3"/>
      <c r="G109" s="3"/>
      <c r="H109" s="14"/>
      <c r="I109" s="14"/>
      <c r="J109" s="3"/>
      <c r="K109" s="3"/>
      <c r="L109" s="3"/>
      <c r="M109" s="3"/>
      <c r="N109" s="3"/>
      <c r="O109" s="3"/>
      <c r="P109" s="3"/>
      <c r="Q109" s="3"/>
      <c r="R109" s="3"/>
      <c r="S109" s="3"/>
      <c r="T109" s="3"/>
    </row>
    <row r="110" spans="2:20" x14ac:dyDescent="0.4">
      <c r="B110" s="5" t="s">
        <v>666</v>
      </c>
      <c r="D110" s="3"/>
      <c r="E110" s="3"/>
      <c r="F110" s="3"/>
      <c r="G110" s="3"/>
      <c r="H110" s="14"/>
      <c r="I110" s="14"/>
      <c r="J110" s="3"/>
      <c r="K110" s="3"/>
      <c r="L110" s="3"/>
      <c r="M110" s="3"/>
      <c r="N110" s="3"/>
      <c r="O110" s="3"/>
      <c r="P110" s="3"/>
      <c r="Q110" s="3"/>
      <c r="R110" s="3"/>
      <c r="S110" s="3"/>
      <c r="T110" s="3"/>
    </row>
    <row r="111" spans="2:20" x14ac:dyDescent="0.4">
      <c r="B111" s="5" t="s">
        <v>667</v>
      </c>
      <c r="D111" s="3"/>
      <c r="E111" s="3"/>
      <c r="F111" s="3"/>
      <c r="G111" s="3"/>
      <c r="H111" s="14"/>
      <c r="I111" s="14"/>
      <c r="J111" s="3"/>
      <c r="K111" s="3"/>
      <c r="L111" s="3"/>
      <c r="M111" s="3"/>
      <c r="N111" s="3"/>
      <c r="O111" s="3"/>
      <c r="P111" s="3"/>
      <c r="Q111" s="3"/>
      <c r="R111" s="3"/>
      <c r="S111" s="3"/>
      <c r="T111" s="3"/>
    </row>
    <row r="112" spans="2:20" x14ac:dyDescent="0.4">
      <c r="B112" s="5" t="s">
        <v>770</v>
      </c>
      <c r="D112" s="3"/>
      <c r="E112" s="3"/>
      <c r="F112" s="3"/>
      <c r="G112" s="3"/>
      <c r="H112" s="14"/>
      <c r="I112" s="14"/>
      <c r="J112" s="3"/>
      <c r="K112" s="3"/>
      <c r="L112" s="3"/>
      <c r="M112" s="3"/>
      <c r="N112" s="3"/>
      <c r="O112" s="3"/>
      <c r="P112" s="3"/>
      <c r="Q112" s="3"/>
      <c r="R112" s="3"/>
      <c r="S112" s="3"/>
      <c r="T112" s="3"/>
    </row>
    <row r="113" spans="2:20" x14ac:dyDescent="0.4">
      <c r="B113" s="5" t="s">
        <v>771</v>
      </c>
      <c r="D113" s="3"/>
      <c r="E113" s="3"/>
      <c r="F113" s="3"/>
      <c r="G113" s="3"/>
      <c r="H113" s="14"/>
      <c r="I113" s="14"/>
      <c r="J113" s="3"/>
      <c r="K113" s="3"/>
      <c r="L113" s="3"/>
      <c r="M113" s="3"/>
      <c r="N113" s="3"/>
      <c r="O113" s="3"/>
      <c r="P113" s="3"/>
      <c r="Q113" s="3"/>
      <c r="R113" s="3"/>
      <c r="S113" s="3"/>
      <c r="T113" s="3"/>
    </row>
    <row r="114" spans="2:20" ht="64" x14ac:dyDescent="0.4">
      <c r="B114" s="5" t="s">
        <v>772</v>
      </c>
      <c r="D114" s="3"/>
      <c r="E114" s="3"/>
      <c r="F114" s="3"/>
      <c r="G114" s="3"/>
      <c r="H114" s="14"/>
      <c r="I114" s="14"/>
      <c r="J114" s="3"/>
      <c r="K114" s="3"/>
      <c r="L114" s="3"/>
      <c r="M114" s="3"/>
      <c r="N114" s="3"/>
      <c r="O114" s="3"/>
      <c r="P114" s="3"/>
      <c r="Q114" s="3"/>
      <c r="R114" s="3"/>
      <c r="S114" s="3"/>
      <c r="T114" s="3"/>
    </row>
    <row r="115" spans="2:20" x14ac:dyDescent="0.4">
      <c r="B115" s="5"/>
      <c r="D115" s="3"/>
      <c r="E115" s="3"/>
      <c r="F115" s="3"/>
      <c r="G115" s="3"/>
      <c r="H115" s="14"/>
      <c r="I115" s="14"/>
      <c r="J115" s="3"/>
      <c r="K115" s="3"/>
      <c r="L115" s="3"/>
      <c r="M115" s="3"/>
      <c r="N115" s="3"/>
      <c r="O115" s="3"/>
      <c r="P115" s="3"/>
      <c r="Q115" s="3"/>
      <c r="R115" s="3"/>
      <c r="S115" s="3"/>
      <c r="T115" s="3"/>
    </row>
    <row r="116" spans="2:20" x14ac:dyDescent="0.4">
      <c r="B116" s="5" t="s">
        <v>690</v>
      </c>
      <c r="D116" s="3"/>
      <c r="E116" s="3"/>
      <c r="F116" s="3"/>
      <c r="G116" s="3"/>
      <c r="H116" s="14"/>
      <c r="I116" s="14"/>
      <c r="J116" s="3"/>
      <c r="K116" s="3"/>
      <c r="L116" s="3"/>
      <c r="M116" s="3"/>
      <c r="N116" s="3"/>
      <c r="O116" s="3"/>
      <c r="P116" s="3"/>
      <c r="Q116" s="3"/>
      <c r="R116" s="3"/>
      <c r="S116" s="3"/>
      <c r="T116" s="3"/>
    </row>
    <row r="117" spans="2:20" x14ac:dyDescent="0.4">
      <c r="B117" s="5" t="s">
        <v>220</v>
      </c>
      <c r="D117" s="3"/>
      <c r="E117" s="3"/>
      <c r="F117" s="3"/>
      <c r="G117" s="3"/>
      <c r="H117" s="14"/>
      <c r="I117" s="14"/>
      <c r="J117" s="3"/>
      <c r="K117" s="3"/>
      <c r="L117" s="3"/>
      <c r="M117" s="3"/>
      <c r="N117" s="3"/>
      <c r="O117" s="3"/>
      <c r="P117" s="3"/>
      <c r="Q117" s="3"/>
      <c r="R117" s="3"/>
      <c r="S117" s="3"/>
      <c r="T117" s="3"/>
    </row>
    <row r="118" spans="2:20" x14ac:dyDescent="0.4">
      <c r="B118" s="5" t="s">
        <v>691</v>
      </c>
      <c r="D118" s="3"/>
      <c r="E118" s="3"/>
      <c r="F118" s="3"/>
      <c r="G118" s="3"/>
      <c r="H118" s="14"/>
      <c r="I118" s="14"/>
      <c r="J118" s="3"/>
      <c r="K118" s="3"/>
      <c r="L118" s="3"/>
      <c r="M118" s="3"/>
      <c r="N118" s="3"/>
      <c r="O118" s="3"/>
      <c r="P118" s="3"/>
      <c r="Q118" s="3"/>
      <c r="R118" s="3"/>
      <c r="S118" s="3"/>
      <c r="T118" s="3"/>
    </row>
    <row r="119" spans="2:20" x14ac:dyDescent="0.4">
      <c r="B119" s="5" t="s">
        <v>694</v>
      </c>
      <c r="D119" s="3"/>
      <c r="E119" s="3"/>
      <c r="F119" s="3"/>
      <c r="G119" s="3"/>
      <c r="H119" s="14"/>
      <c r="I119" s="14"/>
      <c r="J119" s="3"/>
      <c r="K119" s="3"/>
      <c r="L119" s="3"/>
      <c r="M119" s="3"/>
      <c r="N119" s="3"/>
      <c r="O119" s="3"/>
      <c r="P119" s="3"/>
      <c r="Q119" s="3"/>
      <c r="R119" s="3"/>
      <c r="S119" s="3"/>
      <c r="T119" s="3"/>
    </row>
    <row r="120" spans="2:20" x14ac:dyDescent="0.4">
      <c r="B120" s="5" t="s">
        <v>693</v>
      </c>
      <c r="D120" s="3"/>
      <c r="E120" s="3"/>
      <c r="F120" s="3"/>
      <c r="G120" s="3"/>
      <c r="H120" s="14"/>
      <c r="I120" s="14"/>
      <c r="J120" s="3"/>
      <c r="K120" s="3"/>
      <c r="L120" s="3"/>
      <c r="M120" s="3"/>
      <c r="N120" s="3"/>
      <c r="O120" s="3"/>
      <c r="P120" s="3"/>
      <c r="Q120" s="3"/>
      <c r="R120" s="3"/>
      <c r="S120" s="3"/>
      <c r="T120" s="3"/>
    </row>
    <row r="121" spans="2:20" x14ac:dyDescent="0.4">
      <c r="B121" s="5">
        <v>5033293314</v>
      </c>
      <c r="D121" s="3"/>
      <c r="E121" s="3"/>
      <c r="F121" s="3"/>
      <c r="G121" s="3"/>
      <c r="H121" s="14"/>
      <c r="I121" s="14"/>
      <c r="J121" s="3"/>
      <c r="K121" s="3"/>
      <c r="L121" s="3"/>
      <c r="M121" s="3"/>
      <c r="N121" s="3"/>
      <c r="O121" s="3"/>
      <c r="P121" s="3"/>
      <c r="Q121" s="3"/>
      <c r="R121" s="3"/>
      <c r="S121" s="3"/>
      <c r="T121" s="3"/>
    </row>
    <row r="122" spans="2:20" x14ac:dyDescent="0.4">
      <c r="B122" s="5" t="s">
        <v>191</v>
      </c>
      <c r="D122" s="3"/>
      <c r="E122" s="3"/>
      <c r="F122" s="3"/>
      <c r="G122" s="3"/>
      <c r="H122" s="14"/>
      <c r="I122" s="14"/>
      <c r="J122" s="3"/>
      <c r="K122" s="3"/>
      <c r="L122" s="3"/>
      <c r="M122" s="3"/>
      <c r="N122" s="3"/>
      <c r="O122" s="3"/>
      <c r="P122" s="3"/>
      <c r="Q122" s="3"/>
      <c r="R122" s="3"/>
      <c r="S122" s="3"/>
      <c r="T122" s="3"/>
    </row>
    <row r="123" spans="2:20" x14ac:dyDescent="0.4">
      <c r="B123" s="5" t="s">
        <v>773</v>
      </c>
      <c r="D123" s="3"/>
      <c r="E123" s="3"/>
      <c r="F123" s="3"/>
      <c r="G123" s="3"/>
      <c r="H123" s="14"/>
      <c r="I123" s="14"/>
      <c r="J123" s="3"/>
      <c r="K123" s="3"/>
      <c r="L123" s="3"/>
      <c r="M123" s="3"/>
      <c r="N123" s="3"/>
      <c r="O123" s="3"/>
      <c r="P123" s="3"/>
      <c r="Q123" s="3"/>
      <c r="R123" s="3"/>
      <c r="S123" s="3"/>
      <c r="T123" s="3"/>
    </row>
    <row r="124" spans="2:20" ht="32" x14ac:dyDescent="0.4">
      <c r="B124" s="5" t="s">
        <v>774</v>
      </c>
      <c r="D124" s="3"/>
      <c r="E124" s="3"/>
      <c r="F124" s="3"/>
      <c r="G124" s="3"/>
      <c r="H124" s="14"/>
      <c r="I124" s="14"/>
      <c r="J124" s="3"/>
      <c r="K124" s="3"/>
      <c r="L124" s="3"/>
      <c r="M124" s="3"/>
      <c r="N124" s="3"/>
      <c r="O124" s="3"/>
      <c r="P124" s="3"/>
      <c r="Q124" s="3"/>
      <c r="R124" s="3"/>
      <c r="S124" s="3"/>
      <c r="T124" s="3"/>
    </row>
    <row r="125" spans="2:20" x14ac:dyDescent="0.4">
      <c r="B125" s="5"/>
      <c r="D125" s="3"/>
      <c r="E125" s="3"/>
      <c r="F125" s="3"/>
      <c r="G125" s="3"/>
      <c r="H125" s="14"/>
      <c r="I125" s="14"/>
      <c r="J125" s="3"/>
      <c r="K125" s="3"/>
      <c r="L125" s="3"/>
      <c r="M125" s="3"/>
      <c r="N125" s="3"/>
      <c r="O125" s="3"/>
      <c r="P125" s="3"/>
      <c r="Q125" s="3"/>
      <c r="R125" s="3"/>
      <c r="S125" s="3"/>
      <c r="T125" s="3"/>
    </row>
    <row r="126" spans="2:20" x14ac:dyDescent="0.4">
      <c r="B126" s="5" t="s">
        <v>110</v>
      </c>
      <c r="D126" s="3"/>
      <c r="E126" s="3"/>
      <c r="F126" s="3"/>
      <c r="G126" s="3"/>
      <c r="H126" s="14"/>
      <c r="I126" s="14"/>
      <c r="J126" s="3"/>
      <c r="K126" s="3"/>
      <c r="L126" s="3"/>
      <c r="M126" s="3"/>
      <c r="N126" s="3"/>
      <c r="O126" s="3"/>
      <c r="P126" s="3"/>
      <c r="Q126" s="3"/>
      <c r="R126" s="3"/>
      <c r="S126" s="3"/>
      <c r="T126" s="3"/>
    </row>
    <row r="127" spans="2:20" x14ac:dyDescent="0.4">
      <c r="B127" s="5" t="s">
        <v>111</v>
      </c>
      <c r="D127" s="3"/>
      <c r="E127" s="3"/>
      <c r="F127" s="3"/>
      <c r="G127" s="3"/>
      <c r="H127" s="14"/>
      <c r="I127" s="14"/>
      <c r="J127" s="3"/>
      <c r="K127" s="3"/>
      <c r="L127" s="3"/>
      <c r="M127" s="3"/>
      <c r="N127" s="3"/>
      <c r="O127" s="3"/>
      <c r="P127" s="3"/>
      <c r="Q127" s="3"/>
      <c r="R127" s="3"/>
      <c r="S127" s="3"/>
      <c r="T127" s="3"/>
    </row>
    <row r="128" spans="2:20" x14ac:dyDescent="0.4">
      <c r="B128" s="5" t="s">
        <v>112</v>
      </c>
      <c r="D128" s="3"/>
      <c r="E128" s="3"/>
      <c r="F128" s="3"/>
      <c r="G128" s="3"/>
      <c r="H128" s="14"/>
      <c r="I128" s="14"/>
      <c r="J128" s="3"/>
      <c r="K128" s="3"/>
      <c r="L128" s="3"/>
      <c r="M128" s="3"/>
      <c r="N128" s="3"/>
      <c r="O128" s="3"/>
      <c r="P128" s="3"/>
      <c r="Q128" s="3"/>
      <c r="R128" s="3"/>
      <c r="S128" s="3"/>
      <c r="T128" s="3"/>
    </row>
    <row r="129" spans="2:20" x14ac:dyDescent="0.4">
      <c r="B129" s="5" t="s">
        <v>115</v>
      </c>
      <c r="D129" s="3"/>
      <c r="E129" s="3"/>
      <c r="F129" s="3"/>
      <c r="G129" s="3"/>
      <c r="H129" s="14"/>
      <c r="I129" s="14"/>
      <c r="J129" s="3"/>
      <c r="K129" s="3"/>
      <c r="L129" s="3"/>
      <c r="M129" s="3"/>
      <c r="N129" s="3"/>
      <c r="O129" s="3"/>
      <c r="P129" s="3"/>
      <c r="Q129" s="3"/>
      <c r="R129" s="3"/>
      <c r="S129" s="3"/>
      <c r="T129" s="3"/>
    </row>
    <row r="130" spans="2:20" x14ac:dyDescent="0.4">
      <c r="B130" s="5" t="s">
        <v>602</v>
      </c>
      <c r="D130" s="3"/>
      <c r="E130" s="3"/>
      <c r="F130" s="3"/>
      <c r="G130" s="3"/>
      <c r="H130" s="14"/>
      <c r="I130" s="14"/>
      <c r="J130" s="3"/>
      <c r="K130" s="3"/>
      <c r="L130" s="3"/>
      <c r="M130" s="3"/>
      <c r="N130" s="3"/>
      <c r="O130" s="3"/>
      <c r="P130" s="3"/>
      <c r="Q130" s="3"/>
      <c r="R130" s="3"/>
      <c r="S130" s="3"/>
      <c r="T130" s="3"/>
    </row>
    <row r="131" spans="2:20" x14ac:dyDescent="0.4">
      <c r="B131" s="5" t="s">
        <v>114</v>
      </c>
      <c r="D131" s="3"/>
      <c r="E131" s="3"/>
      <c r="F131" s="3"/>
      <c r="G131" s="3"/>
      <c r="H131" s="14"/>
      <c r="I131" s="14"/>
      <c r="J131" s="3"/>
      <c r="K131" s="3"/>
      <c r="L131" s="3"/>
      <c r="M131" s="3"/>
      <c r="N131" s="3"/>
      <c r="O131" s="3"/>
      <c r="P131" s="3"/>
      <c r="Q131" s="3"/>
      <c r="R131" s="3"/>
      <c r="S131" s="3"/>
      <c r="T131" s="3"/>
    </row>
    <row r="132" spans="2:20" x14ac:dyDescent="0.4">
      <c r="B132" s="5" t="s">
        <v>191</v>
      </c>
      <c r="D132" s="3"/>
      <c r="E132" s="3"/>
      <c r="F132" s="3"/>
      <c r="G132" s="3"/>
      <c r="H132" s="14"/>
      <c r="I132" s="14"/>
      <c r="J132" s="3"/>
      <c r="K132" s="3"/>
      <c r="L132" s="3"/>
      <c r="M132" s="3"/>
      <c r="N132" s="3"/>
      <c r="O132" s="3"/>
      <c r="P132" s="3"/>
      <c r="Q132" s="3"/>
      <c r="R132" s="3"/>
      <c r="S132" s="3"/>
      <c r="T132" s="3"/>
    </row>
    <row r="133" spans="2:20" x14ac:dyDescent="0.4">
      <c r="B133" s="5" t="s">
        <v>205</v>
      </c>
      <c r="D133" s="3"/>
      <c r="E133" s="3"/>
      <c r="F133" s="3"/>
      <c r="G133" s="3"/>
      <c r="H133" s="14"/>
      <c r="I133" s="14"/>
      <c r="J133" s="3"/>
      <c r="K133" s="3"/>
      <c r="L133" s="3"/>
      <c r="M133" s="3"/>
      <c r="N133" s="3"/>
      <c r="O133" s="3"/>
      <c r="P133" s="3"/>
      <c r="Q133" s="3"/>
      <c r="R133" s="3"/>
      <c r="S133" s="3"/>
      <c r="T133" s="3"/>
    </row>
    <row r="134" spans="2:20" x14ac:dyDescent="0.4">
      <c r="B134" s="5" t="s">
        <v>576</v>
      </c>
      <c r="D134" s="3"/>
      <c r="E134" s="3"/>
      <c r="F134" s="3"/>
      <c r="G134" s="3"/>
      <c r="H134" s="14"/>
      <c r="I134" s="14"/>
      <c r="J134" s="3"/>
      <c r="K134" s="3"/>
      <c r="L134" s="3"/>
      <c r="M134" s="3"/>
      <c r="N134" s="3"/>
      <c r="O134" s="3"/>
      <c r="P134" s="3"/>
      <c r="Q134" s="3"/>
      <c r="R134" s="3"/>
      <c r="S134" s="3"/>
      <c r="T134" s="3"/>
    </row>
    <row r="135" spans="2:20" x14ac:dyDescent="0.4">
      <c r="B135" s="5"/>
      <c r="D135" s="3"/>
      <c r="E135" s="3"/>
      <c r="F135" s="3"/>
      <c r="G135" s="3"/>
      <c r="H135" s="14"/>
      <c r="I135" s="14"/>
      <c r="J135" s="3"/>
      <c r="K135" s="3"/>
      <c r="L135" s="3"/>
      <c r="M135" s="3"/>
      <c r="N135" s="3"/>
      <c r="O135" s="3"/>
      <c r="P135" s="3"/>
      <c r="Q135" s="3"/>
      <c r="R135" s="3"/>
      <c r="S135" s="3"/>
      <c r="T135" s="3"/>
    </row>
    <row r="136" spans="2:20" x14ac:dyDescent="0.4">
      <c r="B136" s="5" t="s">
        <v>515</v>
      </c>
      <c r="D136" s="3"/>
      <c r="E136" s="3"/>
      <c r="F136" s="3"/>
      <c r="G136" s="3"/>
      <c r="H136" s="14"/>
      <c r="I136" s="14"/>
      <c r="J136" s="3"/>
      <c r="K136" s="3"/>
      <c r="L136" s="3"/>
      <c r="M136" s="3"/>
      <c r="N136" s="3"/>
      <c r="O136" s="3"/>
      <c r="P136" s="3"/>
      <c r="Q136" s="3"/>
      <c r="R136" s="3"/>
      <c r="S136" s="3"/>
      <c r="T136" s="3"/>
    </row>
    <row r="137" spans="2:20" x14ac:dyDescent="0.4">
      <c r="B137" s="5" t="s">
        <v>226</v>
      </c>
      <c r="D137" s="3"/>
      <c r="E137" s="3"/>
      <c r="F137" s="3"/>
      <c r="G137" s="3"/>
      <c r="H137" s="14"/>
      <c r="I137" s="14"/>
      <c r="J137" s="3"/>
      <c r="K137" s="3"/>
      <c r="L137" s="3"/>
      <c r="M137" s="3"/>
      <c r="N137" s="3"/>
      <c r="O137" s="3"/>
      <c r="P137" s="3"/>
      <c r="Q137" s="3"/>
      <c r="R137" s="3"/>
      <c r="S137" s="3"/>
      <c r="T137" s="3"/>
    </row>
    <row r="138" spans="2:20" x14ac:dyDescent="0.4">
      <c r="B138" s="5" t="s">
        <v>453</v>
      </c>
      <c r="D138" s="3"/>
      <c r="E138" s="3"/>
      <c r="F138" s="3"/>
      <c r="G138" s="3"/>
      <c r="H138" s="14"/>
      <c r="I138" s="14"/>
      <c r="J138" s="3"/>
      <c r="K138" s="3"/>
      <c r="L138" s="3"/>
      <c r="M138" s="3"/>
      <c r="N138" s="3"/>
      <c r="O138" s="3"/>
      <c r="P138" s="3"/>
      <c r="Q138" s="3"/>
      <c r="R138" s="3"/>
      <c r="S138" s="3"/>
      <c r="T138" s="3"/>
    </row>
    <row r="139" spans="2:20" x14ac:dyDescent="0.4">
      <c r="B139" s="5" t="s">
        <v>517</v>
      </c>
      <c r="D139" s="3"/>
      <c r="E139" s="3"/>
      <c r="F139" s="3"/>
      <c r="G139" s="3"/>
      <c r="H139" s="14"/>
      <c r="I139" s="14"/>
      <c r="J139" s="3"/>
      <c r="K139" s="3"/>
      <c r="L139" s="3"/>
      <c r="M139" s="3"/>
      <c r="N139" s="3"/>
      <c r="O139" s="3"/>
      <c r="P139" s="3"/>
      <c r="Q139" s="3"/>
      <c r="R139" s="3"/>
      <c r="S139" s="3"/>
      <c r="T139" s="3"/>
    </row>
    <row r="140" spans="2:20" x14ac:dyDescent="0.4">
      <c r="B140" s="5" t="s">
        <v>455</v>
      </c>
      <c r="D140" s="3"/>
      <c r="E140" s="3"/>
      <c r="F140" s="3"/>
      <c r="G140" s="3"/>
      <c r="H140" s="14"/>
      <c r="I140" s="14"/>
      <c r="J140" s="3"/>
      <c r="K140" s="3"/>
      <c r="L140" s="3"/>
      <c r="M140" s="3"/>
      <c r="N140" s="3"/>
      <c r="O140" s="3"/>
      <c r="P140" s="3"/>
      <c r="Q140" s="3"/>
      <c r="R140" s="3"/>
      <c r="S140" s="3"/>
      <c r="T140" s="3"/>
    </row>
    <row r="141" spans="2:20" x14ac:dyDescent="0.4">
      <c r="B141" s="5" t="s">
        <v>516</v>
      </c>
      <c r="D141" s="3"/>
      <c r="E141" s="3"/>
      <c r="F141" s="3"/>
      <c r="G141" s="3"/>
      <c r="H141" s="14"/>
      <c r="I141" s="14"/>
      <c r="J141" s="3"/>
      <c r="K141" s="3"/>
      <c r="L141" s="3"/>
      <c r="M141" s="3"/>
      <c r="N141" s="3"/>
      <c r="O141" s="3"/>
      <c r="P141" s="3"/>
      <c r="Q141" s="3"/>
      <c r="R141" s="3"/>
      <c r="S141" s="3"/>
      <c r="T141" s="3"/>
    </row>
    <row r="142" spans="2:20" x14ac:dyDescent="0.4">
      <c r="B142" s="5" t="s">
        <v>191</v>
      </c>
      <c r="D142" s="3"/>
      <c r="E142" s="3"/>
      <c r="F142" s="3"/>
      <c r="G142" s="3"/>
      <c r="H142" s="14"/>
      <c r="I142" s="14"/>
      <c r="J142" s="3"/>
      <c r="K142" s="3"/>
      <c r="L142" s="3"/>
      <c r="M142" s="3"/>
      <c r="N142" s="3"/>
      <c r="O142" s="3"/>
      <c r="P142" s="3"/>
      <c r="Q142" s="3"/>
      <c r="R142" s="3"/>
      <c r="S142" s="3"/>
      <c r="T142" s="3"/>
    </row>
    <row r="143" spans="2:20" x14ac:dyDescent="0.4">
      <c r="B143" s="5" t="s">
        <v>526</v>
      </c>
      <c r="D143" s="3"/>
      <c r="E143" s="3"/>
      <c r="F143" s="3"/>
      <c r="G143" s="3"/>
      <c r="H143" s="14"/>
      <c r="I143" s="14"/>
      <c r="J143" s="3"/>
      <c r="K143" s="3"/>
      <c r="L143" s="3"/>
      <c r="M143" s="3"/>
      <c r="N143" s="3"/>
      <c r="O143" s="3"/>
      <c r="P143" s="3"/>
      <c r="Q143" s="3"/>
      <c r="R143" s="3"/>
      <c r="S143" s="3"/>
      <c r="T143" s="3"/>
    </row>
    <row r="144" spans="2:20" ht="32" x14ac:dyDescent="0.4">
      <c r="B144" s="5" t="s">
        <v>577</v>
      </c>
      <c r="D144" s="3"/>
      <c r="E144" s="3"/>
      <c r="F144" s="3"/>
      <c r="G144" s="3"/>
      <c r="H144" s="14"/>
      <c r="I144" s="14"/>
      <c r="J144" s="3"/>
      <c r="K144" s="3"/>
      <c r="L144" s="3"/>
      <c r="M144" s="3"/>
      <c r="N144" s="3"/>
      <c r="O144" s="3"/>
      <c r="P144" s="3"/>
      <c r="Q144" s="3"/>
      <c r="R144" s="3"/>
      <c r="S144" s="3"/>
      <c r="T144" s="3"/>
    </row>
    <row r="145" spans="2:20" x14ac:dyDescent="0.4">
      <c r="B145" s="5"/>
      <c r="D145" s="3"/>
      <c r="E145" s="3"/>
      <c r="F145" s="3"/>
      <c r="G145" s="3"/>
      <c r="H145" s="14"/>
      <c r="I145" s="14"/>
      <c r="J145" s="3"/>
      <c r="K145" s="3"/>
      <c r="L145" s="3"/>
      <c r="M145" s="3"/>
      <c r="N145" s="3"/>
      <c r="O145" s="3"/>
      <c r="P145" s="3"/>
      <c r="Q145" s="3"/>
      <c r="R145" s="3"/>
      <c r="S145" s="3"/>
      <c r="T145" s="3"/>
    </row>
    <row r="146" spans="2:20" x14ac:dyDescent="0.4">
      <c r="B146" s="5" t="s">
        <v>301</v>
      </c>
      <c r="D146" s="3"/>
      <c r="E146" s="3"/>
      <c r="F146" s="3"/>
      <c r="G146" s="3"/>
      <c r="H146" s="14"/>
      <c r="I146" s="14"/>
      <c r="J146" s="3"/>
      <c r="K146" s="3"/>
      <c r="L146" s="3"/>
      <c r="M146" s="3"/>
      <c r="N146" s="3"/>
      <c r="O146" s="3"/>
      <c r="P146" s="3"/>
      <c r="Q146" s="3"/>
      <c r="R146" s="3"/>
      <c r="S146" s="3"/>
      <c r="T146" s="3"/>
    </row>
    <row r="147" spans="2:20" x14ac:dyDescent="0.4">
      <c r="B147" s="5" t="s">
        <v>302</v>
      </c>
      <c r="D147" s="3"/>
      <c r="E147" s="3"/>
      <c r="F147" s="3"/>
      <c r="G147" s="3"/>
      <c r="H147" s="14"/>
      <c r="I147" s="14"/>
      <c r="J147" s="3"/>
      <c r="K147" s="3"/>
      <c r="L147" s="3"/>
      <c r="M147" s="3"/>
      <c r="N147" s="3"/>
      <c r="O147" s="3"/>
      <c r="P147" s="3"/>
      <c r="Q147" s="3"/>
      <c r="R147" s="3"/>
      <c r="S147" s="3"/>
      <c r="T147" s="3"/>
    </row>
    <row r="148" spans="2:20" x14ac:dyDescent="0.4">
      <c r="B148" s="5" t="s">
        <v>303</v>
      </c>
      <c r="D148" s="3"/>
      <c r="E148" s="3"/>
      <c r="F148" s="3"/>
      <c r="G148" s="3"/>
      <c r="H148" s="14"/>
      <c r="I148" s="14"/>
      <c r="J148" s="3"/>
      <c r="K148" s="3"/>
      <c r="L148" s="3"/>
      <c r="M148" s="3"/>
      <c r="N148" s="3"/>
      <c r="O148" s="3"/>
      <c r="P148" s="3"/>
      <c r="Q148" s="3"/>
      <c r="R148" s="3"/>
      <c r="S148" s="3"/>
      <c r="T148" s="3"/>
    </row>
    <row r="149" spans="2:20" x14ac:dyDescent="0.4">
      <c r="B149" s="5" t="s">
        <v>307</v>
      </c>
      <c r="D149" s="3"/>
      <c r="E149" s="3"/>
      <c r="F149" s="3"/>
      <c r="G149" s="3"/>
      <c r="H149" s="14"/>
      <c r="I149" s="14"/>
      <c r="J149" s="3"/>
      <c r="K149" s="3"/>
      <c r="L149" s="3"/>
      <c r="M149" s="3"/>
      <c r="N149" s="3"/>
      <c r="O149" s="3"/>
      <c r="P149" s="3"/>
      <c r="Q149" s="3"/>
      <c r="R149" s="3"/>
      <c r="S149" s="3"/>
      <c r="T149" s="3"/>
    </row>
    <row r="150" spans="2:20" x14ac:dyDescent="0.4">
      <c r="B150" s="5" t="s">
        <v>305</v>
      </c>
      <c r="D150" s="3"/>
      <c r="E150" s="3"/>
      <c r="F150" s="3"/>
      <c r="G150" s="3"/>
      <c r="H150" s="14"/>
      <c r="I150" s="14"/>
      <c r="J150" s="3"/>
      <c r="K150" s="3"/>
      <c r="L150" s="3"/>
      <c r="M150" s="3"/>
      <c r="N150" s="3"/>
      <c r="O150" s="3"/>
      <c r="P150" s="3"/>
      <c r="Q150" s="3"/>
      <c r="R150" s="3"/>
      <c r="S150" s="3"/>
      <c r="T150" s="3"/>
    </row>
    <row r="151" spans="2:20" x14ac:dyDescent="0.4">
      <c r="B151" s="5" t="s">
        <v>306</v>
      </c>
      <c r="D151" s="3"/>
      <c r="E151" s="3"/>
      <c r="F151" s="3"/>
      <c r="G151" s="3"/>
      <c r="H151" s="14"/>
      <c r="I151" s="14"/>
      <c r="J151" s="3"/>
      <c r="K151" s="3"/>
      <c r="L151" s="3"/>
      <c r="M151" s="3"/>
      <c r="N151" s="3"/>
      <c r="O151" s="3"/>
      <c r="P151" s="3"/>
      <c r="Q151" s="3"/>
      <c r="R151" s="3"/>
      <c r="S151" s="3"/>
      <c r="T151" s="3"/>
    </row>
    <row r="152" spans="2:20" x14ac:dyDescent="0.4">
      <c r="B152" s="5" t="s">
        <v>191</v>
      </c>
      <c r="D152" s="3"/>
      <c r="E152" s="3"/>
      <c r="F152" s="3"/>
      <c r="G152" s="3"/>
      <c r="H152" s="14"/>
      <c r="I152" s="14"/>
      <c r="J152" s="3"/>
      <c r="K152" s="3"/>
      <c r="L152" s="3"/>
      <c r="M152" s="3"/>
      <c r="N152" s="3"/>
      <c r="O152" s="3"/>
      <c r="P152" s="3"/>
      <c r="Q152" s="3"/>
      <c r="R152" s="3"/>
      <c r="S152" s="3"/>
      <c r="T152" s="3"/>
    </row>
    <row r="153" spans="2:20" x14ac:dyDescent="0.4">
      <c r="B153" s="5" t="s">
        <v>344</v>
      </c>
      <c r="D153" s="3"/>
      <c r="E153" s="3"/>
      <c r="F153" s="3"/>
      <c r="G153" s="3"/>
      <c r="H153" s="14"/>
      <c r="I153" s="14"/>
      <c r="J153" s="3"/>
      <c r="K153" s="3"/>
      <c r="L153" s="3"/>
      <c r="M153" s="3"/>
      <c r="N153" s="3"/>
      <c r="O153" s="3"/>
      <c r="P153" s="3"/>
      <c r="Q153" s="3"/>
      <c r="R153" s="3"/>
      <c r="S153" s="3"/>
      <c r="T153" s="3"/>
    </row>
    <row r="154" spans="2:20" x14ac:dyDescent="0.4">
      <c r="B154" s="5" t="s">
        <v>578</v>
      </c>
      <c r="D154" s="3"/>
      <c r="E154" s="3"/>
      <c r="F154" s="3"/>
      <c r="G154" s="3"/>
      <c r="H154" s="14"/>
      <c r="I154" s="14"/>
      <c r="J154" s="3"/>
      <c r="K154" s="3"/>
      <c r="L154" s="3"/>
      <c r="M154" s="3"/>
      <c r="N154" s="3"/>
      <c r="O154" s="3"/>
      <c r="P154" s="3"/>
      <c r="Q154" s="3"/>
      <c r="R154" s="3"/>
      <c r="S154" s="3"/>
      <c r="T154" s="3"/>
    </row>
    <row r="155" spans="2:20" x14ac:dyDescent="0.4">
      <c r="B155" s="5"/>
      <c r="D155" s="3"/>
      <c r="E155" s="3"/>
      <c r="F155" s="3"/>
      <c r="G155" s="3"/>
      <c r="H155" s="14"/>
      <c r="I155" s="14"/>
      <c r="J155" s="3"/>
      <c r="K155" s="3"/>
      <c r="L155" s="3"/>
      <c r="M155" s="3"/>
      <c r="N155" s="3"/>
      <c r="O155" s="3"/>
      <c r="P155" s="3"/>
      <c r="Q155" s="3"/>
      <c r="R155" s="3"/>
      <c r="S155" s="3"/>
      <c r="T155" s="3"/>
    </row>
    <row r="156" spans="2:20" x14ac:dyDescent="0.4">
      <c r="B156" s="5" t="s">
        <v>310</v>
      </c>
      <c r="D156" s="3"/>
      <c r="E156" s="3"/>
      <c r="F156" s="3"/>
      <c r="G156" s="3"/>
      <c r="H156" s="14"/>
      <c r="I156" s="14"/>
      <c r="J156" s="3"/>
      <c r="K156" s="3"/>
      <c r="L156" s="3"/>
      <c r="M156" s="3"/>
      <c r="N156" s="3"/>
      <c r="O156" s="3"/>
      <c r="P156" s="3"/>
      <c r="Q156" s="3"/>
      <c r="R156" s="3"/>
      <c r="S156" s="3"/>
      <c r="T156" s="3"/>
    </row>
    <row r="157" spans="2:20" x14ac:dyDescent="0.4">
      <c r="B157" s="5" t="s">
        <v>291</v>
      </c>
      <c r="D157" s="3"/>
      <c r="E157" s="3"/>
      <c r="F157" s="3"/>
      <c r="G157" s="3"/>
      <c r="H157" s="14"/>
      <c r="I157" s="14"/>
      <c r="J157" s="3"/>
      <c r="K157" s="3"/>
      <c r="L157" s="3"/>
      <c r="M157" s="3"/>
      <c r="N157" s="3"/>
      <c r="O157" s="3"/>
      <c r="P157" s="3"/>
      <c r="Q157" s="3"/>
      <c r="R157" s="3"/>
      <c r="S157" s="3"/>
      <c r="T157" s="3"/>
    </row>
    <row r="158" spans="2:20" x14ac:dyDescent="0.4">
      <c r="B158" s="5" t="s">
        <v>292</v>
      </c>
      <c r="D158" s="3"/>
      <c r="E158" s="3"/>
      <c r="F158" s="3"/>
      <c r="G158" s="3"/>
      <c r="H158" s="14"/>
      <c r="I158" s="14"/>
      <c r="J158" s="3"/>
      <c r="K158" s="3"/>
      <c r="L158" s="3"/>
      <c r="M158" s="3"/>
      <c r="N158" s="3"/>
      <c r="O158" s="3"/>
      <c r="P158" s="3"/>
      <c r="Q158" s="3"/>
      <c r="R158" s="3"/>
      <c r="S158" s="3"/>
      <c r="T158" s="3"/>
    </row>
    <row r="159" spans="2:20" x14ac:dyDescent="0.4">
      <c r="B159" s="5" t="s">
        <v>312</v>
      </c>
      <c r="D159" s="3"/>
      <c r="E159" s="3"/>
      <c r="F159" s="3"/>
      <c r="G159" s="3"/>
      <c r="H159" s="14"/>
      <c r="I159" s="14"/>
      <c r="J159" s="3"/>
      <c r="K159" s="3"/>
      <c r="L159" s="3"/>
      <c r="M159" s="3"/>
      <c r="N159" s="3"/>
      <c r="O159" s="3"/>
      <c r="P159" s="3"/>
      <c r="Q159" s="3"/>
      <c r="R159" s="3"/>
      <c r="S159" s="3"/>
      <c r="T159" s="3"/>
    </row>
    <row r="160" spans="2:20" x14ac:dyDescent="0.4">
      <c r="B160" s="5" t="s">
        <v>294</v>
      </c>
      <c r="D160" s="3"/>
      <c r="E160" s="3"/>
      <c r="F160" s="3"/>
      <c r="G160" s="3"/>
      <c r="H160" s="14"/>
      <c r="I160" s="14"/>
      <c r="J160" s="3"/>
      <c r="K160" s="3"/>
      <c r="L160" s="3"/>
      <c r="M160" s="3"/>
      <c r="N160" s="3"/>
      <c r="O160" s="3"/>
      <c r="P160" s="3"/>
      <c r="Q160" s="3"/>
      <c r="R160" s="3"/>
      <c r="S160" s="3"/>
      <c r="T160" s="3"/>
    </row>
    <row r="161" spans="2:20" x14ac:dyDescent="0.4">
      <c r="B161" s="5" t="s">
        <v>311</v>
      </c>
      <c r="D161" s="3"/>
      <c r="E161" s="3"/>
      <c r="F161" s="3"/>
      <c r="G161" s="3"/>
      <c r="H161" s="14"/>
      <c r="I161" s="14"/>
      <c r="J161" s="3"/>
      <c r="K161" s="3"/>
      <c r="L161" s="3"/>
      <c r="M161" s="3"/>
      <c r="N161" s="3"/>
      <c r="O161" s="3"/>
      <c r="P161" s="3"/>
      <c r="Q161" s="3"/>
      <c r="R161" s="3"/>
      <c r="S161" s="3"/>
      <c r="T161" s="3"/>
    </row>
    <row r="162" spans="2:20" x14ac:dyDescent="0.4">
      <c r="B162" s="5" t="s">
        <v>337</v>
      </c>
      <c r="D162" s="3"/>
      <c r="E162" s="3"/>
      <c r="F162" s="3"/>
      <c r="G162" s="3"/>
      <c r="H162" s="14"/>
      <c r="I162" s="14"/>
      <c r="J162" s="3"/>
      <c r="K162" s="3"/>
      <c r="L162" s="3"/>
      <c r="M162" s="3"/>
      <c r="N162" s="3"/>
      <c r="O162" s="3"/>
      <c r="P162" s="3"/>
      <c r="Q162" s="3"/>
      <c r="R162" s="3"/>
      <c r="S162" s="3"/>
      <c r="T162" s="3"/>
    </row>
    <row r="163" spans="2:20" x14ac:dyDescent="0.4">
      <c r="B163" s="5" t="s">
        <v>345</v>
      </c>
      <c r="D163" s="3"/>
      <c r="E163" s="3"/>
      <c r="F163" s="3"/>
      <c r="G163" s="3"/>
      <c r="H163" s="14"/>
      <c r="I163" s="14"/>
      <c r="J163" s="3"/>
      <c r="K163" s="3"/>
      <c r="L163" s="3"/>
      <c r="M163" s="3"/>
      <c r="N163" s="3"/>
      <c r="O163" s="3"/>
      <c r="P163" s="3"/>
      <c r="Q163" s="3"/>
      <c r="R163" s="3"/>
      <c r="S163" s="3"/>
      <c r="T163" s="3"/>
    </row>
    <row r="164" spans="2:20" ht="48" x14ac:dyDescent="0.4">
      <c r="B164" s="5" t="s">
        <v>558</v>
      </c>
      <c r="D164" s="3"/>
      <c r="E164" s="3"/>
      <c r="F164" s="3"/>
      <c r="G164" s="3"/>
      <c r="H164" s="14"/>
      <c r="I164" s="14"/>
      <c r="J164" s="3"/>
      <c r="K164" s="3"/>
      <c r="L164" s="3"/>
      <c r="M164" s="3"/>
      <c r="N164" s="3"/>
      <c r="O164" s="3"/>
      <c r="P164" s="3"/>
      <c r="Q164" s="3"/>
      <c r="R164" s="3"/>
      <c r="S164" s="3"/>
      <c r="T164" s="3"/>
    </row>
    <row r="165" spans="2:20" x14ac:dyDescent="0.4">
      <c r="B165" s="5"/>
      <c r="D165" s="3"/>
      <c r="E165" s="3"/>
      <c r="F165" s="3"/>
      <c r="G165" s="3"/>
      <c r="H165" s="14"/>
      <c r="I165" s="14"/>
      <c r="J165" s="3"/>
      <c r="K165" s="3"/>
      <c r="L165" s="3"/>
      <c r="M165" s="3"/>
      <c r="N165" s="3"/>
      <c r="O165" s="3"/>
      <c r="P165" s="3"/>
      <c r="Q165" s="3"/>
      <c r="R165" s="3"/>
      <c r="S165" s="3"/>
      <c r="T165" s="3"/>
    </row>
    <row r="166" spans="2:20" x14ac:dyDescent="0.4">
      <c r="B166" s="5" t="s">
        <v>652</v>
      </c>
      <c r="D166" s="3"/>
      <c r="E166" s="3"/>
      <c r="F166" s="3"/>
      <c r="G166" s="3"/>
      <c r="H166" s="14"/>
      <c r="I166" s="14"/>
      <c r="J166" s="3"/>
      <c r="K166" s="3"/>
      <c r="L166" s="3"/>
      <c r="M166" s="3"/>
      <c r="N166" s="3"/>
      <c r="O166" s="3"/>
      <c r="P166" s="3"/>
      <c r="Q166" s="3"/>
      <c r="R166" s="3"/>
      <c r="S166" s="3"/>
      <c r="T166" s="3"/>
    </row>
    <row r="167" spans="2:20" x14ac:dyDescent="0.4">
      <c r="B167" s="5" t="s">
        <v>653</v>
      </c>
      <c r="D167" s="3"/>
      <c r="E167" s="3"/>
      <c r="F167" s="3"/>
      <c r="G167" s="3"/>
      <c r="H167" s="14"/>
      <c r="I167" s="14"/>
      <c r="J167" s="3"/>
      <c r="K167" s="3"/>
      <c r="L167" s="3"/>
      <c r="M167" s="3"/>
      <c r="N167" s="3"/>
      <c r="O167" s="3"/>
      <c r="P167" s="3"/>
      <c r="Q167" s="3"/>
      <c r="R167" s="3"/>
      <c r="S167" s="3"/>
      <c r="T167" s="3"/>
    </row>
    <row r="168" spans="2:20" x14ac:dyDescent="0.4">
      <c r="B168" s="5" t="s">
        <v>654</v>
      </c>
      <c r="D168" s="3"/>
      <c r="E168" s="3"/>
      <c r="F168" s="3"/>
      <c r="G168" s="3"/>
      <c r="H168" s="14"/>
      <c r="I168" s="14"/>
      <c r="J168" s="3"/>
      <c r="K168" s="3"/>
      <c r="L168" s="3"/>
      <c r="M168" s="3"/>
      <c r="N168" s="3"/>
      <c r="O168" s="3"/>
      <c r="P168" s="3"/>
      <c r="Q168" s="3"/>
      <c r="R168" s="3"/>
      <c r="S168" s="3"/>
      <c r="T168" s="3"/>
    </row>
    <row r="169" spans="2:20" x14ac:dyDescent="0.4">
      <c r="B169" s="5" t="s">
        <v>658</v>
      </c>
      <c r="D169" s="3"/>
      <c r="E169" s="3"/>
      <c r="F169" s="3"/>
      <c r="G169" s="3"/>
      <c r="H169" s="14"/>
      <c r="I169" s="14"/>
      <c r="J169" s="3"/>
      <c r="K169" s="3"/>
      <c r="L169" s="3"/>
      <c r="M169" s="3"/>
      <c r="N169" s="3"/>
      <c r="O169" s="3"/>
      <c r="P169" s="3"/>
      <c r="Q169" s="3"/>
      <c r="R169" s="3"/>
      <c r="S169" s="3"/>
      <c r="T169" s="3"/>
    </row>
    <row r="170" spans="2:20" x14ac:dyDescent="0.4">
      <c r="B170" s="5" t="s">
        <v>656</v>
      </c>
      <c r="D170" s="3"/>
      <c r="E170" s="3"/>
      <c r="F170" s="3"/>
      <c r="G170" s="3"/>
      <c r="H170" s="14"/>
      <c r="I170" s="14"/>
      <c r="J170" s="3"/>
      <c r="K170" s="3"/>
      <c r="L170" s="3"/>
      <c r="M170" s="3"/>
      <c r="N170" s="3"/>
      <c r="O170" s="3"/>
      <c r="P170" s="3"/>
      <c r="Q170" s="3"/>
      <c r="R170" s="3"/>
      <c r="S170" s="3"/>
      <c r="T170" s="3"/>
    </row>
    <row r="171" spans="2:20" x14ac:dyDescent="0.4">
      <c r="B171" s="5" t="s">
        <v>657</v>
      </c>
      <c r="D171" s="3"/>
      <c r="E171" s="3"/>
      <c r="F171" s="3"/>
      <c r="G171" s="3"/>
      <c r="H171" s="14"/>
      <c r="I171" s="14"/>
      <c r="J171" s="3"/>
      <c r="K171" s="3"/>
      <c r="L171" s="3"/>
      <c r="M171" s="3"/>
      <c r="N171" s="3"/>
      <c r="O171" s="3"/>
      <c r="P171" s="3"/>
      <c r="Q171" s="3"/>
      <c r="R171" s="3"/>
      <c r="S171" s="3"/>
      <c r="T171" s="3"/>
    </row>
    <row r="172" spans="2:20" x14ac:dyDescent="0.4">
      <c r="B172" s="5" t="s">
        <v>191</v>
      </c>
      <c r="D172" s="3"/>
      <c r="E172" s="3"/>
      <c r="F172" s="3"/>
      <c r="G172" s="3"/>
      <c r="H172" s="14"/>
      <c r="I172" s="14"/>
      <c r="J172" s="3"/>
      <c r="K172" s="3"/>
      <c r="L172" s="3"/>
      <c r="M172" s="3"/>
      <c r="N172" s="3"/>
      <c r="O172" s="3"/>
      <c r="P172" s="3"/>
      <c r="Q172" s="3"/>
      <c r="R172" s="3"/>
      <c r="S172" s="3"/>
      <c r="T172" s="3"/>
    </row>
    <row r="173" spans="2:20" x14ac:dyDescent="0.4">
      <c r="B173" s="5" t="s">
        <v>757</v>
      </c>
      <c r="D173" s="3"/>
      <c r="E173" s="3"/>
      <c r="F173" s="3"/>
      <c r="G173" s="3"/>
      <c r="H173" s="14"/>
      <c r="I173" s="14"/>
      <c r="J173" s="3"/>
      <c r="K173" s="3"/>
      <c r="L173" s="3"/>
      <c r="M173" s="3"/>
      <c r="N173" s="3"/>
      <c r="O173" s="3"/>
      <c r="P173" s="3"/>
      <c r="Q173" s="3"/>
      <c r="R173" s="3"/>
      <c r="S173" s="3"/>
      <c r="T173" s="3"/>
    </row>
    <row r="174" spans="2:20" x14ac:dyDescent="0.4">
      <c r="B174" s="5" t="s">
        <v>775</v>
      </c>
      <c r="D174" s="3"/>
      <c r="E174" s="3"/>
      <c r="F174" s="3"/>
      <c r="G174" s="3"/>
      <c r="H174" s="14"/>
      <c r="I174" s="14"/>
      <c r="J174" s="3"/>
      <c r="K174" s="3"/>
      <c r="L174" s="3"/>
      <c r="M174" s="3"/>
      <c r="N174" s="3"/>
      <c r="O174" s="3"/>
      <c r="P174" s="3"/>
      <c r="Q174" s="3"/>
      <c r="R174" s="3"/>
      <c r="S174" s="3"/>
      <c r="T174" s="3"/>
    </row>
    <row r="175" spans="2:20" x14ac:dyDescent="0.4">
      <c r="B175" s="5"/>
      <c r="D175" s="3"/>
      <c r="E175" s="3"/>
      <c r="F175" s="3"/>
      <c r="G175" s="3"/>
      <c r="H175" s="14"/>
      <c r="I175" s="14"/>
      <c r="J175" s="3"/>
      <c r="K175" s="3"/>
      <c r="L175" s="3"/>
      <c r="M175" s="3"/>
      <c r="N175" s="3"/>
      <c r="O175" s="3"/>
      <c r="P175" s="3"/>
      <c r="Q175" s="3"/>
      <c r="R175" s="3"/>
      <c r="S175" s="3"/>
      <c r="T175" s="3"/>
    </row>
    <row r="176" spans="2:20" x14ac:dyDescent="0.4">
      <c r="B176" s="5" t="s">
        <v>674</v>
      </c>
      <c r="D176" s="3"/>
      <c r="E176" s="3"/>
      <c r="F176" s="3"/>
      <c r="G176" s="3"/>
      <c r="H176" s="14"/>
      <c r="I176" s="14"/>
      <c r="J176" s="3"/>
      <c r="K176" s="3"/>
      <c r="L176" s="3"/>
      <c r="M176" s="3"/>
      <c r="N176" s="3"/>
      <c r="O176" s="3"/>
      <c r="P176" s="3"/>
      <c r="Q176" s="3"/>
      <c r="R176" s="3"/>
      <c r="S176" s="3"/>
      <c r="T176" s="3"/>
    </row>
    <row r="177" spans="2:20" x14ac:dyDescent="0.4">
      <c r="B177" s="5" t="s">
        <v>675</v>
      </c>
      <c r="D177" s="3"/>
      <c r="E177" s="3"/>
      <c r="F177" s="3"/>
      <c r="G177" s="3"/>
      <c r="H177" s="14"/>
      <c r="I177" s="14"/>
      <c r="J177" s="3"/>
      <c r="K177" s="3"/>
      <c r="L177" s="3"/>
      <c r="M177" s="3"/>
      <c r="N177" s="3"/>
      <c r="O177" s="3"/>
      <c r="P177" s="3"/>
      <c r="Q177" s="3"/>
      <c r="R177" s="3"/>
      <c r="S177" s="3"/>
      <c r="T177" s="3"/>
    </row>
    <row r="178" spans="2:20" x14ac:dyDescent="0.4">
      <c r="B178" s="5" t="s">
        <v>654</v>
      </c>
      <c r="D178" s="3"/>
      <c r="E178" s="3"/>
      <c r="F178" s="3"/>
      <c r="G178" s="3"/>
      <c r="H178" s="14"/>
      <c r="I178" s="14"/>
      <c r="J178" s="3"/>
      <c r="K178" s="3"/>
      <c r="L178" s="3"/>
      <c r="M178" s="3"/>
      <c r="N178" s="3"/>
      <c r="O178" s="3"/>
      <c r="P178" s="3"/>
      <c r="Q178" s="3"/>
      <c r="R178" s="3"/>
      <c r="S178" s="3"/>
      <c r="T178" s="3"/>
    </row>
    <row r="179" spans="2:20" x14ac:dyDescent="0.4">
      <c r="B179" s="5" t="s">
        <v>678</v>
      </c>
      <c r="D179" s="3"/>
      <c r="E179" s="3"/>
      <c r="F179" s="3"/>
      <c r="G179" s="3"/>
      <c r="H179" s="14"/>
      <c r="I179" s="14"/>
      <c r="J179" s="3"/>
      <c r="K179" s="3"/>
      <c r="L179" s="3"/>
      <c r="M179" s="3"/>
      <c r="N179" s="3"/>
      <c r="O179" s="3"/>
      <c r="P179" s="3"/>
      <c r="Q179" s="3"/>
      <c r="R179" s="3"/>
      <c r="S179" s="3"/>
      <c r="T179" s="3"/>
    </row>
    <row r="180" spans="2:20" x14ac:dyDescent="0.4">
      <c r="B180" s="5" t="s">
        <v>676</v>
      </c>
      <c r="D180" s="3"/>
      <c r="E180" s="3"/>
      <c r="F180" s="3"/>
      <c r="G180" s="3"/>
      <c r="H180" s="14"/>
      <c r="I180" s="14"/>
      <c r="J180" s="3"/>
      <c r="K180" s="3"/>
      <c r="L180" s="3"/>
      <c r="M180" s="3"/>
      <c r="N180" s="3"/>
      <c r="O180" s="3"/>
      <c r="P180" s="3"/>
      <c r="Q180" s="3"/>
      <c r="R180" s="3"/>
      <c r="S180" s="3"/>
      <c r="T180" s="3"/>
    </row>
    <row r="181" spans="2:20" x14ac:dyDescent="0.4">
      <c r="B181" s="5" t="s">
        <v>677</v>
      </c>
      <c r="D181" s="3"/>
      <c r="E181" s="3"/>
      <c r="F181" s="3"/>
      <c r="G181" s="3"/>
      <c r="H181" s="14"/>
      <c r="I181" s="14"/>
      <c r="J181" s="3"/>
      <c r="K181" s="3"/>
      <c r="L181" s="3"/>
      <c r="M181" s="3"/>
      <c r="N181" s="3"/>
      <c r="O181" s="3"/>
      <c r="P181" s="3"/>
      <c r="Q181" s="3"/>
      <c r="R181" s="3"/>
      <c r="S181" s="3"/>
      <c r="T181" s="3"/>
    </row>
    <row r="182" spans="2:20" x14ac:dyDescent="0.4">
      <c r="B182" s="5" t="s">
        <v>191</v>
      </c>
      <c r="D182" s="3"/>
      <c r="E182" s="3"/>
      <c r="F182" s="3"/>
      <c r="G182" s="3"/>
      <c r="H182" s="14"/>
      <c r="I182" s="14"/>
      <c r="J182" s="3"/>
      <c r="K182" s="3"/>
      <c r="L182" s="3"/>
      <c r="M182" s="3"/>
      <c r="N182" s="3"/>
      <c r="O182" s="3"/>
      <c r="P182" s="3"/>
      <c r="Q182" s="3"/>
      <c r="R182" s="3"/>
      <c r="S182" s="3"/>
      <c r="T182" s="3"/>
    </row>
    <row r="183" spans="2:20" x14ac:dyDescent="0.4">
      <c r="B183" s="5" t="s">
        <v>759</v>
      </c>
      <c r="D183" s="3"/>
      <c r="E183" s="3"/>
      <c r="F183" s="3"/>
      <c r="G183" s="3"/>
      <c r="H183" s="14"/>
      <c r="I183" s="14"/>
      <c r="J183" s="3"/>
      <c r="K183" s="3"/>
      <c r="L183" s="3"/>
      <c r="M183" s="3"/>
      <c r="N183" s="3"/>
      <c r="O183" s="3"/>
      <c r="P183" s="3"/>
      <c r="Q183" s="3"/>
      <c r="R183" s="3"/>
      <c r="S183" s="3"/>
      <c r="T183" s="3"/>
    </row>
    <row r="184" spans="2:20" ht="32" x14ac:dyDescent="0.4">
      <c r="B184" s="5" t="s">
        <v>760</v>
      </c>
      <c r="D184" s="3"/>
      <c r="E184" s="3"/>
      <c r="F184" s="3"/>
      <c r="G184" s="3"/>
      <c r="H184" s="14"/>
      <c r="I184" s="14"/>
      <c r="J184" s="3"/>
      <c r="K184" s="3"/>
      <c r="L184" s="3"/>
      <c r="M184" s="3"/>
      <c r="N184" s="3"/>
      <c r="O184" s="3"/>
      <c r="P184" s="3"/>
      <c r="Q184" s="3"/>
      <c r="R184" s="3"/>
      <c r="S184" s="3"/>
      <c r="T184" s="3"/>
    </row>
    <row r="185" spans="2:20" x14ac:dyDescent="0.4">
      <c r="B185" s="5"/>
      <c r="D185" s="3"/>
      <c r="E185" s="3"/>
      <c r="F185" s="3"/>
      <c r="G185" s="3"/>
      <c r="H185" s="14"/>
      <c r="I185" s="14"/>
      <c r="J185" s="3"/>
      <c r="K185" s="3"/>
      <c r="L185" s="3"/>
      <c r="M185" s="3"/>
      <c r="N185" s="3"/>
      <c r="O185" s="3"/>
      <c r="P185" s="3"/>
      <c r="Q185" s="3"/>
      <c r="R185" s="3"/>
      <c r="S185" s="3"/>
      <c r="T185" s="3"/>
    </row>
    <row r="186" spans="2:20" x14ac:dyDescent="0.4">
      <c r="B186" s="5" t="s">
        <v>439</v>
      </c>
      <c r="D186" s="3"/>
      <c r="E186" s="3"/>
      <c r="F186" s="3"/>
      <c r="G186" s="3"/>
      <c r="H186" s="14"/>
      <c r="I186" s="14"/>
      <c r="J186" s="3"/>
      <c r="K186" s="3"/>
      <c r="L186" s="3"/>
      <c r="M186" s="3"/>
      <c r="N186" s="3"/>
      <c r="O186" s="3"/>
      <c r="P186" s="3"/>
      <c r="Q186" s="3"/>
      <c r="R186" s="3"/>
      <c r="S186" s="3"/>
      <c r="T186" s="3"/>
    </row>
    <row r="187" spans="2:20" x14ac:dyDescent="0.4">
      <c r="B187" s="5" t="s">
        <v>407</v>
      </c>
      <c r="D187" s="3"/>
      <c r="E187" s="3"/>
      <c r="F187" s="3"/>
      <c r="G187" s="3"/>
      <c r="H187" s="14"/>
      <c r="I187" s="14"/>
      <c r="J187" s="3"/>
      <c r="K187" s="3"/>
      <c r="L187" s="3"/>
      <c r="M187" s="3"/>
      <c r="N187" s="3"/>
      <c r="O187" s="3"/>
      <c r="P187" s="3"/>
      <c r="Q187" s="3"/>
      <c r="R187" s="3"/>
      <c r="S187" s="3"/>
      <c r="T187" s="3"/>
    </row>
    <row r="188" spans="2:20" x14ac:dyDescent="0.4">
      <c r="B188" s="5" t="s">
        <v>408</v>
      </c>
      <c r="D188" s="3"/>
      <c r="E188" s="3"/>
      <c r="F188" s="3"/>
      <c r="G188" s="3"/>
      <c r="H188" s="14"/>
      <c r="I188" s="14"/>
      <c r="J188" s="3"/>
      <c r="K188" s="3"/>
      <c r="L188" s="3"/>
      <c r="M188" s="3"/>
      <c r="N188" s="3"/>
      <c r="O188" s="3"/>
      <c r="P188" s="3"/>
      <c r="Q188" s="3"/>
      <c r="R188" s="3"/>
      <c r="S188" s="3"/>
      <c r="T188" s="3"/>
    </row>
    <row r="189" spans="2:20" x14ac:dyDescent="0.4">
      <c r="B189" s="5" t="s">
        <v>440</v>
      </c>
      <c r="D189" s="3"/>
      <c r="E189" s="3"/>
      <c r="F189" s="3"/>
      <c r="G189" s="3"/>
      <c r="H189" s="14"/>
      <c r="I189" s="14"/>
      <c r="J189" s="3"/>
      <c r="K189" s="3"/>
      <c r="L189" s="3"/>
      <c r="M189" s="3"/>
      <c r="N189" s="3"/>
      <c r="O189" s="3"/>
      <c r="P189" s="3"/>
      <c r="Q189" s="3"/>
      <c r="R189" s="3"/>
      <c r="S189" s="3"/>
      <c r="T189" s="3"/>
    </row>
    <row r="190" spans="2:20" x14ac:dyDescent="0.4">
      <c r="B190" s="5" t="s">
        <v>410</v>
      </c>
      <c r="D190" s="3"/>
      <c r="E190" s="3"/>
      <c r="F190" s="3"/>
      <c r="G190" s="3"/>
      <c r="H190" s="14"/>
      <c r="I190" s="14"/>
      <c r="J190" s="3"/>
      <c r="K190" s="3"/>
      <c r="L190" s="3"/>
      <c r="M190" s="3"/>
      <c r="N190" s="3"/>
      <c r="O190" s="3"/>
      <c r="P190" s="3"/>
      <c r="Q190" s="3"/>
      <c r="R190" s="3"/>
      <c r="S190" s="3"/>
      <c r="T190" s="3"/>
    </row>
    <row r="191" spans="2:20" x14ac:dyDescent="0.4">
      <c r="B191" s="5" t="s">
        <v>411</v>
      </c>
      <c r="D191" s="3"/>
      <c r="E191" s="3"/>
      <c r="F191" s="3"/>
      <c r="G191" s="3"/>
      <c r="H191" s="14"/>
      <c r="I191" s="14"/>
      <c r="J191" s="3"/>
      <c r="K191" s="3"/>
      <c r="L191" s="3"/>
      <c r="M191" s="3"/>
      <c r="N191" s="3"/>
      <c r="O191" s="3"/>
      <c r="P191" s="3"/>
      <c r="Q191" s="3"/>
      <c r="R191" s="3"/>
      <c r="S191" s="3"/>
      <c r="T191" s="3"/>
    </row>
    <row r="192" spans="2:20" x14ac:dyDescent="0.4">
      <c r="B192" s="5" t="s">
        <v>191</v>
      </c>
      <c r="D192" s="3"/>
      <c r="E192" s="3"/>
      <c r="F192" s="3"/>
      <c r="G192" s="3"/>
      <c r="H192" s="14"/>
      <c r="I192" s="14"/>
      <c r="J192" s="3"/>
      <c r="K192" s="3"/>
      <c r="L192" s="3"/>
      <c r="M192" s="3"/>
      <c r="N192" s="3"/>
      <c r="O192" s="3"/>
      <c r="P192" s="3"/>
      <c r="Q192" s="3"/>
      <c r="R192" s="3"/>
      <c r="S192" s="3"/>
      <c r="T192" s="3"/>
    </row>
    <row r="193" spans="2:20" x14ac:dyDescent="0.4">
      <c r="B193" s="5" t="s">
        <v>420</v>
      </c>
      <c r="D193" s="3"/>
      <c r="E193" s="3"/>
      <c r="F193" s="3"/>
      <c r="G193" s="3"/>
      <c r="H193" s="14"/>
      <c r="I193" s="14"/>
      <c r="J193" s="3"/>
      <c r="K193" s="3"/>
      <c r="L193" s="3"/>
      <c r="M193" s="3"/>
      <c r="N193" s="3"/>
      <c r="O193" s="3"/>
      <c r="P193" s="3"/>
      <c r="Q193" s="3"/>
      <c r="R193" s="3"/>
      <c r="S193" s="3"/>
      <c r="T193" s="3"/>
    </row>
    <row r="194" spans="2:20" ht="32" x14ac:dyDescent="0.4">
      <c r="B194" s="5" t="s">
        <v>579</v>
      </c>
      <c r="D194" s="3"/>
      <c r="E194" s="3"/>
      <c r="F194" s="3"/>
      <c r="G194" s="3"/>
      <c r="H194" s="14"/>
      <c r="I194" s="14"/>
      <c r="J194" s="3"/>
      <c r="K194" s="3"/>
      <c r="L194" s="3"/>
      <c r="M194" s="3"/>
      <c r="N194" s="3"/>
      <c r="O194" s="3"/>
      <c r="P194" s="3"/>
      <c r="Q194" s="3"/>
      <c r="R194" s="3"/>
      <c r="S194" s="3"/>
      <c r="T194" s="3"/>
    </row>
    <row r="195" spans="2:20" x14ac:dyDescent="0.4">
      <c r="B195" s="5"/>
      <c r="D195" s="3"/>
      <c r="E195" s="3"/>
      <c r="F195" s="3"/>
      <c r="G195" s="3"/>
      <c r="H195" s="14"/>
      <c r="I195" s="14"/>
      <c r="J195" s="3"/>
      <c r="K195" s="3"/>
      <c r="L195" s="3"/>
      <c r="M195" s="3"/>
      <c r="N195" s="3"/>
      <c r="O195" s="3"/>
      <c r="P195" s="3"/>
      <c r="Q195" s="3"/>
      <c r="R195" s="3"/>
      <c r="S195" s="3"/>
      <c r="T195" s="3"/>
    </row>
    <row r="196" spans="2:20" x14ac:dyDescent="0.4">
      <c r="B196" s="5" t="s">
        <v>172</v>
      </c>
      <c r="D196" s="3"/>
      <c r="E196" s="3"/>
      <c r="F196" s="3"/>
      <c r="G196" s="3"/>
      <c r="H196" s="14"/>
      <c r="I196" s="14"/>
      <c r="J196" s="3"/>
      <c r="K196" s="3"/>
      <c r="L196" s="3"/>
      <c r="M196" s="3"/>
      <c r="N196" s="3"/>
      <c r="O196" s="3"/>
      <c r="P196" s="3"/>
      <c r="Q196" s="3"/>
      <c r="R196" s="3"/>
      <c r="S196" s="3"/>
      <c r="T196" s="3"/>
    </row>
    <row r="197" spans="2:20" x14ac:dyDescent="0.4">
      <c r="B197" s="5" t="s">
        <v>173</v>
      </c>
      <c r="D197" s="3"/>
      <c r="E197" s="3"/>
      <c r="F197" s="3"/>
      <c r="G197" s="3"/>
      <c r="H197" s="14"/>
      <c r="I197" s="14"/>
      <c r="J197" s="3"/>
      <c r="K197" s="3"/>
      <c r="L197" s="3"/>
      <c r="M197" s="3"/>
      <c r="N197" s="3"/>
      <c r="O197" s="3"/>
      <c r="P197" s="3"/>
      <c r="Q197" s="3"/>
      <c r="R197" s="3"/>
      <c r="S197" s="3"/>
      <c r="T197" s="3"/>
    </row>
    <row r="198" spans="2:20" x14ac:dyDescent="0.4">
      <c r="B198" s="5" t="s">
        <v>174</v>
      </c>
      <c r="D198" s="3"/>
      <c r="E198" s="3"/>
      <c r="F198" s="3"/>
      <c r="G198" s="3"/>
      <c r="H198" s="14"/>
      <c r="I198" s="14"/>
      <c r="J198" s="3"/>
      <c r="K198" s="3"/>
      <c r="L198" s="3"/>
      <c r="M198" s="3"/>
      <c r="N198" s="3"/>
      <c r="O198" s="3"/>
      <c r="P198" s="3"/>
      <c r="Q198" s="3"/>
      <c r="R198" s="3"/>
      <c r="S198" s="3"/>
      <c r="T198" s="3"/>
    </row>
    <row r="199" spans="2:20" x14ac:dyDescent="0.4">
      <c r="B199" s="5" t="s">
        <v>177</v>
      </c>
      <c r="D199" s="3"/>
      <c r="E199" s="3"/>
      <c r="F199" s="3"/>
      <c r="G199" s="3"/>
      <c r="H199" s="14"/>
      <c r="I199" s="14"/>
      <c r="J199" s="3"/>
      <c r="K199" s="3"/>
      <c r="L199" s="3"/>
      <c r="M199" s="3"/>
      <c r="N199" s="3"/>
      <c r="O199" s="3"/>
      <c r="P199" s="3"/>
      <c r="Q199" s="3"/>
      <c r="R199" s="3"/>
      <c r="S199" s="3"/>
      <c r="T199" s="3"/>
    </row>
    <row r="200" spans="2:20" x14ac:dyDescent="0.4">
      <c r="B200" s="5" t="s">
        <v>601</v>
      </c>
      <c r="D200" s="3"/>
      <c r="E200" s="3"/>
      <c r="F200" s="3"/>
      <c r="G200" s="3"/>
      <c r="H200" s="14"/>
      <c r="I200" s="14"/>
      <c r="J200" s="3"/>
      <c r="K200" s="3"/>
      <c r="L200" s="3"/>
      <c r="M200" s="3"/>
      <c r="N200" s="3"/>
      <c r="O200" s="3"/>
      <c r="P200" s="3"/>
      <c r="Q200" s="3"/>
      <c r="R200" s="3"/>
      <c r="S200" s="3"/>
      <c r="T200" s="3"/>
    </row>
    <row r="201" spans="2:20" x14ac:dyDescent="0.4">
      <c r="B201" s="5" t="s">
        <v>176</v>
      </c>
      <c r="D201" s="3"/>
      <c r="E201" s="3"/>
      <c r="F201" s="3"/>
      <c r="G201" s="3"/>
      <c r="H201" s="14"/>
      <c r="I201" s="14"/>
      <c r="J201" s="3"/>
      <c r="K201" s="3"/>
      <c r="L201" s="3"/>
      <c r="M201" s="3"/>
      <c r="N201" s="3"/>
      <c r="O201" s="3"/>
      <c r="P201" s="3"/>
      <c r="Q201" s="3"/>
      <c r="R201" s="3"/>
      <c r="S201" s="3"/>
      <c r="T201" s="3"/>
    </row>
    <row r="202" spans="2:20" x14ac:dyDescent="0.4">
      <c r="B202" s="5" t="s">
        <v>192</v>
      </c>
      <c r="D202" s="3"/>
      <c r="E202" s="3"/>
      <c r="F202" s="3"/>
      <c r="G202" s="3"/>
      <c r="H202" s="14"/>
      <c r="I202" s="14"/>
      <c r="J202" s="3"/>
      <c r="K202" s="3"/>
      <c r="L202" s="3"/>
      <c r="M202" s="3"/>
      <c r="N202" s="3"/>
      <c r="O202" s="3"/>
      <c r="P202" s="3"/>
      <c r="Q202" s="3"/>
      <c r="R202" s="3"/>
      <c r="S202" s="3"/>
      <c r="T202" s="3"/>
    </row>
    <row r="203" spans="2:20" x14ac:dyDescent="0.4">
      <c r="B203" s="5" t="s">
        <v>200</v>
      </c>
      <c r="D203" s="3"/>
      <c r="E203" s="3"/>
      <c r="F203" s="3"/>
      <c r="G203" s="3"/>
      <c r="H203" s="14"/>
      <c r="I203" s="14"/>
      <c r="J203" s="3"/>
      <c r="K203" s="3"/>
      <c r="L203" s="3"/>
      <c r="M203" s="3"/>
      <c r="N203" s="3"/>
      <c r="O203" s="3"/>
      <c r="P203" s="3"/>
      <c r="Q203" s="3"/>
      <c r="R203" s="3"/>
      <c r="S203" s="3"/>
      <c r="T203" s="3"/>
    </row>
    <row r="204" spans="2:20" ht="32" x14ac:dyDescent="0.4">
      <c r="B204" s="5" t="s">
        <v>580</v>
      </c>
      <c r="D204" s="3"/>
      <c r="E204" s="3"/>
      <c r="F204" s="3"/>
      <c r="G204" s="3"/>
      <c r="H204" s="14"/>
      <c r="I204" s="14"/>
      <c r="J204" s="3"/>
      <c r="K204" s="3"/>
      <c r="L204" s="3"/>
      <c r="M204" s="3"/>
      <c r="N204" s="3"/>
      <c r="O204" s="3"/>
      <c r="P204" s="3"/>
      <c r="Q204" s="3"/>
      <c r="R204" s="3"/>
      <c r="S204" s="3"/>
      <c r="T204" s="3"/>
    </row>
    <row r="205" spans="2:20" x14ac:dyDescent="0.4">
      <c r="B205" s="5"/>
      <c r="D205" s="3"/>
      <c r="E205" s="3"/>
      <c r="F205" s="3"/>
      <c r="G205" s="3"/>
      <c r="H205" s="14"/>
      <c r="I205" s="14"/>
      <c r="J205" s="3"/>
      <c r="K205" s="3"/>
      <c r="L205" s="3"/>
      <c r="M205" s="3"/>
      <c r="N205" s="3"/>
      <c r="O205" s="3"/>
      <c r="P205" s="3"/>
      <c r="Q205" s="3"/>
      <c r="R205" s="3"/>
      <c r="S205" s="3"/>
      <c r="T205" s="3"/>
    </row>
    <row r="206" spans="2:20" x14ac:dyDescent="0.4">
      <c r="B206" s="5" t="s">
        <v>317</v>
      </c>
      <c r="D206" s="3"/>
      <c r="E206" s="3"/>
      <c r="F206" s="3"/>
      <c r="G206" s="3"/>
      <c r="H206" s="14"/>
      <c r="I206" s="14"/>
      <c r="J206" s="3"/>
      <c r="K206" s="3"/>
      <c r="L206" s="3"/>
      <c r="M206" s="3"/>
      <c r="N206" s="3"/>
      <c r="O206" s="3"/>
      <c r="P206" s="3"/>
      <c r="Q206" s="3"/>
      <c r="R206" s="3"/>
      <c r="S206" s="3"/>
      <c r="T206" s="3"/>
    </row>
    <row r="207" spans="2:20" x14ac:dyDescent="0.4">
      <c r="B207" s="5" t="s">
        <v>318</v>
      </c>
      <c r="D207" s="3"/>
      <c r="E207" s="3"/>
      <c r="F207" s="3"/>
      <c r="G207" s="3"/>
      <c r="H207" s="14"/>
      <c r="I207" s="14"/>
      <c r="J207" s="3"/>
      <c r="K207" s="3"/>
      <c r="L207" s="3"/>
      <c r="M207" s="3"/>
      <c r="N207" s="3"/>
      <c r="O207" s="3"/>
      <c r="P207" s="3"/>
      <c r="Q207" s="3"/>
      <c r="R207" s="3"/>
      <c r="S207" s="3"/>
      <c r="T207" s="3"/>
    </row>
    <row r="208" spans="2:20" x14ac:dyDescent="0.4">
      <c r="B208" s="5" t="s">
        <v>303</v>
      </c>
      <c r="D208" s="3"/>
      <c r="E208" s="3"/>
      <c r="F208" s="3"/>
      <c r="G208" s="3"/>
      <c r="H208" s="14"/>
      <c r="I208" s="14"/>
      <c r="J208" s="3"/>
      <c r="K208" s="3"/>
      <c r="L208" s="3"/>
      <c r="M208" s="3"/>
      <c r="N208" s="3"/>
      <c r="O208" s="3"/>
      <c r="P208" s="3"/>
      <c r="Q208" s="3"/>
      <c r="R208" s="3"/>
      <c r="S208" s="3"/>
      <c r="T208" s="3"/>
    </row>
    <row r="209" spans="2:20" x14ac:dyDescent="0.4">
      <c r="B209" s="5" t="s">
        <v>319</v>
      </c>
      <c r="D209" s="3"/>
      <c r="E209" s="3"/>
      <c r="F209" s="3"/>
      <c r="G209" s="3"/>
      <c r="H209" s="14"/>
      <c r="I209" s="14"/>
      <c r="J209" s="3"/>
      <c r="K209" s="3"/>
      <c r="L209" s="3"/>
      <c r="M209" s="3"/>
      <c r="N209" s="3"/>
      <c r="O209" s="3"/>
      <c r="P209" s="3"/>
      <c r="Q209" s="3"/>
      <c r="R209" s="3"/>
      <c r="S209" s="3"/>
      <c r="T209" s="3"/>
    </row>
    <row r="210" spans="2:20" x14ac:dyDescent="0.4">
      <c r="B210" s="5" t="s">
        <v>305</v>
      </c>
      <c r="D210" s="3"/>
      <c r="E210" s="3"/>
      <c r="F210" s="3"/>
      <c r="G210" s="3"/>
      <c r="H210" s="14"/>
      <c r="I210" s="14"/>
      <c r="J210" s="3"/>
      <c r="K210" s="3"/>
      <c r="L210" s="3"/>
      <c r="M210" s="3"/>
      <c r="N210" s="3"/>
      <c r="O210" s="3"/>
      <c r="P210" s="3"/>
      <c r="Q210" s="3"/>
      <c r="R210" s="3"/>
      <c r="S210" s="3"/>
      <c r="T210" s="3"/>
    </row>
    <row r="211" spans="2:20" x14ac:dyDescent="0.4">
      <c r="B211" s="5" t="s">
        <v>306</v>
      </c>
      <c r="D211" s="3"/>
      <c r="E211" s="3"/>
      <c r="F211" s="3"/>
      <c r="G211" s="3"/>
      <c r="H211" s="14"/>
      <c r="I211" s="14"/>
      <c r="J211" s="3"/>
      <c r="K211" s="3"/>
      <c r="L211" s="3"/>
      <c r="M211" s="3"/>
      <c r="N211" s="3"/>
      <c r="O211" s="3"/>
      <c r="P211" s="3"/>
      <c r="Q211" s="3"/>
      <c r="R211" s="3"/>
      <c r="S211" s="3"/>
      <c r="T211" s="3"/>
    </row>
    <row r="212" spans="2:20" x14ac:dyDescent="0.4">
      <c r="B212" s="5" t="s">
        <v>191</v>
      </c>
      <c r="D212" s="3"/>
      <c r="E212" s="3"/>
      <c r="F212" s="3"/>
      <c r="G212" s="3"/>
      <c r="H212" s="14"/>
      <c r="I212" s="14"/>
      <c r="J212" s="3"/>
      <c r="K212" s="3"/>
      <c r="L212" s="3"/>
      <c r="M212" s="3"/>
      <c r="N212" s="3"/>
      <c r="O212" s="3"/>
      <c r="P212" s="3"/>
      <c r="Q212" s="3"/>
      <c r="R212" s="3"/>
      <c r="S212" s="3"/>
      <c r="T212" s="3"/>
    </row>
    <row r="213" spans="2:20" x14ac:dyDescent="0.4">
      <c r="B213" s="5" t="s">
        <v>346</v>
      </c>
      <c r="D213" s="3"/>
      <c r="E213" s="3"/>
      <c r="F213" s="3"/>
      <c r="G213" s="3"/>
      <c r="H213" s="14"/>
      <c r="I213" s="14"/>
      <c r="J213" s="3"/>
      <c r="K213" s="3"/>
      <c r="L213" s="3"/>
      <c r="M213" s="3"/>
      <c r="N213" s="3"/>
      <c r="O213" s="3"/>
      <c r="P213" s="3"/>
      <c r="Q213" s="3"/>
      <c r="R213" s="3"/>
      <c r="S213" s="3"/>
      <c r="T213" s="3"/>
    </row>
    <row r="214" spans="2:20" x14ac:dyDescent="0.4">
      <c r="B214" s="5" t="s">
        <v>581</v>
      </c>
      <c r="D214" s="3"/>
      <c r="E214" s="3"/>
      <c r="F214" s="3"/>
      <c r="G214" s="3"/>
      <c r="H214" s="14"/>
      <c r="I214" s="14"/>
      <c r="J214" s="3"/>
      <c r="K214" s="3"/>
      <c r="L214" s="3"/>
      <c r="M214" s="3"/>
      <c r="N214" s="3"/>
      <c r="O214" s="3"/>
      <c r="P214" s="3"/>
      <c r="Q214" s="3"/>
      <c r="R214" s="3"/>
      <c r="S214" s="3"/>
      <c r="T214" s="3"/>
    </row>
    <row r="215" spans="2:20" x14ac:dyDescent="0.4">
      <c r="B215" s="5"/>
      <c r="D215" s="3"/>
      <c r="E215" s="3"/>
      <c r="F215" s="3"/>
      <c r="G215" s="3"/>
      <c r="H215" s="14"/>
      <c r="I215" s="14"/>
      <c r="J215" s="3"/>
      <c r="K215" s="3"/>
      <c r="L215" s="3"/>
      <c r="M215" s="3"/>
      <c r="N215" s="3"/>
      <c r="O215" s="3"/>
      <c r="P215" s="3"/>
      <c r="Q215" s="3"/>
      <c r="R215" s="3"/>
      <c r="S215" s="3"/>
      <c r="T215" s="3"/>
    </row>
    <row r="216" spans="2:20" x14ac:dyDescent="0.4">
      <c r="B216" s="5" t="s">
        <v>123</v>
      </c>
      <c r="D216" s="3"/>
      <c r="E216" s="3"/>
      <c r="F216" s="3"/>
      <c r="G216" s="3"/>
      <c r="H216" s="14"/>
      <c r="I216" s="14"/>
      <c r="J216" s="3"/>
      <c r="K216" s="3"/>
      <c r="L216" s="3"/>
      <c r="M216" s="3"/>
      <c r="N216" s="3"/>
      <c r="O216" s="3"/>
      <c r="P216" s="3"/>
      <c r="Q216" s="3"/>
      <c r="R216" s="3"/>
      <c r="S216" s="3"/>
      <c r="T216" s="3"/>
    </row>
    <row r="217" spans="2:20" x14ac:dyDescent="0.4">
      <c r="B217" s="5" t="s">
        <v>124</v>
      </c>
      <c r="D217" s="3"/>
      <c r="E217" s="3"/>
      <c r="F217" s="3"/>
      <c r="G217" s="3"/>
      <c r="H217" s="14"/>
      <c r="I217" s="14"/>
      <c r="J217" s="3"/>
      <c r="K217" s="3"/>
      <c r="L217" s="3"/>
      <c r="M217" s="3"/>
      <c r="N217" s="3"/>
      <c r="O217" s="3"/>
      <c r="P217" s="3"/>
      <c r="Q217" s="3"/>
      <c r="R217" s="3"/>
      <c r="S217" s="3"/>
      <c r="T217" s="3"/>
    </row>
    <row r="218" spans="2:20" x14ac:dyDescent="0.4">
      <c r="B218" s="5" t="s">
        <v>112</v>
      </c>
      <c r="D218" s="3"/>
      <c r="E218" s="3"/>
      <c r="F218" s="3"/>
      <c r="G218" s="3"/>
      <c r="H218" s="14"/>
      <c r="I218" s="14"/>
      <c r="J218" s="3"/>
      <c r="K218" s="3"/>
      <c r="L218" s="3"/>
      <c r="M218" s="3"/>
      <c r="N218" s="3"/>
      <c r="O218" s="3"/>
      <c r="P218" s="3"/>
      <c r="Q218" s="3"/>
      <c r="R218" s="3"/>
      <c r="S218" s="3"/>
      <c r="T218" s="3"/>
    </row>
    <row r="219" spans="2:20" x14ac:dyDescent="0.4">
      <c r="B219" s="5" t="s">
        <v>125</v>
      </c>
      <c r="D219" s="3"/>
      <c r="E219" s="3"/>
      <c r="F219" s="3"/>
      <c r="G219" s="3"/>
      <c r="H219" s="14"/>
      <c r="I219" s="14"/>
      <c r="J219" s="3"/>
      <c r="K219" s="3"/>
      <c r="L219" s="3"/>
      <c r="M219" s="3"/>
      <c r="N219" s="3"/>
      <c r="O219" s="3"/>
      <c r="P219" s="3"/>
      <c r="Q219" s="3"/>
      <c r="R219" s="3"/>
      <c r="S219" s="3"/>
      <c r="T219" s="3"/>
    </row>
    <row r="220" spans="2:20" x14ac:dyDescent="0.4">
      <c r="B220" s="5" t="s">
        <v>602</v>
      </c>
      <c r="D220" s="3"/>
      <c r="E220" s="3"/>
      <c r="F220" s="3"/>
      <c r="G220" s="3"/>
      <c r="H220" s="14"/>
      <c r="I220" s="14"/>
      <c r="J220" s="3"/>
      <c r="K220" s="3"/>
      <c r="L220" s="3"/>
      <c r="M220" s="3"/>
      <c r="N220" s="3"/>
      <c r="O220" s="3"/>
      <c r="P220" s="3"/>
      <c r="Q220" s="3"/>
      <c r="R220" s="3"/>
      <c r="S220" s="3"/>
      <c r="T220" s="3"/>
    </row>
    <row r="221" spans="2:20" x14ac:dyDescent="0.4">
      <c r="B221" s="5" t="s">
        <v>114</v>
      </c>
      <c r="D221" s="3"/>
      <c r="E221" s="3"/>
      <c r="F221" s="3"/>
      <c r="G221" s="3"/>
      <c r="H221" s="14"/>
      <c r="I221" s="14"/>
      <c r="J221" s="3"/>
      <c r="K221" s="3"/>
      <c r="L221" s="3"/>
      <c r="M221" s="3"/>
      <c r="N221" s="3"/>
      <c r="O221" s="3"/>
      <c r="P221" s="3"/>
      <c r="Q221" s="3"/>
      <c r="R221" s="3"/>
      <c r="S221" s="3"/>
      <c r="T221" s="3"/>
    </row>
    <row r="222" spans="2:20" x14ac:dyDescent="0.4">
      <c r="B222" s="5" t="s">
        <v>191</v>
      </c>
      <c r="D222" s="3"/>
      <c r="E222" s="3"/>
      <c r="F222" s="3"/>
      <c r="G222" s="3"/>
      <c r="H222" s="14"/>
      <c r="I222" s="14"/>
      <c r="J222" s="3"/>
      <c r="K222" s="3"/>
      <c r="L222" s="3"/>
      <c r="M222" s="3"/>
      <c r="N222" s="3"/>
      <c r="O222" s="3"/>
      <c r="P222" s="3"/>
      <c r="Q222" s="3"/>
      <c r="R222" s="3"/>
      <c r="S222" s="3"/>
      <c r="T222" s="3"/>
    </row>
    <row r="223" spans="2:20" x14ac:dyDescent="0.4">
      <c r="B223" s="5" t="s">
        <v>206</v>
      </c>
      <c r="D223" s="3"/>
      <c r="E223" s="3"/>
      <c r="F223" s="3"/>
      <c r="G223" s="3"/>
      <c r="H223" s="14"/>
      <c r="I223" s="14"/>
      <c r="J223" s="3"/>
      <c r="K223" s="3"/>
      <c r="L223" s="3"/>
      <c r="M223" s="3"/>
      <c r="N223" s="3"/>
      <c r="O223" s="3"/>
      <c r="P223" s="3"/>
      <c r="Q223" s="3"/>
      <c r="R223" s="3"/>
      <c r="S223" s="3"/>
      <c r="T223" s="3"/>
    </row>
    <row r="224" spans="2:20" x14ac:dyDescent="0.4">
      <c r="B224" s="5" t="s">
        <v>582</v>
      </c>
      <c r="D224" s="3"/>
      <c r="E224" s="3"/>
      <c r="F224" s="3"/>
      <c r="G224" s="3"/>
      <c r="H224" s="14"/>
      <c r="I224" s="14"/>
      <c r="J224" s="3"/>
      <c r="K224" s="3"/>
      <c r="L224" s="3"/>
      <c r="M224" s="3"/>
      <c r="N224" s="3"/>
      <c r="O224" s="3"/>
      <c r="P224" s="3"/>
      <c r="Q224" s="3"/>
      <c r="R224" s="3"/>
      <c r="S224" s="3"/>
      <c r="T224" s="3"/>
    </row>
    <row r="225" spans="2:20" x14ac:dyDescent="0.4">
      <c r="B225" s="5"/>
      <c r="D225" s="3"/>
      <c r="E225" s="3"/>
      <c r="F225" s="3"/>
      <c r="G225" s="3"/>
      <c r="H225" s="14"/>
      <c r="I225" s="14"/>
      <c r="J225" s="3"/>
      <c r="K225" s="3"/>
      <c r="L225" s="3"/>
      <c r="M225" s="3"/>
      <c r="N225" s="3"/>
      <c r="O225" s="3"/>
      <c r="P225" s="3"/>
      <c r="Q225" s="3"/>
      <c r="R225" s="3"/>
      <c r="S225" s="3"/>
      <c r="T225" s="3"/>
    </row>
    <row r="226" spans="2:20" x14ac:dyDescent="0.4">
      <c r="B226" s="5" t="s">
        <v>280</v>
      </c>
      <c r="D226" s="3"/>
      <c r="E226" s="3"/>
      <c r="F226" s="3"/>
      <c r="G226" s="3"/>
      <c r="H226" s="14"/>
      <c r="I226" s="14"/>
      <c r="J226" s="3"/>
      <c r="K226" s="3"/>
      <c r="L226" s="3"/>
      <c r="M226" s="3"/>
      <c r="N226" s="3"/>
      <c r="O226" s="3"/>
      <c r="P226" s="3"/>
      <c r="Q226" s="3"/>
      <c r="R226" s="3"/>
      <c r="S226" s="3"/>
      <c r="T226" s="3"/>
    </row>
    <row r="227" spans="2:20" x14ac:dyDescent="0.4">
      <c r="B227" s="5" t="s">
        <v>281</v>
      </c>
      <c r="D227" s="3"/>
      <c r="E227" s="3"/>
      <c r="F227" s="3"/>
      <c r="G227" s="3"/>
      <c r="H227" s="14"/>
      <c r="I227" s="14"/>
      <c r="J227" s="3"/>
      <c r="K227" s="3"/>
      <c r="L227" s="3"/>
      <c r="M227" s="3"/>
      <c r="N227" s="3"/>
      <c r="O227" s="3"/>
      <c r="P227" s="3"/>
      <c r="Q227" s="3"/>
      <c r="R227" s="3"/>
      <c r="S227" s="3"/>
      <c r="T227" s="3"/>
    </row>
    <row r="228" spans="2:20" x14ac:dyDescent="0.4">
      <c r="B228" s="5" t="s">
        <v>282</v>
      </c>
      <c r="D228" s="3"/>
      <c r="E228" s="3"/>
      <c r="F228" s="3"/>
      <c r="G228" s="3"/>
      <c r="H228" s="14"/>
      <c r="I228" s="14"/>
      <c r="J228" s="3"/>
      <c r="K228" s="3"/>
      <c r="L228" s="3"/>
      <c r="M228" s="3"/>
      <c r="N228" s="3"/>
      <c r="O228" s="3"/>
      <c r="P228" s="3"/>
      <c r="Q228" s="3"/>
      <c r="R228" s="3"/>
      <c r="S228" s="3"/>
      <c r="T228" s="3"/>
    </row>
    <row r="229" spans="2:20" x14ac:dyDescent="0.4">
      <c r="B229" s="5" t="s">
        <v>284</v>
      </c>
      <c r="D229" s="3"/>
      <c r="E229" s="3"/>
      <c r="F229" s="3"/>
      <c r="G229" s="3"/>
      <c r="H229" s="14"/>
      <c r="I229" s="14"/>
      <c r="J229" s="3"/>
      <c r="K229" s="3"/>
      <c r="L229" s="3"/>
      <c r="M229" s="3"/>
      <c r="N229" s="3"/>
      <c r="O229" s="3"/>
      <c r="P229" s="3"/>
      <c r="Q229" s="3"/>
      <c r="R229" s="3"/>
      <c r="S229" s="3"/>
      <c r="T229" s="3"/>
    </row>
    <row r="230" spans="2:20" x14ac:dyDescent="0.4">
      <c r="B230" s="5" t="s">
        <v>600</v>
      </c>
      <c r="D230" s="3"/>
      <c r="E230" s="3"/>
      <c r="F230" s="3"/>
      <c r="G230" s="3"/>
      <c r="H230" s="14"/>
      <c r="I230" s="14"/>
      <c r="J230" s="3"/>
      <c r="K230" s="3"/>
      <c r="L230" s="3"/>
      <c r="M230" s="3"/>
      <c r="N230" s="3"/>
      <c r="O230" s="3"/>
      <c r="P230" s="3"/>
      <c r="Q230" s="3"/>
      <c r="R230" s="3"/>
      <c r="S230" s="3"/>
      <c r="T230" s="3"/>
    </row>
    <row r="231" spans="2:20" x14ac:dyDescent="0.4">
      <c r="B231" s="5">
        <v>5035481625</v>
      </c>
      <c r="D231" s="3"/>
      <c r="E231" s="3"/>
      <c r="F231" s="3"/>
      <c r="G231" s="3"/>
      <c r="H231" s="14"/>
      <c r="I231" s="14"/>
      <c r="J231" s="3"/>
      <c r="K231" s="3"/>
      <c r="L231" s="3"/>
      <c r="M231" s="3"/>
      <c r="N231" s="3"/>
      <c r="O231" s="3"/>
      <c r="P231" s="3"/>
      <c r="Q231" s="3"/>
      <c r="R231" s="3"/>
      <c r="S231" s="3"/>
      <c r="T231" s="3"/>
    </row>
    <row r="232" spans="2:20" x14ac:dyDescent="0.4">
      <c r="B232" s="5" t="s">
        <v>347</v>
      </c>
      <c r="D232" s="3"/>
      <c r="E232" s="3"/>
      <c r="F232" s="3"/>
      <c r="G232" s="3"/>
      <c r="H232" s="14"/>
      <c r="I232" s="14"/>
      <c r="J232" s="3"/>
      <c r="K232" s="3"/>
      <c r="L232" s="3"/>
      <c r="M232" s="3"/>
      <c r="N232" s="3"/>
      <c r="O232" s="3"/>
      <c r="P232" s="3"/>
      <c r="Q232" s="3"/>
      <c r="R232" s="3"/>
      <c r="S232" s="3"/>
      <c r="T232" s="3"/>
    </row>
    <row r="233" spans="2:20" x14ac:dyDescent="0.4">
      <c r="B233" s="5" t="s">
        <v>348</v>
      </c>
      <c r="D233" s="3"/>
      <c r="E233" s="3"/>
      <c r="F233" s="3"/>
      <c r="G233" s="3"/>
      <c r="H233" s="14"/>
      <c r="I233" s="14"/>
      <c r="J233" s="3"/>
      <c r="K233" s="3"/>
      <c r="L233" s="3"/>
      <c r="M233" s="3"/>
      <c r="N233" s="3"/>
      <c r="O233" s="3"/>
      <c r="P233" s="3"/>
      <c r="Q233" s="3"/>
      <c r="R233" s="3"/>
      <c r="S233" s="3"/>
      <c r="T233" s="3"/>
    </row>
    <row r="234" spans="2:20" ht="48" x14ac:dyDescent="0.4">
      <c r="B234" s="5" t="s">
        <v>583</v>
      </c>
      <c r="D234" s="3"/>
      <c r="E234" s="3"/>
      <c r="F234" s="3"/>
      <c r="G234" s="3"/>
      <c r="H234" s="14"/>
      <c r="I234" s="14"/>
      <c r="J234" s="3"/>
      <c r="K234" s="3"/>
      <c r="L234" s="3"/>
      <c r="M234" s="3"/>
      <c r="N234" s="3"/>
      <c r="O234" s="3"/>
      <c r="P234" s="3"/>
      <c r="Q234" s="3"/>
      <c r="R234" s="3"/>
      <c r="S234" s="3"/>
      <c r="T234" s="3"/>
    </row>
    <row r="235" spans="2:20" x14ac:dyDescent="0.4">
      <c r="B235" s="5"/>
      <c r="D235" s="3"/>
      <c r="E235" s="3"/>
      <c r="F235" s="3"/>
      <c r="G235" s="3"/>
      <c r="H235" s="14"/>
      <c r="I235" s="14"/>
      <c r="J235" s="3"/>
      <c r="K235" s="3"/>
      <c r="L235" s="3"/>
      <c r="M235" s="3"/>
      <c r="N235" s="3"/>
      <c r="O235" s="3"/>
      <c r="P235" s="3"/>
      <c r="Q235" s="3"/>
      <c r="R235" s="3"/>
      <c r="S235" s="3"/>
      <c r="T235" s="3"/>
    </row>
    <row r="236" spans="2:20" x14ac:dyDescent="0.4">
      <c r="B236" s="5" t="s">
        <v>605</v>
      </c>
      <c r="D236" s="3"/>
      <c r="E236" s="3"/>
      <c r="F236" s="3"/>
      <c r="G236" s="3"/>
      <c r="H236" s="14"/>
      <c r="I236" s="14"/>
      <c r="J236" s="3"/>
      <c r="K236" s="3"/>
      <c r="L236" s="3"/>
      <c r="M236" s="3"/>
      <c r="N236" s="3"/>
      <c r="O236" s="3"/>
      <c r="P236" s="3"/>
      <c r="Q236" s="3"/>
      <c r="R236" s="3"/>
      <c r="S236" s="3"/>
      <c r="T236" s="3"/>
    </row>
    <row r="237" spans="2:20" x14ac:dyDescent="0.4">
      <c r="B237" s="5" t="s">
        <v>302</v>
      </c>
      <c r="D237" s="3"/>
      <c r="E237" s="3"/>
      <c r="F237" s="3"/>
      <c r="G237" s="3"/>
      <c r="H237" s="14"/>
      <c r="I237" s="14"/>
      <c r="J237" s="3"/>
      <c r="K237" s="3"/>
      <c r="L237" s="3"/>
      <c r="M237" s="3"/>
      <c r="N237" s="3"/>
      <c r="O237" s="3"/>
      <c r="P237" s="3"/>
      <c r="Q237" s="3"/>
      <c r="R237" s="3"/>
      <c r="S237" s="3"/>
      <c r="T237" s="3"/>
    </row>
    <row r="238" spans="2:20" x14ac:dyDescent="0.4">
      <c r="B238" s="5" t="s">
        <v>606</v>
      </c>
      <c r="D238" s="3"/>
      <c r="E238" s="3"/>
      <c r="F238" s="3"/>
      <c r="G238" s="3"/>
      <c r="H238" s="14"/>
      <c r="I238" s="14"/>
      <c r="J238" s="3"/>
      <c r="K238" s="3"/>
      <c r="L238" s="3"/>
      <c r="M238" s="3"/>
      <c r="N238" s="3"/>
      <c r="O238" s="3"/>
      <c r="P238" s="3"/>
      <c r="Q238" s="3"/>
      <c r="R238" s="3"/>
      <c r="S238" s="3"/>
      <c r="T238" s="3"/>
    </row>
    <row r="239" spans="2:20" x14ac:dyDescent="0.4">
      <c r="B239" s="5" t="s">
        <v>610</v>
      </c>
      <c r="D239" s="3"/>
      <c r="E239" s="3"/>
      <c r="F239" s="3"/>
      <c r="G239" s="3"/>
      <c r="H239" s="14"/>
      <c r="I239" s="14"/>
      <c r="J239" s="3"/>
      <c r="K239" s="3"/>
      <c r="L239" s="3"/>
      <c r="M239" s="3"/>
      <c r="N239" s="3"/>
      <c r="O239" s="3"/>
      <c r="P239" s="3"/>
      <c r="Q239" s="3"/>
      <c r="R239" s="3"/>
      <c r="S239" s="3"/>
      <c r="T239" s="3"/>
    </row>
    <row r="240" spans="2:20" x14ac:dyDescent="0.4">
      <c r="B240" s="5" t="s">
        <v>608</v>
      </c>
      <c r="D240" s="3"/>
      <c r="E240" s="3"/>
      <c r="F240" s="3"/>
      <c r="G240" s="3"/>
      <c r="H240" s="14"/>
      <c r="I240" s="14"/>
      <c r="J240" s="3"/>
      <c r="K240" s="3"/>
      <c r="L240" s="3"/>
      <c r="M240" s="3"/>
      <c r="N240" s="3"/>
      <c r="O240" s="3"/>
      <c r="P240" s="3"/>
      <c r="Q240" s="3"/>
      <c r="R240" s="3"/>
      <c r="S240" s="3"/>
      <c r="T240" s="3"/>
    </row>
    <row r="241" spans="2:20" x14ac:dyDescent="0.4">
      <c r="B241" s="5" t="s">
        <v>609</v>
      </c>
      <c r="D241" s="3"/>
      <c r="E241" s="3"/>
      <c r="F241" s="3"/>
      <c r="G241" s="3"/>
      <c r="H241" s="14"/>
      <c r="I241" s="14"/>
      <c r="J241" s="3"/>
      <c r="K241" s="3"/>
      <c r="L241" s="3"/>
      <c r="M241" s="3"/>
      <c r="N241" s="3"/>
      <c r="O241" s="3"/>
      <c r="P241" s="3"/>
      <c r="Q241" s="3"/>
      <c r="R241" s="3"/>
      <c r="S241" s="3"/>
      <c r="T241" s="3"/>
    </row>
    <row r="242" spans="2:20" x14ac:dyDescent="0.4">
      <c r="B242" s="5" t="s">
        <v>347</v>
      </c>
      <c r="D242" s="3"/>
      <c r="E242" s="3"/>
      <c r="F242" s="3"/>
      <c r="G242" s="3"/>
      <c r="H242" s="14"/>
      <c r="I242" s="14"/>
      <c r="J242" s="3"/>
      <c r="K242" s="3"/>
      <c r="L242" s="3"/>
      <c r="M242" s="3"/>
      <c r="N242" s="3"/>
      <c r="O242" s="3"/>
      <c r="P242" s="3"/>
      <c r="Q242" s="3"/>
      <c r="R242" s="3"/>
      <c r="S242" s="3"/>
      <c r="T242" s="3"/>
    </row>
    <row r="243" spans="2:20" x14ac:dyDescent="0.4">
      <c r="B243" s="5" t="s">
        <v>763</v>
      </c>
      <c r="D243" s="3"/>
      <c r="E243" s="3"/>
      <c r="F243" s="3"/>
      <c r="G243" s="3"/>
      <c r="H243" s="14"/>
      <c r="I243" s="14"/>
      <c r="J243" s="3"/>
      <c r="K243" s="3"/>
      <c r="L243" s="3"/>
      <c r="M243" s="3"/>
      <c r="N243" s="3"/>
      <c r="O243" s="3"/>
      <c r="P243" s="3"/>
      <c r="Q243" s="3"/>
      <c r="R243" s="3"/>
      <c r="S243" s="3"/>
      <c r="T243" s="3"/>
    </row>
    <row r="244" spans="2:20" ht="96" x14ac:dyDescent="0.4">
      <c r="B244" s="5" t="s">
        <v>776</v>
      </c>
      <c r="D244" s="3"/>
      <c r="E244" s="3"/>
      <c r="F244" s="3"/>
      <c r="G244" s="3"/>
      <c r="H244" s="14"/>
      <c r="I244" s="14"/>
      <c r="J244" s="3"/>
      <c r="K244" s="3"/>
      <c r="L244" s="3"/>
      <c r="M244" s="3"/>
      <c r="N244" s="3"/>
      <c r="O244" s="3"/>
      <c r="P244" s="3"/>
      <c r="Q244" s="3"/>
      <c r="R244" s="3"/>
      <c r="S244" s="3"/>
      <c r="T244" s="3"/>
    </row>
    <row r="245" spans="2:20" x14ac:dyDescent="0.4">
      <c r="B245" s="5"/>
      <c r="D245" s="3"/>
      <c r="E245" s="3"/>
      <c r="F245" s="3"/>
      <c r="G245" s="3"/>
      <c r="H245" s="14"/>
      <c r="I245" s="14"/>
      <c r="J245" s="3"/>
      <c r="K245" s="3"/>
      <c r="L245" s="3"/>
      <c r="M245" s="3"/>
      <c r="N245" s="3"/>
      <c r="O245" s="3"/>
      <c r="P245" s="3"/>
      <c r="Q245" s="3"/>
      <c r="R245" s="3"/>
      <c r="S245" s="3"/>
      <c r="T245" s="3"/>
    </row>
    <row r="246" spans="2:20" x14ac:dyDescent="0.4">
      <c r="B246" s="5" t="s">
        <v>260</v>
      </c>
      <c r="D246" s="3"/>
      <c r="E246" s="3"/>
      <c r="F246" s="3"/>
      <c r="G246" s="3"/>
      <c r="H246" s="14"/>
      <c r="I246" s="14"/>
      <c r="J246" s="3"/>
      <c r="K246" s="3"/>
      <c r="L246" s="3"/>
      <c r="M246" s="3"/>
      <c r="N246" s="3"/>
      <c r="O246" s="3"/>
      <c r="P246" s="3"/>
      <c r="Q246" s="3"/>
      <c r="R246" s="3"/>
      <c r="S246" s="3"/>
      <c r="T246" s="3"/>
    </row>
    <row r="247" spans="2:20" x14ac:dyDescent="0.4">
      <c r="B247" s="5" t="s">
        <v>261</v>
      </c>
      <c r="D247" s="3"/>
      <c r="E247" s="3"/>
      <c r="F247" s="3"/>
      <c r="G247" s="3"/>
      <c r="H247" s="14"/>
      <c r="I247" s="14"/>
      <c r="J247" s="3"/>
      <c r="K247" s="3"/>
      <c r="L247" s="3"/>
      <c r="M247" s="3"/>
      <c r="N247" s="3"/>
      <c r="O247" s="3"/>
      <c r="P247" s="3"/>
      <c r="Q247" s="3"/>
      <c r="R247" s="3"/>
      <c r="S247" s="3"/>
      <c r="T247" s="3"/>
    </row>
    <row r="248" spans="2:20" x14ac:dyDescent="0.4">
      <c r="B248" s="5" t="s">
        <v>262</v>
      </c>
      <c r="D248" s="3"/>
      <c r="E248" s="3"/>
      <c r="F248" s="3"/>
      <c r="G248" s="3"/>
      <c r="H248" s="14"/>
      <c r="I248" s="14"/>
      <c r="J248" s="3"/>
      <c r="K248" s="3"/>
      <c r="L248" s="3"/>
      <c r="M248" s="3"/>
      <c r="N248" s="3"/>
      <c r="O248" s="3"/>
      <c r="P248" s="3"/>
      <c r="Q248" s="3"/>
      <c r="R248" s="3"/>
      <c r="S248" s="3"/>
      <c r="T248" s="3"/>
    </row>
    <row r="249" spans="2:20" x14ac:dyDescent="0.4">
      <c r="B249" s="5" t="s">
        <v>265</v>
      </c>
      <c r="D249" s="3"/>
      <c r="E249" s="3"/>
      <c r="F249" s="3"/>
      <c r="G249" s="3"/>
      <c r="H249" s="14"/>
      <c r="I249" s="14"/>
      <c r="J249" s="3"/>
      <c r="K249" s="3"/>
      <c r="L249" s="3"/>
      <c r="M249" s="3"/>
      <c r="N249" s="3"/>
      <c r="O249" s="3"/>
      <c r="P249" s="3"/>
      <c r="Q249" s="3"/>
      <c r="R249" s="3"/>
      <c r="S249" s="3"/>
      <c r="T249" s="3"/>
    </row>
    <row r="250" spans="2:20" x14ac:dyDescent="0.4">
      <c r="B250" s="5" t="s">
        <v>264</v>
      </c>
      <c r="D250" s="3"/>
      <c r="E250" s="3"/>
      <c r="F250" s="3"/>
      <c r="G250" s="3"/>
      <c r="H250" s="14"/>
      <c r="I250" s="14"/>
      <c r="J250" s="3"/>
      <c r="K250" s="3"/>
      <c r="L250" s="3"/>
      <c r="M250" s="3"/>
      <c r="N250" s="3"/>
      <c r="O250" s="3"/>
      <c r="P250" s="3"/>
      <c r="Q250" s="3"/>
      <c r="R250" s="3"/>
      <c r="S250" s="3"/>
      <c r="T250" s="3"/>
    </row>
    <row r="251" spans="2:20" x14ac:dyDescent="0.4">
      <c r="B251" s="5">
        <v>5037017292</v>
      </c>
      <c r="D251" s="3"/>
      <c r="E251" s="3"/>
      <c r="F251" s="3"/>
      <c r="G251" s="3"/>
      <c r="H251" s="14"/>
      <c r="I251" s="14"/>
      <c r="J251" s="3"/>
      <c r="K251" s="3"/>
      <c r="L251" s="3"/>
      <c r="M251" s="3"/>
      <c r="N251" s="3"/>
      <c r="O251" s="3"/>
      <c r="P251" s="3"/>
      <c r="Q251" s="3"/>
      <c r="R251" s="3"/>
      <c r="S251" s="3"/>
      <c r="T251" s="3"/>
    </row>
    <row r="252" spans="2:20" x14ac:dyDescent="0.4">
      <c r="B252" s="5" t="s">
        <v>191</v>
      </c>
      <c r="D252" s="3"/>
      <c r="E252" s="3"/>
      <c r="F252" s="3"/>
      <c r="G252" s="3"/>
      <c r="H252" s="14"/>
      <c r="I252" s="14"/>
      <c r="J252" s="3"/>
      <c r="K252" s="3"/>
      <c r="L252" s="3"/>
      <c r="M252" s="3"/>
      <c r="N252" s="3"/>
      <c r="O252" s="3"/>
      <c r="P252" s="3"/>
      <c r="Q252" s="3"/>
      <c r="R252" s="3"/>
      <c r="S252" s="3"/>
      <c r="T252" s="3"/>
    </row>
    <row r="253" spans="2:20" x14ac:dyDescent="0.4">
      <c r="B253" s="5" t="s">
        <v>349</v>
      </c>
      <c r="D253" s="3"/>
      <c r="E253" s="3"/>
      <c r="F253" s="3"/>
      <c r="G253" s="3"/>
      <c r="H253" s="14"/>
      <c r="I253" s="14"/>
      <c r="J253" s="3"/>
      <c r="K253" s="3"/>
      <c r="L253" s="3"/>
      <c r="M253" s="3"/>
      <c r="N253" s="3"/>
      <c r="O253" s="3"/>
      <c r="P253" s="3"/>
      <c r="Q253" s="3"/>
      <c r="R253" s="3"/>
      <c r="S253" s="3"/>
      <c r="T253" s="3"/>
    </row>
    <row r="254" spans="2:20" ht="64" x14ac:dyDescent="0.4">
      <c r="B254" s="5" t="s">
        <v>564</v>
      </c>
      <c r="D254" s="3"/>
      <c r="E254" s="3"/>
      <c r="F254" s="3"/>
      <c r="G254" s="3"/>
      <c r="H254" s="14"/>
      <c r="I254" s="14"/>
      <c r="J254" s="3"/>
      <c r="K254" s="3"/>
      <c r="L254" s="3"/>
      <c r="M254" s="3"/>
      <c r="N254" s="3"/>
      <c r="O254" s="3"/>
      <c r="P254" s="3"/>
      <c r="Q254" s="3"/>
      <c r="R254" s="3"/>
      <c r="S254" s="3"/>
      <c r="T254" s="3"/>
    </row>
    <row r="255" spans="2:20" x14ac:dyDescent="0.4">
      <c r="B255" s="5"/>
      <c r="D255" s="3"/>
      <c r="E255" s="3"/>
      <c r="F255" s="3"/>
      <c r="G255" s="3"/>
      <c r="H255" s="14"/>
      <c r="I255" s="14"/>
      <c r="J255" s="3"/>
      <c r="K255" s="3"/>
      <c r="L255" s="3"/>
      <c r="M255" s="3"/>
      <c r="N255" s="3"/>
      <c r="O255" s="3"/>
      <c r="P255" s="3"/>
      <c r="Q255" s="3"/>
      <c r="R255" s="3"/>
      <c r="S255" s="3"/>
      <c r="T255" s="3"/>
    </row>
    <row r="256" spans="2:20" x14ac:dyDescent="0.4">
      <c r="B256" s="5" t="s">
        <v>89</v>
      </c>
      <c r="D256" s="3"/>
      <c r="E256" s="3"/>
      <c r="F256" s="3"/>
      <c r="G256" s="3"/>
      <c r="H256" s="14"/>
      <c r="I256" s="14"/>
      <c r="J256" s="3"/>
      <c r="K256" s="3"/>
      <c r="L256" s="3"/>
      <c r="M256" s="3"/>
      <c r="N256" s="3"/>
      <c r="O256" s="3"/>
      <c r="P256" s="3"/>
      <c r="Q256" s="3"/>
      <c r="R256" s="3"/>
      <c r="S256" s="3"/>
      <c r="T256" s="3"/>
    </row>
    <row r="257" spans="2:20" x14ac:dyDescent="0.4">
      <c r="B257" s="5" t="s">
        <v>90</v>
      </c>
      <c r="D257" s="3"/>
      <c r="E257" s="3"/>
      <c r="F257" s="3"/>
      <c r="G257" s="3"/>
      <c r="H257" s="14"/>
      <c r="I257" s="14"/>
      <c r="J257" s="3"/>
      <c r="K257" s="3"/>
      <c r="L257" s="3"/>
      <c r="M257" s="3"/>
      <c r="N257" s="3"/>
      <c r="O257" s="3"/>
      <c r="P257" s="3"/>
      <c r="Q257" s="3"/>
      <c r="R257" s="3"/>
      <c r="S257" s="3"/>
      <c r="T257" s="3"/>
    </row>
    <row r="258" spans="2:20" x14ac:dyDescent="0.4">
      <c r="B258" s="5" t="s">
        <v>67</v>
      </c>
      <c r="D258" s="3"/>
      <c r="E258" s="3"/>
      <c r="F258" s="3"/>
      <c r="G258" s="3"/>
      <c r="H258" s="14"/>
      <c r="I258" s="14"/>
      <c r="J258" s="3"/>
      <c r="K258" s="3"/>
      <c r="L258" s="3"/>
      <c r="M258" s="3"/>
      <c r="N258" s="3"/>
      <c r="O258" s="3"/>
      <c r="P258" s="3"/>
      <c r="Q258" s="3"/>
      <c r="R258" s="3"/>
      <c r="S258" s="3"/>
      <c r="T258" s="3"/>
    </row>
    <row r="259" spans="2:20" x14ac:dyDescent="0.4">
      <c r="B259" s="5" t="s">
        <v>94</v>
      </c>
      <c r="D259" s="3"/>
      <c r="E259" s="3"/>
      <c r="F259" s="3"/>
      <c r="G259" s="3"/>
      <c r="H259" s="14"/>
      <c r="I259" s="14"/>
      <c r="J259" s="3"/>
      <c r="K259" s="3"/>
      <c r="L259" s="3"/>
      <c r="M259" s="3"/>
      <c r="N259" s="3"/>
      <c r="O259" s="3"/>
      <c r="P259" s="3"/>
      <c r="Q259" s="3"/>
      <c r="R259" s="3"/>
      <c r="S259" s="3"/>
      <c r="T259" s="3"/>
    </row>
    <row r="260" spans="2:20" x14ac:dyDescent="0.4">
      <c r="B260" s="5" t="s">
        <v>92</v>
      </c>
      <c r="D260" s="3"/>
      <c r="E260" s="3"/>
      <c r="F260" s="3"/>
      <c r="G260" s="3"/>
      <c r="H260" s="14"/>
      <c r="I260" s="14"/>
      <c r="J260" s="3"/>
      <c r="K260" s="3"/>
      <c r="L260" s="3"/>
      <c r="M260" s="3"/>
      <c r="N260" s="3"/>
      <c r="O260" s="3"/>
      <c r="P260" s="3"/>
      <c r="Q260" s="3"/>
      <c r="R260" s="3"/>
      <c r="S260" s="3"/>
      <c r="T260" s="3"/>
    </row>
    <row r="261" spans="2:20" x14ac:dyDescent="0.4">
      <c r="B261" s="5" t="s">
        <v>93</v>
      </c>
      <c r="D261" s="3"/>
      <c r="E261" s="3"/>
      <c r="F261" s="3"/>
      <c r="G261" s="3"/>
      <c r="H261" s="14"/>
      <c r="I261" s="14"/>
      <c r="J261" s="3"/>
      <c r="K261" s="3"/>
      <c r="L261" s="3"/>
      <c r="M261" s="3"/>
      <c r="N261" s="3"/>
      <c r="O261" s="3"/>
      <c r="P261" s="3"/>
      <c r="Q261" s="3"/>
      <c r="R261" s="3"/>
      <c r="S261" s="3"/>
      <c r="T261" s="3"/>
    </row>
    <row r="262" spans="2:20" x14ac:dyDescent="0.4">
      <c r="B262" s="5" t="s">
        <v>191</v>
      </c>
      <c r="D262" s="3"/>
      <c r="E262" s="3"/>
      <c r="F262" s="3"/>
      <c r="G262" s="3"/>
      <c r="H262" s="14"/>
      <c r="I262" s="14"/>
      <c r="J262" s="3"/>
      <c r="K262" s="3"/>
      <c r="L262" s="3"/>
      <c r="M262" s="3"/>
      <c r="N262" s="3"/>
      <c r="O262" s="3"/>
      <c r="P262" s="3"/>
      <c r="Q262" s="3"/>
      <c r="R262" s="3"/>
      <c r="S262" s="3"/>
      <c r="T262" s="3"/>
    </row>
    <row r="263" spans="2:20" x14ac:dyDescent="0.4">
      <c r="B263" s="5" t="s">
        <v>195</v>
      </c>
      <c r="D263" s="3"/>
      <c r="E263" s="3"/>
      <c r="F263" s="3"/>
      <c r="G263" s="3"/>
      <c r="H263" s="14"/>
      <c r="I263" s="14"/>
      <c r="J263" s="3"/>
      <c r="K263" s="3"/>
      <c r="L263" s="3"/>
      <c r="M263" s="3"/>
      <c r="N263" s="3"/>
      <c r="O263" s="3"/>
      <c r="P263" s="3"/>
      <c r="Q263" s="3"/>
      <c r="R263" s="3"/>
      <c r="S263" s="3"/>
      <c r="T263" s="3"/>
    </row>
    <row r="264" spans="2:20" x14ac:dyDescent="0.4">
      <c r="B264" s="5" t="s">
        <v>584</v>
      </c>
      <c r="D264" s="3"/>
      <c r="E264" s="3"/>
      <c r="F264" s="3"/>
      <c r="G264" s="3"/>
      <c r="H264" s="14"/>
      <c r="I264" s="14"/>
      <c r="J264" s="3"/>
      <c r="K264" s="3"/>
      <c r="L264" s="3"/>
      <c r="M264" s="3"/>
      <c r="N264" s="3"/>
      <c r="O264" s="3"/>
      <c r="P264" s="3"/>
      <c r="Q264" s="3"/>
      <c r="R264" s="3"/>
      <c r="S264" s="3"/>
      <c r="T264" s="3"/>
    </row>
    <row r="265" spans="2:20" x14ac:dyDescent="0.4">
      <c r="B265" s="5"/>
      <c r="D265" s="3"/>
      <c r="E265" s="3"/>
      <c r="F265" s="3"/>
      <c r="G265" s="3"/>
      <c r="H265" s="14"/>
      <c r="I265" s="14"/>
      <c r="J265" s="3"/>
      <c r="K265" s="3"/>
      <c r="L265" s="3"/>
      <c r="M265" s="3"/>
      <c r="N265" s="3"/>
      <c r="O265" s="3"/>
      <c r="P265" s="3"/>
      <c r="Q265" s="3"/>
      <c r="R265" s="3"/>
      <c r="S265" s="3"/>
      <c r="T265" s="3"/>
    </row>
    <row r="266" spans="2:20" x14ac:dyDescent="0.4">
      <c r="B266" s="5" t="s">
        <v>248</v>
      </c>
      <c r="D266" s="3"/>
      <c r="E266" s="3"/>
      <c r="F266" s="3"/>
      <c r="G266" s="3"/>
      <c r="H266" s="14"/>
      <c r="I266" s="14"/>
      <c r="J266" s="3"/>
      <c r="K266" s="3"/>
      <c r="L266" s="3"/>
      <c r="M266" s="3"/>
      <c r="N266" s="3"/>
      <c r="O266" s="3"/>
      <c r="P266" s="3"/>
      <c r="Q266" s="3"/>
      <c r="R266" s="3"/>
      <c r="S266" s="3"/>
      <c r="T266" s="3"/>
    </row>
    <row r="267" spans="2:20" x14ac:dyDescent="0.4">
      <c r="B267" s="5" t="s">
        <v>249</v>
      </c>
      <c r="D267" s="3"/>
      <c r="E267" s="3"/>
      <c r="F267" s="3"/>
      <c r="G267" s="3"/>
      <c r="H267" s="14"/>
      <c r="I267" s="14"/>
      <c r="J267" s="3"/>
      <c r="K267" s="3"/>
      <c r="L267" s="3"/>
      <c r="M267" s="3"/>
      <c r="N267" s="3"/>
      <c r="O267" s="3"/>
      <c r="P267" s="3"/>
      <c r="Q267" s="3"/>
      <c r="R267" s="3"/>
      <c r="S267" s="3"/>
      <c r="T267" s="3"/>
    </row>
    <row r="268" spans="2:20" x14ac:dyDescent="0.4">
      <c r="B268" s="5" t="s">
        <v>250</v>
      </c>
      <c r="D268" s="3"/>
      <c r="E268" s="3"/>
      <c r="F268" s="3"/>
      <c r="G268" s="3"/>
      <c r="H268" s="14"/>
      <c r="I268" s="14"/>
      <c r="J268" s="3"/>
      <c r="K268" s="3"/>
      <c r="L268" s="3"/>
      <c r="M268" s="3"/>
      <c r="N268" s="3"/>
      <c r="O268" s="3"/>
      <c r="P268" s="3"/>
      <c r="Q268" s="3"/>
      <c r="R268" s="3"/>
      <c r="S268" s="3"/>
      <c r="T268" s="3"/>
    </row>
    <row r="269" spans="2:20" x14ac:dyDescent="0.4">
      <c r="B269" s="5" t="s">
        <v>254</v>
      </c>
      <c r="D269" s="3"/>
      <c r="E269" s="3"/>
      <c r="F269" s="3"/>
      <c r="G269" s="3"/>
      <c r="H269" s="14"/>
      <c r="I269" s="14"/>
      <c r="J269" s="3"/>
      <c r="K269" s="3"/>
      <c r="L269" s="3"/>
      <c r="M269" s="3"/>
      <c r="N269" s="3"/>
      <c r="O269" s="3"/>
      <c r="P269" s="3"/>
      <c r="Q269" s="3"/>
      <c r="R269" s="3"/>
      <c r="S269" s="3"/>
      <c r="T269" s="3"/>
    </row>
    <row r="270" spans="2:20" x14ac:dyDescent="0.4">
      <c r="B270" s="5" t="s">
        <v>252</v>
      </c>
      <c r="D270" s="3"/>
      <c r="E270" s="3"/>
      <c r="F270" s="3"/>
      <c r="G270" s="3"/>
      <c r="H270" s="14"/>
      <c r="I270" s="14"/>
      <c r="J270" s="3"/>
      <c r="K270" s="3"/>
      <c r="L270" s="3"/>
      <c r="M270" s="3"/>
      <c r="N270" s="3"/>
      <c r="O270" s="3"/>
      <c r="P270" s="3"/>
      <c r="Q270" s="3"/>
      <c r="R270" s="3"/>
      <c r="S270" s="3"/>
      <c r="T270" s="3"/>
    </row>
    <row r="271" spans="2:20" x14ac:dyDescent="0.4">
      <c r="B271" s="5" t="s">
        <v>253</v>
      </c>
      <c r="D271" s="3"/>
      <c r="E271" s="3"/>
      <c r="F271" s="3"/>
      <c r="G271" s="3"/>
      <c r="H271" s="14"/>
      <c r="I271" s="14"/>
      <c r="J271" s="3"/>
      <c r="K271" s="3"/>
      <c r="L271" s="3"/>
      <c r="M271" s="3"/>
      <c r="N271" s="3"/>
      <c r="O271" s="3"/>
      <c r="P271" s="3"/>
      <c r="Q271" s="3"/>
      <c r="R271" s="3"/>
      <c r="S271" s="3"/>
      <c r="T271" s="3"/>
    </row>
    <row r="272" spans="2:20" x14ac:dyDescent="0.4">
      <c r="B272" s="5" t="s">
        <v>257</v>
      </c>
      <c r="D272" s="3"/>
      <c r="E272" s="3"/>
      <c r="F272" s="3"/>
      <c r="G272" s="3"/>
      <c r="H272" s="14"/>
      <c r="I272" s="14"/>
      <c r="J272" s="3"/>
      <c r="K272" s="3"/>
      <c r="L272" s="3"/>
      <c r="M272" s="3"/>
      <c r="N272" s="3"/>
      <c r="O272" s="3"/>
      <c r="P272" s="3"/>
      <c r="Q272" s="3"/>
      <c r="R272" s="3"/>
      <c r="S272" s="3"/>
      <c r="T272" s="3"/>
    </row>
    <row r="273" spans="2:20" x14ac:dyDescent="0.4">
      <c r="B273" s="5" t="s">
        <v>258</v>
      </c>
      <c r="D273" s="3"/>
      <c r="E273" s="3"/>
      <c r="F273" s="3"/>
      <c r="G273" s="3"/>
      <c r="H273" s="14"/>
      <c r="I273" s="14"/>
      <c r="J273" s="3"/>
      <c r="K273" s="3"/>
      <c r="L273" s="3"/>
      <c r="M273" s="3"/>
      <c r="N273" s="3"/>
      <c r="O273" s="3"/>
      <c r="P273" s="3"/>
      <c r="Q273" s="3"/>
      <c r="R273" s="3"/>
      <c r="S273" s="3"/>
      <c r="T273" s="3"/>
    </row>
    <row r="274" spans="2:20" ht="64" x14ac:dyDescent="0.4">
      <c r="B274" s="5" t="s">
        <v>566</v>
      </c>
      <c r="D274" s="3"/>
      <c r="E274" s="3"/>
      <c r="F274" s="3"/>
      <c r="G274" s="3"/>
      <c r="H274" s="14"/>
      <c r="I274" s="14"/>
      <c r="J274" s="3"/>
      <c r="K274" s="3"/>
      <c r="L274" s="3"/>
      <c r="M274" s="3"/>
      <c r="N274" s="3"/>
      <c r="O274" s="3"/>
      <c r="P274" s="3"/>
      <c r="Q274" s="3"/>
      <c r="R274" s="3"/>
      <c r="S274" s="3"/>
      <c r="T274" s="3"/>
    </row>
    <row r="275" spans="2:20" x14ac:dyDescent="0.4">
      <c r="B275" s="5"/>
      <c r="D275" s="3"/>
      <c r="E275" s="3"/>
      <c r="F275" s="3"/>
      <c r="G275" s="3"/>
      <c r="H275" s="14"/>
      <c r="I275" s="14"/>
      <c r="J275" s="3"/>
      <c r="K275" s="3"/>
      <c r="L275" s="3"/>
      <c r="M275" s="3"/>
      <c r="N275" s="3"/>
      <c r="O275" s="3"/>
      <c r="P275" s="3"/>
      <c r="Q275" s="3"/>
      <c r="R275" s="3"/>
      <c r="S275" s="3"/>
      <c r="T275" s="3"/>
    </row>
    <row r="276" spans="2:20" x14ac:dyDescent="0.4">
      <c r="B276" s="5" t="s">
        <v>322</v>
      </c>
      <c r="D276" s="3"/>
      <c r="E276" s="3"/>
      <c r="F276" s="3"/>
      <c r="G276" s="3"/>
      <c r="H276" s="14"/>
      <c r="I276" s="14"/>
      <c r="J276" s="3"/>
      <c r="K276" s="3"/>
      <c r="L276" s="3"/>
      <c r="M276" s="3"/>
      <c r="N276" s="3"/>
      <c r="O276" s="3"/>
      <c r="P276" s="3"/>
      <c r="Q276" s="3"/>
      <c r="R276" s="3"/>
      <c r="S276" s="3"/>
      <c r="T276" s="3"/>
    </row>
    <row r="277" spans="2:20" x14ac:dyDescent="0.4">
      <c r="B277" s="5" t="s">
        <v>212</v>
      </c>
      <c r="D277" s="3"/>
      <c r="E277" s="3"/>
      <c r="F277" s="3"/>
      <c r="G277" s="3"/>
      <c r="H277" s="14"/>
      <c r="I277" s="14"/>
      <c r="J277" s="3"/>
      <c r="K277" s="3"/>
      <c r="L277" s="3"/>
      <c r="M277" s="3"/>
      <c r="N277" s="3"/>
      <c r="O277" s="3"/>
      <c r="P277" s="3"/>
      <c r="Q277" s="3"/>
      <c r="R277" s="3"/>
      <c r="S277" s="3"/>
      <c r="T277" s="3"/>
    </row>
    <row r="278" spans="2:20" x14ac:dyDescent="0.4">
      <c r="B278" s="5" t="s">
        <v>323</v>
      </c>
      <c r="D278" s="3"/>
      <c r="E278" s="3"/>
      <c r="F278" s="3"/>
      <c r="G278" s="3"/>
      <c r="H278" s="14"/>
      <c r="I278" s="14"/>
      <c r="J278" s="3"/>
      <c r="K278" s="3"/>
      <c r="L278" s="3"/>
      <c r="M278" s="3"/>
      <c r="N278" s="3"/>
      <c r="O278" s="3"/>
      <c r="P278" s="3"/>
      <c r="Q278" s="3"/>
      <c r="R278" s="3"/>
      <c r="S278" s="3"/>
      <c r="T278" s="3"/>
    </row>
    <row r="279" spans="2:20" x14ac:dyDescent="0.4">
      <c r="B279" s="5" t="s">
        <v>327</v>
      </c>
      <c r="D279" s="3"/>
      <c r="E279" s="3"/>
      <c r="F279" s="3"/>
      <c r="G279" s="3"/>
      <c r="H279" s="14"/>
      <c r="I279" s="14"/>
      <c r="J279" s="3"/>
      <c r="K279" s="3"/>
      <c r="L279" s="3"/>
      <c r="M279" s="3"/>
      <c r="N279" s="3"/>
      <c r="O279" s="3"/>
      <c r="P279" s="3"/>
      <c r="Q279" s="3"/>
      <c r="R279" s="3"/>
      <c r="S279" s="3"/>
      <c r="T279" s="3"/>
    </row>
    <row r="280" spans="2:20" x14ac:dyDescent="0.4">
      <c r="B280" s="5" t="s">
        <v>325</v>
      </c>
      <c r="D280" s="3"/>
      <c r="E280" s="3"/>
      <c r="F280" s="3"/>
      <c r="G280" s="3"/>
      <c r="H280" s="14"/>
      <c r="I280" s="14"/>
      <c r="J280" s="3"/>
      <c r="K280" s="3"/>
      <c r="L280" s="3"/>
      <c r="M280" s="3"/>
      <c r="N280" s="3"/>
      <c r="O280" s="3"/>
      <c r="P280" s="3"/>
      <c r="Q280" s="3"/>
      <c r="R280" s="3"/>
      <c r="S280" s="3"/>
      <c r="T280" s="3"/>
    </row>
    <row r="281" spans="2:20" x14ac:dyDescent="0.4">
      <c r="B281" s="5" t="s">
        <v>326</v>
      </c>
      <c r="D281" s="3"/>
      <c r="E281" s="3"/>
      <c r="F281" s="3"/>
      <c r="G281" s="3"/>
      <c r="H281" s="14"/>
      <c r="I281" s="14"/>
      <c r="J281" s="3"/>
      <c r="K281" s="3"/>
      <c r="L281" s="3"/>
      <c r="M281" s="3"/>
      <c r="N281" s="3"/>
      <c r="O281" s="3"/>
      <c r="P281" s="3"/>
      <c r="Q281" s="3"/>
      <c r="R281" s="3"/>
      <c r="S281" s="3"/>
      <c r="T281" s="3"/>
    </row>
    <row r="282" spans="2:20" x14ac:dyDescent="0.4">
      <c r="B282" s="5" t="s">
        <v>191</v>
      </c>
      <c r="D282" s="3"/>
      <c r="E282" s="3"/>
      <c r="F282" s="3"/>
      <c r="G282" s="3"/>
      <c r="H282" s="14"/>
      <c r="I282" s="14"/>
      <c r="J282" s="3"/>
      <c r="K282" s="3"/>
      <c r="L282" s="3"/>
      <c r="M282" s="3"/>
      <c r="N282" s="3"/>
      <c r="O282" s="3"/>
      <c r="P282" s="3"/>
      <c r="Q282" s="3"/>
      <c r="R282" s="3"/>
      <c r="S282" s="3"/>
      <c r="T282" s="3"/>
    </row>
    <row r="283" spans="2:20" x14ac:dyDescent="0.4">
      <c r="B283" s="5" t="s">
        <v>350</v>
      </c>
      <c r="D283" s="3"/>
      <c r="E283" s="3"/>
      <c r="F283" s="3"/>
      <c r="G283" s="3"/>
      <c r="H283" s="14"/>
      <c r="I283" s="14"/>
      <c r="J283" s="3"/>
      <c r="K283" s="3"/>
      <c r="L283" s="3"/>
      <c r="M283" s="3"/>
      <c r="N283" s="3"/>
      <c r="O283" s="3"/>
      <c r="P283" s="3"/>
      <c r="Q283" s="3"/>
      <c r="R283" s="3"/>
      <c r="S283" s="3"/>
      <c r="T283" s="3"/>
    </row>
    <row r="284" spans="2:20" ht="48" x14ac:dyDescent="0.4">
      <c r="B284" s="5" t="s">
        <v>585</v>
      </c>
      <c r="D284" s="3"/>
      <c r="E284" s="3"/>
      <c r="F284" s="3"/>
      <c r="G284" s="3"/>
      <c r="H284" s="14"/>
      <c r="I284" s="14"/>
      <c r="J284" s="3"/>
      <c r="K284" s="3"/>
      <c r="L284" s="3"/>
      <c r="M284" s="3"/>
      <c r="N284" s="3"/>
      <c r="O284" s="3"/>
      <c r="P284" s="3"/>
      <c r="Q284" s="3"/>
      <c r="R284" s="3"/>
      <c r="S284" s="3"/>
      <c r="T284" s="3"/>
    </row>
    <row r="285" spans="2:20" x14ac:dyDescent="0.4">
      <c r="B285" s="5"/>
      <c r="D285" s="3"/>
      <c r="E285" s="3"/>
      <c r="F285" s="3"/>
      <c r="G285" s="3"/>
      <c r="H285" s="14"/>
      <c r="I285" s="14"/>
      <c r="J285" s="3"/>
      <c r="K285" s="3"/>
      <c r="L285" s="3"/>
      <c r="M285" s="3"/>
      <c r="N285" s="3"/>
      <c r="O285" s="3"/>
      <c r="P285" s="3"/>
      <c r="Q285" s="3"/>
      <c r="R285" s="3"/>
      <c r="S285" s="3"/>
      <c r="T285" s="3"/>
    </row>
    <row r="286" spans="2:20" x14ac:dyDescent="0.4">
      <c r="B286" s="5" t="s">
        <v>238</v>
      </c>
      <c r="D286" s="3"/>
      <c r="E286" s="3"/>
      <c r="F286" s="3"/>
      <c r="G286" s="3"/>
      <c r="H286" s="14"/>
      <c r="I286" s="14"/>
      <c r="J286" s="3"/>
      <c r="K286" s="3"/>
      <c r="L286" s="3"/>
      <c r="M286" s="3"/>
      <c r="N286" s="3"/>
      <c r="O286" s="3"/>
      <c r="P286" s="3"/>
      <c r="Q286" s="3"/>
      <c r="R286" s="3"/>
      <c r="S286" s="3"/>
      <c r="T286" s="3"/>
    </row>
    <row r="287" spans="2:20" x14ac:dyDescent="0.4">
      <c r="B287" s="5" t="s">
        <v>79</v>
      </c>
      <c r="D287" s="3"/>
      <c r="E287" s="3"/>
      <c r="F287" s="3"/>
      <c r="G287" s="3"/>
      <c r="H287" s="14"/>
      <c r="I287" s="14"/>
      <c r="J287" s="3"/>
      <c r="K287" s="3"/>
      <c r="L287" s="3"/>
      <c r="M287" s="3"/>
      <c r="N287" s="3"/>
      <c r="O287" s="3"/>
      <c r="P287" s="3"/>
      <c r="Q287" s="3"/>
      <c r="R287" s="3"/>
      <c r="S287" s="3"/>
      <c r="T287" s="3"/>
    </row>
    <row r="288" spans="2:20" x14ac:dyDescent="0.4">
      <c r="B288" s="5" t="s">
        <v>80</v>
      </c>
      <c r="D288" s="3"/>
      <c r="E288" s="3"/>
      <c r="F288" s="3"/>
      <c r="G288" s="3"/>
      <c r="H288" s="14"/>
      <c r="I288" s="14"/>
      <c r="J288" s="3"/>
      <c r="K288" s="3"/>
      <c r="L288" s="3"/>
      <c r="M288" s="3"/>
      <c r="N288" s="3"/>
      <c r="O288" s="3"/>
      <c r="P288" s="3"/>
      <c r="Q288" s="3"/>
      <c r="R288" s="3"/>
      <c r="S288" s="3"/>
      <c r="T288" s="3"/>
    </row>
    <row r="289" spans="2:20" x14ac:dyDescent="0.4">
      <c r="B289" s="5" t="s">
        <v>239</v>
      </c>
      <c r="D289" s="3"/>
      <c r="E289" s="3"/>
      <c r="F289" s="3"/>
      <c r="G289" s="3"/>
      <c r="H289" s="14"/>
      <c r="I289" s="14"/>
      <c r="J289" s="3"/>
      <c r="K289" s="3"/>
      <c r="L289" s="3"/>
      <c r="M289" s="3"/>
      <c r="N289" s="3"/>
      <c r="O289" s="3"/>
      <c r="P289" s="3"/>
      <c r="Q289" s="3"/>
      <c r="R289" s="3"/>
      <c r="S289" s="3"/>
      <c r="T289" s="3"/>
    </row>
    <row r="290" spans="2:20" x14ac:dyDescent="0.4">
      <c r="B290" s="5" t="s">
        <v>227</v>
      </c>
      <c r="D290" s="3"/>
      <c r="E290" s="3"/>
      <c r="F290" s="3"/>
      <c r="G290" s="3"/>
      <c r="H290" s="14"/>
      <c r="I290" s="14"/>
      <c r="J290" s="3"/>
      <c r="K290" s="3"/>
      <c r="L290" s="3"/>
      <c r="M290" s="3"/>
      <c r="N290" s="3"/>
      <c r="O290" s="3"/>
      <c r="P290" s="3"/>
      <c r="Q290" s="3"/>
      <c r="R290" s="3"/>
      <c r="S290" s="3"/>
      <c r="T290" s="3"/>
    </row>
    <row r="291" spans="2:20" x14ac:dyDescent="0.4">
      <c r="B291" s="5">
        <v>5034678190</v>
      </c>
      <c r="D291" s="3"/>
      <c r="E291" s="3"/>
      <c r="F291" s="3"/>
      <c r="G291" s="3"/>
      <c r="H291" s="14"/>
      <c r="I291" s="14"/>
      <c r="J291" s="3"/>
      <c r="K291" s="3"/>
      <c r="L291" s="3"/>
      <c r="M291" s="3"/>
      <c r="N291" s="3"/>
      <c r="O291" s="3"/>
      <c r="P291" s="3"/>
      <c r="Q291" s="3"/>
      <c r="R291" s="3"/>
      <c r="S291" s="3"/>
      <c r="T291" s="3"/>
    </row>
    <row r="292" spans="2:20" x14ac:dyDescent="0.4">
      <c r="B292" s="5" t="s">
        <v>191</v>
      </c>
      <c r="D292" s="3"/>
      <c r="E292" s="3"/>
      <c r="F292" s="3"/>
      <c r="G292" s="3"/>
      <c r="H292" s="14"/>
      <c r="I292" s="14"/>
      <c r="J292" s="3"/>
      <c r="K292" s="3"/>
      <c r="L292" s="3"/>
      <c r="M292" s="3"/>
      <c r="N292" s="3"/>
      <c r="O292" s="3"/>
      <c r="P292" s="3"/>
      <c r="Q292" s="3"/>
      <c r="R292" s="3"/>
      <c r="S292" s="3"/>
      <c r="T292" s="3"/>
    </row>
    <row r="293" spans="2:20" x14ac:dyDescent="0.4">
      <c r="B293" s="5" t="s">
        <v>245</v>
      </c>
      <c r="D293" s="3"/>
      <c r="E293" s="3"/>
      <c r="F293" s="3"/>
      <c r="G293" s="3"/>
      <c r="H293" s="14"/>
      <c r="I293" s="14"/>
      <c r="J293" s="3"/>
      <c r="K293" s="3"/>
      <c r="L293" s="3"/>
      <c r="M293" s="3"/>
      <c r="N293" s="3"/>
      <c r="O293" s="3"/>
      <c r="P293" s="3"/>
      <c r="Q293" s="3"/>
      <c r="R293" s="3"/>
      <c r="S293" s="3"/>
      <c r="T293" s="3"/>
    </row>
    <row r="294" spans="2:20" ht="224" x14ac:dyDescent="0.4">
      <c r="B294" s="5" t="s">
        <v>586</v>
      </c>
      <c r="D294" s="3"/>
      <c r="E294" s="3"/>
      <c r="F294" s="3"/>
      <c r="G294" s="3"/>
      <c r="H294" s="14"/>
      <c r="I294" s="14"/>
      <c r="J294" s="3"/>
      <c r="K294" s="3"/>
      <c r="L294" s="3"/>
      <c r="M294" s="3"/>
      <c r="N294" s="3"/>
      <c r="O294" s="3"/>
      <c r="P294" s="3"/>
      <c r="Q294" s="3"/>
      <c r="R294" s="3"/>
      <c r="S294" s="3"/>
      <c r="T294" s="3"/>
    </row>
    <row r="295" spans="2:20" x14ac:dyDescent="0.4">
      <c r="B295" s="5"/>
      <c r="D295" s="3"/>
      <c r="E295" s="3"/>
      <c r="F295" s="3"/>
      <c r="G295" s="3"/>
      <c r="H295" s="14"/>
      <c r="I295" s="14"/>
      <c r="J295" s="3"/>
      <c r="K295" s="3"/>
      <c r="L295" s="3"/>
      <c r="M295" s="3"/>
      <c r="N295" s="3"/>
      <c r="O295" s="3"/>
      <c r="P295" s="3"/>
      <c r="Q295" s="3"/>
      <c r="R295" s="3"/>
      <c r="S295" s="3"/>
      <c r="T295" s="3"/>
    </row>
    <row r="296" spans="2:20" x14ac:dyDescent="0.4">
      <c r="B296" s="5" t="s">
        <v>332</v>
      </c>
      <c r="D296" s="3"/>
      <c r="E296" s="3"/>
      <c r="F296" s="3"/>
      <c r="G296" s="3"/>
      <c r="H296" s="14"/>
      <c r="I296" s="14"/>
      <c r="J296" s="3"/>
      <c r="K296" s="3"/>
      <c r="L296" s="3"/>
      <c r="M296" s="3"/>
      <c r="N296" s="3"/>
      <c r="O296" s="3"/>
      <c r="P296" s="3"/>
      <c r="Q296" s="3"/>
      <c r="R296" s="3"/>
      <c r="S296" s="3"/>
      <c r="T296" s="3"/>
    </row>
    <row r="297" spans="2:20" x14ac:dyDescent="0.4">
      <c r="B297" s="5" t="s">
        <v>333</v>
      </c>
      <c r="D297" s="3"/>
      <c r="E297" s="3"/>
      <c r="F297" s="3"/>
      <c r="G297" s="3"/>
      <c r="H297" s="14"/>
      <c r="I297" s="14"/>
      <c r="J297" s="3"/>
      <c r="K297" s="3"/>
      <c r="L297" s="3"/>
      <c r="M297" s="3"/>
      <c r="N297" s="3"/>
      <c r="O297" s="3"/>
      <c r="P297" s="3"/>
      <c r="Q297" s="3"/>
      <c r="R297" s="3"/>
      <c r="S297" s="3"/>
      <c r="T297" s="3"/>
    </row>
    <row r="298" spans="2:20" x14ac:dyDescent="0.4">
      <c r="B298" s="5" t="s">
        <v>303</v>
      </c>
      <c r="D298" s="3"/>
      <c r="E298" s="3"/>
      <c r="F298" s="3"/>
      <c r="G298" s="3"/>
      <c r="H298" s="14"/>
      <c r="I298" s="14"/>
      <c r="J298" s="3"/>
      <c r="K298" s="3"/>
      <c r="L298" s="3"/>
      <c r="M298" s="3"/>
      <c r="N298" s="3"/>
      <c r="O298" s="3"/>
      <c r="P298" s="3"/>
      <c r="Q298" s="3"/>
      <c r="R298" s="3"/>
      <c r="S298" s="3"/>
      <c r="T298" s="3"/>
    </row>
    <row r="299" spans="2:20" x14ac:dyDescent="0.4">
      <c r="B299" s="5" t="s">
        <v>334</v>
      </c>
      <c r="D299" s="3"/>
      <c r="E299" s="3"/>
      <c r="F299" s="3"/>
      <c r="G299" s="3"/>
      <c r="H299" s="14"/>
      <c r="I299" s="14"/>
      <c r="J299" s="3"/>
      <c r="K299" s="3"/>
      <c r="L299" s="3"/>
      <c r="M299" s="3"/>
      <c r="N299" s="3"/>
      <c r="O299" s="3"/>
      <c r="P299" s="3"/>
      <c r="Q299" s="3"/>
      <c r="R299" s="3"/>
      <c r="S299" s="3"/>
      <c r="T299" s="3"/>
    </row>
    <row r="300" spans="2:20" x14ac:dyDescent="0.4">
      <c r="B300" s="5" t="s">
        <v>305</v>
      </c>
      <c r="D300" s="3"/>
      <c r="E300" s="3"/>
      <c r="F300" s="3"/>
      <c r="G300" s="3"/>
      <c r="H300" s="14"/>
      <c r="I300" s="14"/>
      <c r="J300" s="3"/>
      <c r="K300" s="3"/>
      <c r="L300" s="3"/>
      <c r="M300" s="3"/>
      <c r="N300" s="3"/>
      <c r="O300" s="3"/>
      <c r="P300" s="3"/>
      <c r="Q300" s="3"/>
      <c r="R300" s="3"/>
      <c r="S300" s="3"/>
      <c r="T300" s="3"/>
    </row>
    <row r="301" spans="2:20" x14ac:dyDescent="0.4">
      <c r="B301" s="5" t="s">
        <v>306</v>
      </c>
      <c r="D301" s="3"/>
      <c r="E301" s="3"/>
      <c r="F301" s="3"/>
      <c r="G301" s="3"/>
      <c r="H301" s="14"/>
      <c r="I301" s="14"/>
      <c r="J301" s="3"/>
      <c r="K301" s="3"/>
      <c r="L301" s="3"/>
      <c r="M301" s="3"/>
      <c r="N301" s="3"/>
      <c r="O301" s="3"/>
      <c r="P301" s="3"/>
      <c r="Q301" s="3"/>
      <c r="R301" s="3"/>
      <c r="S301" s="3"/>
      <c r="T301" s="3"/>
    </row>
    <row r="302" spans="2:20" x14ac:dyDescent="0.4">
      <c r="B302" s="5" t="s">
        <v>191</v>
      </c>
      <c r="D302" s="3"/>
      <c r="E302" s="3"/>
      <c r="F302" s="3"/>
      <c r="G302" s="3"/>
      <c r="H302" s="14"/>
      <c r="I302" s="14"/>
      <c r="J302" s="3"/>
      <c r="K302" s="3"/>
      <c r="L302" s="3"/>
      <c r="M302" s="3"/>
      <c r="N302" s="3"/>
      <c r="O302" s="3"/>
      <c r="P302" s="3"/>
      <c r="Q302" s="3"/>
      <c r="R302" s="3"/>
      <c r="S302" s="3"/>
      <c r="T302" s="3"/>
    </row>
    <row r="303" spans="2:20" x14ac:dyDescent="0.4">
      <c r="B303" s="5" t="s">
        <v>343</v>
      </c>
      <c r="D303" s="3"/>
      <c r="E303" s="3"/>
      <c r="F303" s="3"/>
      <c r="G303" s="3"/>
      <c r="H303" s="14"/>
      <c r="I303" s="14"/>
      <c r="J303" s="3"/>
      <c r="K303" s="3"/>
      <c r="L303" s="3"/>
      <c r="M303" s="3"/>
      <c r="N303" s="3"/>
      <c r="O303" s="3"/>
      <c r="P303" s="3"/>
      <c r="Q303" s="3"/>
      <c r="R303" s="3"/>
      <c r="S303" s="3"/>
      <c r="T303" s="3"/>
    </row>
    <row r="304" spans="2:20" x14ac:dyDescent="0.4">
      <c r="B304" s="5" t="s">
        <v>587</v>
      </c>
      <c r="D304" s="3"/>
      <c r="E304" s="3"/>
      <c r="F304" s="3"/>
      <c r="G304" s="3"/>
      <c r="H304" s="14"/>
      <c r="I304" s="14"/>
      <c r="J304" s="3"/>
      <c r="K304" s="3"/>
      <c r="L304" s="3"/>
      <c r="M304" s="3"/>
      <c r="N304" s="3"/>
      <c r="O304" s="3"/>
      <c r="P304" s="3"/>
      <c r="Q304" s="3"/>
      <c r="R304" s="3"/>
      <c r="S304" s="3"/>
      <c r="T304" s="3"/>
    </row>
    <row r="305" spans="2:20" x14ac:dyDescent="0.4">
      <c r="B305" s="5"/>
      <c r="D305" s="3"/>
      <c r="E305" s="3"/>
      <c r="F305" s="3"/>
      <c r="G305" s="3"/>
      <c r="H305" s="14"/>
      <c r="I305" s="14"/>
      <c r="J305" s="3"/>
      <c r="K305" s="3"/>
      <c r="L305" s="3"/>
      <c r="M305" s="3"/>
      <c r="N305" s="3"/>
      <c r="O305" s="3"/>
      <c r="P305" s="3"/>
      <c r="Q305" s="3"/>
      <c r="R305" s="3"/>
      <c r="S305" s="3"/>
      <c r="T305" s="3"/>
    </row>
    <row r="306" spans="2:20" x14ac:dyDescent="0.4">
      <c r="B306" s="5" t="s">
        <v>78</v>
      </c>
      <c r="D306" s="3"/>
      <c r="E306" s="3"/>
      <c r="F306" s="3"/>
      <c r="G306" s="3"/>
      <c r="H306" s="14"/>
      <c r="I306" s="14"/>
      <c r="J306" s="3"/>
      <c r="K306" s="3"/>
      <c r="L306" s="3"/>
      <c r="M306" s="3"/>
      <c r="N306" s="3"/>
      <c r="O306" s="3"/>
      <c r="P306" s="3"/>
      <c r="Q306" s="3"/>
      <c r="R306" s="3"/>
      <c r="S306" s="3"/>
      <c r="T306" s="3"/>
    </row>
    <row r="307" spans="2:20" x14ac:dyDescent="0.4">
      <c r="B307" s="5" t="s">
        <v>79</v>
      </c>
      <c r="D307" s="3"/>
      <c r="E307" s="3"/>
      <c r="F307" s="3"/>
      <c r="G307" s="3"/>
      <c r="H307" s="14"/>
      <c r="I307" s="14"/>
      <c r="J307" s="3"/>
      <c r="K307" s="3"/>
      <c r="L307" s="3"/>
      <c r="M307" s="3"/>
      <c r="N307" s="3"/>
      <c r="O307" s="3"/>
      <c r="P307" s="3"/>
      <c r="Q307" s="3"/>
      <c r="R307" s="3"/>
      <c r="S307" s="3"/>
      <c r="T307" s="3"/>
    </row>
    <row r="308" spans="2:20" x14ac:dyDescent="0.4">
      <c r="B308" s="5" t="s">
        <v>80</v>
      </c>
      <c r="D308" s="3"/>
      <c r="E308" s="3"/>
      <c r="F308" s="3"/>
      <c r="G308" s="3"/>
      <c r="H308" s="14"/>
      <c r="I308" s="14"/>
      <c r="J308" s="3"/>
      <c r="K308" s="3"/>
      <c r="L308" s="3"/>
      <c r="M308" s="3"/>
      <c r="N308" s="3"/>
      <c r="O308" s="3"/>
      <c r="P308" s="3"/>
      <c r="Q308" s="3"/>
      <c r="R308" s="3"/>
      <c r="S308" s="3"/>
      <c r="T308" s="3"/>
    </row>
    <row r="309" spans="2:20" x14ac:dyDescent="0.4">
      <c r="B309" s="5" t="s">
        <v>84</v>
      </c>
      <c r="D309" s="3"/>
      <c r="E309" s="3"/>
      <c r="F309" s="3"/>
      <c r="G309" s="3"/>
      <c r="H309" s="14"/>
      <c r="I309" s="14"/>
      <c r="J309" s="3"/>
      <c r="K309" s="3"/>
      <c r="L309" s="3"/>
      <c r="M309" s="3"/>
      <c r="N309" s="3"/>
      <c r="O309" s="3"/>
      <c r="P309" s="3"/>
      <c r="Q309" s="3"/>
      <c r="R309" s="3"/>
      <c r="S309" s="3"/>
      <c r="T309" s="3"/>
    </row>
    <row r="310" spans="2:20" x14ac:dyDescent="0.4">
      <c r="B310" s="5" t="s">
        <v>227</v>
      </c>
      <c r="D310" s="3"/>
      <c r="E310" s="3"/>
      <c r="F310" s="3"/>
      <c r="G310" s="3"/>
      <c r="H310" s="14"/>
      <c r="I310" s="14"/>
      <c r="J310" s="3"/>
      <c r="K310" s="3"/>
      <c r="L310" s="3"/>
      <c r="M310" s="3"/>
      <c r="N310" s="3"/>
      <c r="O310" s="3"/>
      <c r="P310" s="3"/>
      <c r="Q310" s="3"/>
      <c r="R310" s="3"/>
      <c r="S310" s="3"/>
      <c r="T310" s="3"/>
    </row>
    <row r="311" spans="2:20" x14ac:dyDescent="0.4">
      <c r="B311" s="5" t="s">
        <v>83</v>
      </c>
      <c r="D311" s="3"/>
      <c r="E311" s="3"/>
      <c r="F311" s="3"/>
      <c r="G311" s="3"/>
      <c r="H311" s="14"/>
      <c r="I311" s="14"/>
      <c r="J311" s="3"/>
      <c r="K311" s="3"/>
      <c r="L311" s="3"/>
      <c r="M311" s="3"/>
      <c r="N311" s="3"/>
      <c r="O311" s="3"/>
      <c r="P311" s="3"/>
      <c r="Q311" s="3"/>
      <c r="R311" s="3"/>
      <c r="S311" s="3"/>
      <c r="T311" s="3"/>
    </row>
    <row r="312" spans="2:20" x14ac:dyDescent="0.4">
      <c r="B312" s="5" t="s">
        <v>191</v>
      </c>
      <c r="D312" s="3"/>
      <c r="E312" s="3"/>
      <c r="F312" s="3"/>
      <c r="G312" s="3"/>
      <c r="H312" s="14"/>
      <c r="I312" s="14"/>
      <c r="J312" s="3"/>
      <c r="K312" s="3"/>
      <c r="L312" s="3"/>
      <c r="M312" s="3"/>
      <c r="N312" s="3"/>
      <c r="O312" s="3"/>
      <c r="P312" s="3"/>
      <c r="Q312" s="3"/>
      <c r="R312" s="3"/>
      <c r="S312" s="3"/>
      <c r="T312" s="3"/>
    </row>
    <row r="313" spans="2:20" x14ac:dyDescent="0.4">
      <c r="B313" s="5" t="s">
        <v>204</v>
      </c>
      <c r="D313" s="3"/>
      <c r="E313" s="3"/>
      <c r="F313" s="3"/>
      <c r="G313" s="3"/>
      <c r="H313" s="14"/>
      <c r="I313" s="14"/>
      <c r="J313" s="3"/>
      <c r="K313" s="3"/>
      <c r="L313" s="3"/>
      <c r="M313" s="3"/>
      <c r="N313" s="3"/>
      <c r="O313" s="3"/>
      <c r="P313" s="3"/>
      <c r="Q313" s="3"/>
      <c r="R313" s="3"/>
      <c r="S313" s="3"/>
      <c r="T313" s="3"/>
    </row>
    <row r="314" spans="2:20" x14ac:dyDescent="0.4">
      <c r="B314" s="5" t="s">
        <v>588</v>
      </c>
      <c r="D314" s="3"/>
      <c r="E314" s="3"/>
      <c r="F314" s="3"/>
      <c r="G314" s="3"/>
      <c r="H314" s="14"/>
      <c r="I314" s="14"/>
      <c r="J314" s="3"/>
      <c r="K314" s="3"/>
      <c r="L314" s="3"/>
      <c r="M314" s="3"/>
      <c r="N314" s="3"/>
      <c r="O314" s="3"/>
      <c r="P314" s="3"/>
      <c r="Q314" s="3"/>
      <c r="R314" s="3"/>
      <c r="S314" s="3"/>
      <c r="T314" s="3"/>
    </row>
    <row r="315" spans="2:20" x14ac:dyDescent="0.4">
      <c r="B315" s="5"/>
      <c r="D315" s="3"/>
      <c r="E315" s="3"/>
      <c r="F315" s="3"/>
      <c r="G315" s="3"/>
      <c r="H315" s="14"/>
      <c r="I315" s="14"/>
      <c r="J315" s="3"/>
      <c r="K315" s="3"/>
      <c r="L315" s="3"/>
      <c r="M315" s="3"/>
      <c r="N315" s="3"/>
      <c r="O315" s="3"/>
      <c r="P315" s="3"/>
      <c r="Q315" s="3"/>
      <c r="R315" s="3"/>
      <c r="S315" s="3"/>
      <c r="T315" s="3"/>
    </row>
    <row r="316" spans="2:20" x14ac:dyDescent="0.4">
      <c r="B316" s="5" t="s">
        <v>732</v>
      </c>
      <c r="D316" s="3"/>
      <c r="E316" s="3"/>
      <c r="F316" s="3"/>
      <c r="G316" s="3"/>
      <c r="H316" s="14"/>
      <c r="I316" s="14"/>
      <c r="J316" s="3"/>
      <c r="K316" s="3"/>
      <c r="L316" s="3"/>
      <c r="M316" s="3"/>
      <c r="N316" s="3"/>
      <c r="O316" s="3"/>
      <c r="P316" s="3"/>
      <c r="Q316" s="3"/>
      <c r="R316" s="3"/>
      <c r="S316" s="3"/>
      <c r="T316" s="3"/>
    </row>
    <row r="317" spans="2:20" x14ac:dyDescent="0.4">
      <c r="B317" s="5" t="s">
        <v>733</v>
      </c>
      <c r="D317" s="3"/>
      <c r="E317" s="3"/>
      <c r="F317" s="3"/>
      <c r="G317" s="3"/>
      <c r="H317" s="14"/>
      <c r="I317" s="14"/>
      <c r="J317" s="3"/>
      <c r="K317" s="3"/>
      <c r="L317" s="3"/>
      <c r="M317" s="3"/>
      <c r="N317" s="3"/>
      <c r="O317" s="3"/>
      <c r="P317" s="3"/>
      <c r="Q317" s="3"/>
      <c r="R317" s="3"/>
      <c r="S317" s="3"/>
      <c r="T317" s="3"/>
    </row>
    <row r="318" spans="2:20" x14ac:dyDescent="0.4">
      <c r="B318" s="5" t="s">
        <v>734</v>
      </c>
      <c r="D318" s="3"/>
      <c r="E318" s="3"/>
      <c r="F318" s="3"/>
      <c r="G318" s="3"/>
      <c r="H318" s="14"/>
      <c r="I318" s="14"/>
      <c r="J318" s="3"/>
      <c r="K318" s="3"/>
      <c r="L318" s="3"/>
      <c r="M318" s="3"/>
      <c r="N318" s="3"/>
      <c r="O318" s="3"/>
      <c r="P318" s="3"/>
      <c r="Q318" s="3"/>
      <c r="R318" s="3"/>
      <c r="S318" s="3"/>
      <c r="T318" s="3"/>
    </row>
    <row r="319" spans="2:20" x14ac:dyDescent="0.4">
      <c r="B319" s="5" t="s">
        <v>735</v>
      </c>
      <c r="D319" s="3"/>
      <c r="E319" s="3"/>
      <c r="F319" s="3"/>
      <c r="G319" s="3"/>
      <c r="H319" s="14"/>
      <c r="I319" s="14"/>
      <c r="J319" s="3"/>
      <c r="K319" s="3"/>
      <c r="L319" s="3"/>
      <c r="M319" s="3"/>
      <c r="N319" s="3"/>
      <c r="O319" s="3"/>
      <c r="P319" s="3"/>
      <c r="Q319" s="3"/>
      <c r="R319" s="3"/>
      <c r="S319" s="3"/>
      <c r="T319" s="3"/>
    </row>
    <row r="320" spans="2:20" x14ac:dyDescent="0.4">
      <c r="B320" s="5" t="s">
        <v>740</v>
      </c>
      <c r="D320" s="3"/>
      <c r="E320" s="3"/>
      <c r="F320" s="3"/>
      <c r="G320" s="3"/>
      <c r="H320" s="14"/>
      <c r="I320" s="14"/>
      <c r="J320" s="3"/>
      <c r="K320" s="3"/>
      <c r="L320" s="3"/>
      <c r="M320" s="3"/>
      <c r="N320" s="3"/>
      <c r="O320" s="3"/>
      <c r="P320" s="3"/>
      <c r="Q320" s="3"/>
      <c r="R320" s="3"/>
      <c r="S320" s="3"/>
      <c r="T320" s="3"/>
    </row>
    <row r="321" spans="2:20" x14ac:dyDescent="0.4">
      <c r="B321" s="5">
        <v>5038059113</v>
      </c>
      <c r="D321" s="3"/>
      <c r="E321" s="3"/>
      <c r="F321" s="3"/>
      <c r="G321" s="3"/>
      <c r="H321" s="14"/>
      <c r="I321" s="14"/>
      <c r="J321" s="3"/>
      <c r="K321" s="3"/>
      <c r="L321" s="3"/>
      <c r="M321" s="3"/>
      <c r="N321" s="3"/>
      <c r="O321" s="3"/>
      <c r="P321" s="3"/>
      <c r="Q321" s="3"/>
      <c r="R321" s="3"/>
      <c r="S321" s="3"/>
      <c r="T321" s="3"/>
    </row>
    <row r="322" spans="2:20" x14ac:dyDescent="0.4">
      <c r="B322" s="5" t="s">
        <v>765</v>
      </c>
      <c r="D322" s="3"/>
      <c r="E322" s="3"/>
      <c r="F322" s="3"/>
      <c r="G322" s="3"/>
      <c r="H322" s="14"/>
      <c r="I322" s="14"/>
      <c r="J322" s="3"/>
      <c r="K322" s="3"/>
      <c r="L322" s="3"/>
      <c r="M322" s="3"/>
      <c r="N322" s="3"/>
      <c r="O322" s="3"/>
      <c r="P322" s="3"/>
      <c r="Q322" s="3"/>
      <c r="R322" s="3"/>
      <c r="S322" s="3"/>
      <c r="T322" s="3"/>
    </row>
    <row r="323" spans="2:20" x14ac:dyDescent="0.4">
      <c r="B323" s="5" t="s">
        <v>766</v>
      </c>
      <c r="D323" s="3"/>
      <c r="E323" s="3"/>
      <c r="F323" s="3"/>
      <c r="G323" s="3"/>
      <c r="H323" s="14"/>
      <c r="I323" s="14"/>
      <c r="J323" s="3"/>
      <c r="K323" s="3"/>
      <c r="L323" s="3"/>
      <c r="M323" s="3"/>
      <c r="N323" s="3"/>
      <c r="O323" s="3"/>
      <c r="P323" s="3"/>
      <c r="Q323" s="3"/>
      <c r="R323" s="3"/>
      <c r="S323" s="3"/>
      <c r="T323" s="3"/>
    </row>
    <row r="324" spans="2:20" ht="32" x14ac:dyDescent="0.4">
      <c r="B324" s="5" t="s">
        <v>767</v>
      </c>
      <c r="D324" s="3"/>
      <c r="E324" s="3"/>
      <c r="F324" s="3"/>
      <c r="G324" s="3"/>
      <c r="H324" s="14"/>
      <c r="I324" s="14"/>
      <c r="J324" s="3"/>
      <c r="K324" s="3"/>
      <c r="L324" s="3"/>
      <c r="M324" s="3"/>
      <c r="N324" s="3"/>
      <c r="O324" s="3"/>
      <c r="P324" s="3"/>
      <c r="Q324" s="3"/>
      <c r="R324" s="3"/>
      <c r="S324" s="3"/>
      <c r="T324" s="3"/>
    </row>
    <row r="325" spans="2:20" x14ac:dyDescent="0.4">
      <c r="B325" s="5"/>
      <c r="D325" s="3"/>
      <c r="E325" s="3"/>
      <c r="F325" s="3"/>
      <c r="G325" s="3"/>
      <c r="H325" s="14"/>
      <c r="I325" s="14"/>
      <c r="J325" s="3"/>
      <c r="K325" s="3"/>
      <c r="L325" s="3"/>
      <c r="M325" s="3"/>
      <c r="N325" s="3"/>
      <c r="O325" s="3"/>
      <c r="P325" s="3"/>
      <c r="Q325" s="3"/>
      <c r="R325" s="3"/>
      <c r="S325" s="3"/>
      <c r="T325" s="3"/>
    </row>
    <row r="326" spans="2:20" x14ac:dyDescent="0.4">
      <c r="B326" s="5" t="s">
        <v>232</v>
      </c>
      <c r="D326" s="3"/>
      <c r="E326" s="3"/>
      <c r="F326" s="3"/>
      <c r="G326" s="3"/>
      <c r="H326" s="14"/>
      <c r="I326" s="14"/>
      <c r="J326" s="3"/>
      <c r="K326" s="3"/>
      <c r="L326" s="3"/>
      <c r="M326" s="3"/>
      <c r="N326" s="3"/>
      <c r="O326" s="3"/>
      <c r="P326" s="3"/>
      <c r="Q326" s="3"/>
      <c r="R326" s="3"/>
      <c r="S326" s="3"/>
      <c r="T326" s="3"/>
    </row>
    <row r="327" spans="2:20" x14ac:dyDescent="0.4">
      <c r="B327" s="5" t="s">
        <v>212</v>
      </c>
      <c r="D327" s="3"/>
      <c r="E327" s="3"/>
      <c r="F327" s="3"/>
      <c r="G327" s="3"/>
      <c r="H327" s="14"/>
      <c r="I327" s="14"/>
      <c r="J327" s="3"/>
      <c r="K327" s="3"/>
      <c r="L327" s="3"/>
      <c r="M327" s="3"/>
      <c r="N327" s="3"/>
      <c r="O327" s="3"/>
      <c r="P327" s="3"/>
      <c r="Q327" s="3"/>
      <c r="R327" s="3"/>
      <c r="S327" s="3"/>
      <c r="T327" s="3"/>
    </row>
    <row r="328" spans="2:20" x14ac:dyDescent="0.4">
      <c r="B328" s="5" t="s">
        <v>80</v>
      </c>
      <c r="D328" s="3"/>
      <c r="E328" s="3"/>
      <c r="F328" s="3"/>
      <c r="G328" s="3"/>
      <c r="H328" s="14"/>
      <c r="I328" s="14"/>
      <c r="J328" s="3"/>
      <c r="K328" s="3"/>
      <c r="L328" s="3"/>
      <c r="M328" s="3"/>
      <c r="N328" s="3"/>
      <c r="O328" s="3"/>
      <c r="P328" s="3"/>
      <c r="Q328" s="3"/>
      <c r="R328" s="3"/>
      <c r="S328" s="3"/>
      <c r="T328" s="3"/>
    </row>
    <row r="329" spans="2:20" x14ac:dyDescent="0.4">
      <c r="B329" s="5" t="s">
        <v>234</v>
      </c>
      <c r="D329" s="3"/>
      <c r="E329" s="3"/>
      <c r="F329" s="3"/>
      <c r="G329" s="3"/>
      <c r="H329" s="14"/>
      <c r="I329" s="14"/>
      <c r="J329" s="3"/>
      <c r="K329" s="3"/>
      <c r="L329" s="3"/>
      <c r="M329" s="3"/>
      <c r="N329" s="3"/>
      <c r="O329" s="3"/>
      <c r="P329" s="3"/>
      <c r="Q329" s="3"/>
      <c r="R329" s="3"/>
      <c r="S329" s="3"/>
      <c r="T329" s="3"/>
    </row>
    <row r="330" spans="2:20" x14ac:dyDescent="0.4">
      <c r="B330" s="5" t="s">
        <v>227</v>
      </c>
      <c r="D330" s="3"/>
      <c r="E330" s="3"/>
      <c r="F330" s="3"/>
      <c r="G330" s="3"/>
      <c r="H330" s="14"/>
      <c r="I330" s="14"/>
      <c r="J330" s="3"/>
      <c r="K330" s="3"/>
      <c r="L330" s="3"/>
      <c r="M330" s="3"/>
      <c r="N330" s="3"/>
      <c r="O330" s="3"/>
      <c r="P330" s="3"/>
      <c r="Q330" s="3"/>
      <c r="R330" s="3"/>
      <c r="S330" s="3"/>
      <c r="T330" s="3"/>
    </row>
    <row r="331" spans="2:20" x14ac:dyDescent="0.4">
      <c r="B331" s="5" t="s">
        <v>233</v>
      </c>
      <c r="D331" s="3"/>
      <c r="E331" s="3"/>
      <c r="F331" s="3"/>
      <c r="G331" s="3"/>
      <c r="H331" s="14"/>
      <c r="I331" s="14"/>
      <c r="J331" s="3"/>
      <c r="K331" s="3"/>
      <c r="L331" s="3"/>
      <c r="M331" s="3"/>
      <c r="N331" s="3"/>
      <c r="O331" s="3"/>
      <c r="P331" s="3"/>
      <c r="Q331" s="3"/>
      <c r="R331" s="3"/>
      <c r="S331" s="3"/>
      <c r="T331" s="3"/>
    </row>
    <row r="332" spans="2:20" ht="32" x14ac:dyDescent="0.4">
      <c r="B332" s="5" t="s">
        <v>246</v>
      </c>
      <c r="D332" s="3"/>
      <c r="E332" s="3"/>
      <c r="F332" s="3"/>
      <c r="G332" s="3"/>
      <c r="H332" s="14"/>
      <c r="I332" s="14"/>
      <c r="J332" s="3"/>
      <c r="K332" s="3"/>
      <c r="L332" s="3"/>
      <c r="M332" s="3"/>
      <c r="N332" s="3"/>
      <c r="O332" s="3"/>
      <c r="P332" s="3"/>
      <c r="Q332" s="3"/>
      <c r="R332" s="3"/>
      <c r="S332" s="3"/>
      <c r="T332" s="3"/>
    </row>
    <row r="333" spans="2:20" x14ac:dyDescent="0.4">
      <c r="B333" s="5" t="s">
        <v>247</v>
      </c>
      <c r="D333" s="3"/>
      <c r="E333" s="3"/>
      <c r="F333" s="3"/>
      <c r="G333" s="3"/>
      <c r="H333" s="14"/>
      <c r="I333" s="14"/>
      <c r="J333" s="3"/>
      <c r="K333" s="3"/>
      <c r="L333" s="3"/>
      <c r="M333" s="3"/>
      <c r="N333" s="3"/>
      <c r="O333" s="3"/>
      <c r="P333" s="3"/>
      <c r="Q333" s="3"/>
      <c r="R333" s="3"/>
      <c r="S333" s="3"/>
      <c r="T333" s="3"/>
    </row>
    <row r="334" spans="2:20" ht="32" x14ac:dyDescent="0.4">
      <c r="B334" s="5" t="s">
        <v>589</v>
      </c>
      <c r="D334" s="3"/>
      <c r="E334" s="3"/>
      <c r="F334" s="3"/>
      <c r="G334" s="3"/>
      <c r="H334" s="14"/>
      <c r="I334" s="14"/>
      <c r="J334" s="3"/>
      <c r="K334" s="3"/>
      <c r="L334" s="3"/>
      <c r="M334" s="3"/>
      <c r="N334" s="3"/>
      <c r="O334" s="3"/>
      <c r="P334" s="3"/>
      <c r="Q334" s="3"/>
      <c r="R334" s="3"/>
      <c r="S334" s="3"/>
      <c r="T334" s="3"/>
    </row>
    <row r="335" spans="2:20" x14ac:dyDescent="0.4">
      <c r="B335" s="5"/>
      <c r="D335" s="3"/>
      <c r="E335" s="3"/>
      <c r="F335" s="3"/>
      <c r="G335" s="3"/>
      <c r="H335" s="14"/>
      <c r="I335" s="14"/>
      <c r="J335" s="3"/>
      <c r="K335" s="3"/>
      <c r="L335" s="3"/>
      <c r="M335" s="3"/>
      <c r="N335" s="3"/>
      <c r="O335" s="3"/>
      <c r="P335" s="3"/>
      <c r="Q335" s="3"/>
      <c r="R335" s="3"/>
      <c r="S335" s="3"/>
      <c r="T335" s="3"/>
    </row>
    <row r="336" spans="2:20" x14ac:dyDescent="0.4">
      <c r="B336" s="5" t="s">
        <v>363</v>
      </c>
      <c r="D336" s="3"/>
      <c r="E336" s="3"/>
      <c r="F336" s="3"/>
      <c r="G336" s="3"/>
      <c r="H336" s="14"/>
      <c r="I336" s="14"/>
      <c r="J336" s="3"/>
      <c r="K336" s="3"/>
      <c r="L336" s="3"/>
      <c r="M336" s="3"/>
      <c r="N336" s="3"/>
      <c r="O336" s="3"/>
      <c r="P336" s="3"/>
      <c r="Q336" s="3"/>
      <c r="R336" s="3"/>
      <c r="S336" s="3"/>
      <c r="T336" s="3"/>
    </row>
    <row r="337" spans="2:20" x14ac:dyDescent="0.4">
      <c r="B337" s="5" t="s">
        <v>281</v>
      </c>
      <c r="D337" s="3"/>
      <c r="E337" s="3"/>
      <c r="F337" s="3"/>
      <c r="G337" s="3"/>
      <c r="H337" s="14"/>
      <c r="I337" s="14"/>
      <c r="J337" s="3"/>
      <c r="K337" s="3"/>
      <c r="L337" s="3"/>
      <c r="M337" s="3"/>
      <c r="N337" s="3"/>
      <c r="O337" s="3"/>
      <c r="P337" s="3"/>
      <c r="Q337" s="3"/>
      <c r="R337" s="3"/>
      <c r="S337" s="3"/>
      <c r="T337" s="3"/>
    </row>
    <row r="338" spans="2:20" x14ac:dyDescent="0.4">
      <c r="B338" s="5" t="s">
        <v>323</v>
      </c>
      <c r="D338" s="3"/>
      <c r="E338" s="3"/>
      <c r="F338" s="3"/>
      <c r="G338" s="3"/>
      <c r="H338" s="14"/>
      <c r="I338" s="14"/>
      <c r="J338" s="3"/>
      <c r="K338" s="3"/>
      <c r="L338" s="3"/>
      <c r="M338" s="3"/>
      <c r="N338" s="3"/>
      <c r="O338" s="3"/>
      <c r="P338" s="3"/>
      <c r="Q338" s="3"/>
      <c r="R338" s="3"/>
      <c r="S338" s="3"/>
      <c r="T338" s="3"/>
    </row>
    <row r="339" spans="2:20" x14ac:dyDescent="0.4">
      <c r="B339" s="5" t="s">
        <v>367</v>
      </c>
      <c r="D339" s="3"/>
      <c r="E339" s="3"/>
      <c r="F339" s="3"/>
      <c r="G339" s="3"/>
      <c r="H339" s="14"/>
      <c r="I339" s="14"/>
      <c r="J339" s="3"/>
      <c r="K339" s="3"/>
      <c r="L339" s="3"/>
      <c r="M339" s="3"/>
      <c r="N339" s="3"/>
      <c r="O339" s="3"/>
      <c r="P339" s="3"/>
      <c r="Q339" s="3"/>
      <c r="R339" s="3"/>
      <c r="S339" s="3"/>
      <c r="T339" s="3"/>
    </row>
    <row r="340" spans="2:20" x14ac:dyDescent="0.4">
      <c r="B340" s="5" t="s">
        <v>365</v>
      </c>
      <c r="D340" s="3"/>
      <c r="E340" s="3"/>
      <c r="F340" s="3"/>
      <c r="G340" s="3"/>
      <c r="H340" s="14"/>
      <c r="I340" s="14"/>
      <c r="J340" s="3"/>
      <c r="K340" s="3"/>
      <c r="L340" s="3"/>
      <c r="M340" s="3"/>
      <c r="N340" s="3"/>
      <c r="O340" s="3"/>
      <c r="P340" s="3"/>
      <c r="Q340" s="3"/>
      <c r="R340" s="3"/>
      <c r="S340" s="3"/>
      <c r="T340" s="3"/>
    </row>
    <row r="341" spans="2:20" x14ac:dyDescent="0.4">
      <c r="B341" s="5" t="s">
        <v>366</v>
      </c>
      <c r="D341" s="3"/>
      <c r="E341" s="3"/>
      <c r="F341" s="3"/>
      <c r="G341" s="3"/>
      <c r="H341" s="14"/>
      <c r="I341" s="14"/>
      <c r="J341" s="3"/>
      <c r="K341" s="3"/>
      <c r="L341" s="3"/>
      <c r="M341" s="3"/>
      <c r="N341" s="3"/>
      <c r="O341" s="3"/>
      <c r="P341" s="3"/>
      <c r="Q341" s="3"/>
      <c r="R341" s="3"/>
      <c r="S341" s="3"/>
      <c r="T341" s="3"/>
    </row>
    <row r="342" spans="2:20" x14ac:dyDescent="0.4">
      <c r="B342" s="5" t="s">
        <v>191</v>
      </c>
      <c r="D342" s="3"/>
      <c r="E342" s="3"/>
      <c r="F342" s="3"/>
      <c r="G342" s="3"/>
      <c r="H342" s="14"/>
      <c r="I342" s="14"/>
      <c r="J342" s="3"/>
      <c r="K342" s="3"/>
      <c r="L342" s="3"/>
      <c r="M342" s="3"/>
      <c r="N342" s="3"/>
      <c r="O342" s="3"/>
      <c r="P342" s="3"/>
      <c r="Q342" s="3"/>
      <c r="R342" s="3"/>
      <c r="S342" s="3"/>
      <c r="T342" s="3"/>
    </row>
    <row r="343" spans="2:20" x14ac:dyDescent="0.4">
      <c r="B343" s="5" t="s">
        <v>421</v>
      </c>
      <c r="D343" s="3"/>
      <c r="E343" s="3"/>
      <c r="F343" s="3"/>
      <c r="G343" s="3"/>
      <c r="H343" s="14"/>
      <c r="I343" s="14"/>
      <c r="J343" s="3"/>
      <c r="K343" s="3"/>
      <c r="L343" s="3"/>
      <c r="M343" s="3"/>
      <c r="N343" s="3"/>
      <c r="O343" s="3"/>
      <c r="P343" s="3"/>
      <c r="Q343" s="3"/>
      <c r="R343" s="3"/>
      <c r="S343" s="3"/>
      <c r="T343" s="3"/>
    </row>
    <row r="344" spans="2:20" x14ac:dyDescent="0.4">
      <c r="B344" s="5" t="s">
        <v>423</v>
      </c>
      <c r="D344" s="3"/>
      <c r="E344" s="3"/>
      <c r="F344" s="3"/>
      <c r="G344" s="3"/>
      <c r="H344" s="14"/>
      <c r="I344" s="14"/>
      <c r="J344" s="3"/>
      <c r="K344" s="3"/>
      <c r="L344" s="3"/>
      <c r="M344" s="3"/>
      <c r="N344" s="3"/>
      <c r="O344" s="3"/>
      <c r="P344" s="3"/>
      <c r="Q344" s="3"/>
      <c r="R344" s="3"/>
      <c r="S344" s="3"/>
      <c r="T344" s="3"/>
    </row>
    <row r="345" spans="2:20" x14ac:dyDescent="0.4">
      <c r="B345" s="5"/>
      <c r="D345" s="3"/>
      <c r="E345" s="3"/>
      <c r="F345" s="3"/>
      <c r="G345" s="3"/>
      <c r="H345" s="14"/>
      <c r="I345" s="14"/>
      <c r="J345" s="3"/>
      <c r="K345" s="3"/>
      <c r="L345" s="3"/>
      <c r="M345" s="3"/>
      <c r="N345" s="3"/>
      <c r="O345" s="3"/>
      <c r="P345" s="3"/>
      <c r="Q345" s="3"/>
      <c r="R345" s="3"/>
      <c r="S345" s="3"/>
      <c r="T345" s="3"/>
    </row>
    <row r="346" spans="2:20" x14ac:dyDescent="0.4">
      <c r="B346" s="5" t="s">
        <v>475</v>
      </c>
      <c r="D346" s="3"/>
      <c r="E346" s="3"/>
      <c r="F346" s="3"/>
      <c r="G346" s="3"/>
      <c r="H346" s="14"/>
      <c r="I346" s="14"/>
      <c r="J346" s="3"/>
      <c r="K346" s="3"/>
      <c r="L346" s="3"/>
      <c r="M346" s="3"/>
      <c r="N346" s="3"/>
      <c r="O346" s="3"/>
      <c r="P346" s="3"/>
      <c r="Q346" s="3"/>
      <c r="R346" s="3"/>
      <c r="S346" s="3"/>
      <c r="T346" s="3"/>
    </row>
    <row r="347" spans="2:20" x14ac:dyDescent="0.4">
      <c r="B347" s="5" t="s">
        <v>476</v>
      </c>
      <c r="D347" s="3"/>
      <c r="E347" s="3"/>
      <c r="F347" s="3"/>
      <c r="G347" s="3"/>
      <c r="H347" s="14"/>
      <c r="I347" s="14"/>
      <c r="J347" s="3"/>
      <c r="K347" s="3"/>
      <c r="L347" s="3"/>
      <c r="M347" s="3"/>
      <c r="N347" s="3"/>
      <c r="O347" s="3"/>
      <c r="P347" s="3"/>
      <c r="Q347" s="3"/>
      <c r="R347" s="3"/>
      <c r="S347" s="3"/>
      <c r="T347" s="3"/>
    </row>
    <row r="348" spans="2:20" x14ac:dyDescent="0.4">
      <c r="B348" s="5" t="s">
        <v>477</v>
      </c>
      <c r="D348" s="3"/>
      <c r="E348" s="3"/>
      <c r="F348" s="3"/>
      <c r="G348" s="3"/>
      <c r="H348" s="14"/>
      <c r="I348" s="14"/>
      <c r="J348" s="3"/>
      <c r="K348" s="3"/>
      <c r="L348" s="3"/>
      <c r="M348" s="3"/>
      <c r="N348" s="3"/>
      <c r="O348" s="3"/>
      <c r="P348" s="3"/>
      <c r="Q348" s="3"/>
      <c r="R348" s="3"/>
      <c r="S348" s="3"/>
      <c r="T348" s="3"/>
    </row>
    <row r="349" spans="2:20" x14ac:dyDescent="0.4">
      <c r="B349" s="5" t="s">
        <v>481</v>
      </c>
      <c r="D349" s="3"/>
      <c r="E349" s="3"/>
      <c r="F349" s="3"/>
      <c r="G349" s="3"/>
      <c r="H349" s="14"/>
      <c r="I349" s="14"/>
      <c r="J349" s="3"/>
      <c r="K349" s="3"/>
      <c r="L349" s="3"/>
      <c r="M349" s="3"/>
      <c r="N349" s="3"/>
      <c r="O349" s="3"/>
      <c r="P349" s="3"/>
      <c r="Q349" s="3"/>
      <c r="R349" s="3"/>
      <c r="S349" s="3"/>
      <c r="T349" s="3"/>
    </row>
    <row r="350" spans="2:20" x14ac:dyDescent="0.4">
      <c r="B350" s="5" t="s">
        <v>479</v>
      </c>
      <c r="D350" s="3"/>
      <c r="E350" s="3"/>
      <c r="F350" s="3"/>
      <c r="G350" s="3"/>
      <c r="H350" s="14"/>
      <c r="I350" s="14"/>
      <c r="J350" s="3"/>
      <c r="K350" s="3"/>
      <c r="L350" s="3"/>
      <c r="M350" s="3"/>
      <c r="N350" s="3"/>
      <c r="O350" s="3"/>
      <c r="P350" s="3"/>
      <c r="Q350" s="3"/>
      <c r="R350" s="3"/>
      <c r="S350" s="3"/>
      <c r="T350" s="3"/>
    </row>
    <row r="351" spans="2:20" x14ac:dyDescent="0.4">
      <c r="B351" s="5" t="s">
        <v>480</v>
      </c>
      <c r="D351" s="3"/>
      <c r="E351" s="3"/>
      <c r="F351" s="3"/>
      <c r="G351" s="3"/>
      <c r="H351" s="14"/>
      <c r="I351" s="14"/>
      <c r="J351" s="3"/>
      <c r="K351" s="3"/>
      <c r="L351" s="3"/>
      <c r="M351" s="3"/>
      <c r="N351" s="3"/>
      <c r="O351" s="3"/>
      <c r="P351" s="3"/>
      <c r="Q351" s="3"/>
      <c r="R351" s="3"/>
      <c r="S351" s="3"/>
      <c r="T351" s="3"/>
    </row>
    <row r="352" spans="2:20" x14ac:dyDescent="0.4">
      <c r="B352" s="5" t="s">
        <v>257</v>
      </c>
      <c r="D352" s="3"/>
      <c r="E352" s="3"/>
      <c r="F352" s="3"/>
      <c r="G352" s="3"/>
      <c r="H352" s="14"/>
      <c r="I352" s="14"/>
      <c r="J352" s="3"/>
      <c r="K352" s="3"/>
      <c r="L352" s="3"/>
      <c r="M352" s="3"/>
      <c r="N352" s="3"/>
      <c r="O352" s="3"/>
      <c r="P352" s="3"/>
      <c r="Q352" s="3"/>
      <c r="R352" s="3"/>
      <c r="S352" s="3"/>
      <c r="T352" s="3"/>
    </row>
    <row r="353" spans="2:20" x14ac:dyDescent="0.4">
      <c r="B353" s="5" t="s">
        <v>527</v>
      </c>
      <c r="D353" s="3"/>
      <c r="E353" s="3"/>
      <c r="F353" s="3"/>
      <c r="G353" s="3"/>
      <c r="H353" s="14"/>
      <c r="I353" s="14"/>
      <c r="J353" s="3"/>
      <c r="K353" s="3"/>
      <c r="L353" s="3"/>
      <c r="M353" s="3"/>
      <c r="N353" s="3"/>
      <c r="O353" s="3"/>
      <c r="P353" s="3"/>
      <c r="Q353" s="3"/>
      <c r="R353" s="3"/>
      <c r="S353" s="3"/>
      <c r="T353" s="3"/>
    </row>
    <row r="354" spans="2:20" ht="32" x14ac:dyDescent="0.4">
      <c r="B354" s="5" t="s">
        <v>590</v>
      </c>
      <c r="D354" s="3"/>
      <c r="E354" s="3"/>
      <c r="F354" s="3"/>
      <c r="G354" s="3"/>
      <c r="H354" s="14"/>
      <c r="I354" s="14"/>
      <c r="J354" s="3"/>
      <c r="K354" s="3"/>
      <c r="L354" s="3"/>
      <c r="M354" s="3"/>
      <c r="N354" s="3"/>
      <c r="O354" s="3"/>
      <c r="P354" s="3"/>
      <c r="Q354" s="3"/>
      <c r="R354" s="3"/>
      <c r="S354" s="3"/>
      <c r="T354" s="3"/>
    </row>
    <row r="355" spans="2:20" x14ac:dyDescent="0.4">
      <c r="B355" s="5"/>
      <c r="D355" s="3"/>
      <c r="E355" s="3"/>
      <c r="F355" s="3"/>
      <c r="G355" s="3"/>
      <c r="H355" s="14"/>
      <c r="I355" s="14"/>
      <c r="J355" s="3"/>
      <c r="K355" s="3"/>
      <c r="L355" s="3"/>
      <c r="M355" s="3"/>
      <c r="N355" s="3"/>
      <c r="O355" s="3"/>
      <c r="P355" s="3"/>
      <c r="Q355" s="3"/>
      <c r="R355" s="3"/>
      <c r="S355" s="3"/>
      <c r="T355" s="3"/>
    </row>
    <row r="356" spans="2:20" x14ac:dyDescent="0.4">
      <c r="B356" s="5" t="s">
        <v>400</v>
      </c>
      <c r="D356" s="3"/>
      <c r="E356" s="3"/>
      <c r="F356" s="3"/>
      <c r="G356" s="3"/>
      <c r="H356" s="14"/>
      <c r="I356" s="14"/>
      <c r="J356" s="3"/>
      <c r="K356" s="3"/>
      <c r="L356" s="3"/>
      <c r="M356" s="3"/>
      <c r="N356" s="3"/>
      <c r="O356" s="3"/>
      <c r="P356" s="3"/>
      <c r="Q356" s="3"/>
      <c r="R356" s="3"/>
      <c r="S356" s="3"/>
      <c r="T356" s="3"/>
    </row>
    <row r="357" spans="2:20" x14ac:dyDescent="0.4">
      <c r="B357" s="5" t="s">
        <v>401</v>
      </c>
      <c r="D357" s="3"/>
      <c r="E357" s="3"/>
      <c r="F357" s="3"/>
      <c r="G357" s="3"/>
      <c r="H357" s="14"/>
      <c r="I357" s="14"/>
      <c r="J357" s="3"/>
      <c r="K357" s="3"/>
      <c r="L357" s="3"/>
      <c r="M357" s="3"/>
      <c r="N357" s="3"/>
      <c r="O357" s="3"/>
      <c r="P357" s="3"/>
      <c r="Q357" s="3"/>
      <c r="R357" s="3"/>
      <c r="S357" s="3"/>
      <c r="T357" s="3"/>
    </row>
    <row r="358" spans="2:20" x14ac:dyDescent="0.4">
      <c r="B358" s="5" t="s">
        <v>303</v>
      </c>
      <c r="D358" s="3"/>
      <c r="E358" s="3"/>
      <c r="F358" s="3"/>
      <c r="G358" s="3"/>
      <c r="H358" s="14"/>
      <c r="I358" s="14"/>
      <c r="J358" s="3"/>
      <c r="K358" s="3"/>
      <c r="L358" s="3"/>
      <c r="M358" s="3"/>
      <c r="N358" s="3"/>
      <c r="O358" s="3"/>
      <c r="P358" s="3"/>
      <c r="Q358" s="3"/>
      <c r="R358" s="3"/>
      <c r="S358" s="3"/>
      <c r="T358" s="3"/>
    </row>
    <row r="359" spans="2:20" x14ac:dyDescent="0.4">
      <c r="B359" s="5" t="s">
        <v>402</v>
      </c>
      <c r="D359" s="3"/>
      <c r="E359" s="3"/>
      <c r="F359" s="3"/>
      <c r="G359" s="3"/>
      <c r="H359" s="14"/>
      <c r="I359" s="14"/>
      <c r="J359" s="3"/>
      <c r="K359" s="3"/>
      <c r="L359" s="3"/>
      <c r="M359" s="3"/>
      <c r="N359" s="3"/>
      <c r="O359" s="3"/>
      <c r="P359" s="3"/>
      <c r="Q359" s="3"/>
      <c r="R359" s="3"/>
      <c r="S359" s="3"/>
      <c r="T359" s="3"/>
    </row>
    <row r="360" spans="2:20" x14ac:dyDescent="0.4">
      <c r="B360" s="5" t="s">
        <v>305</v>
      </c>
      <c r="D360" s="3"/>
      <c r="E360" s="3"/>
      <c r="F360" s="3"/>
      <c r="G360" s="3"/>
      <c r="H360" s="14"/>
      <c r="I360" s="14"/>
      <c r="J360" s="3"/>
      <c r="K360" s="3"/>
      <c r="L360" s="3"/>
      <c r="M360" s="3"/>
      <c r="N360" s="3"/>
      <c r="O360" s="3"/>
      <c r="P360" s="3"/>
      <c r="Q360" s="3"/>
      <c r="R360" s="3"/>
      <c r="S360" s="3"/>
      <c r="T360" s="3"/>
    </row>
    <row r="361" spans="2:20" x14ac:dyDescent="0.4">
      <c r="B361" s="5" t="s">
        <v>306</v>
      </c>
      <c r="D361" s="3"/>
      <c r="E361" s="3"/>
      <c r="F361" s="3"/>
      <c r="G361" s="3"/>
      <c r="H361" s="14"/>
      <c r="I361" s="14"/>
      <c r="J361" s="3"/>
      <c r="K361" s="3"/>
      <c r="L361" s="3"/>
      <c r="M361" s="3"/>
      <c r="N361" s="3"/>
      <c r="O361" s="3"/>
      <c r="P361" s="3"/>
      <c r="Q361" s="3"/>
      <c r="R361" s="3"/>
      <c r="S361" s="3"/>
      <c r="T361" s="3"/>
    </row>
    <row r="362" spans="2:20" x14ac:dyDescent="0.4">
      <c r="B362" s="5" t="s">
        <v>191</v>
      </c>
      <c r="D362" s="3"/>
      <c r="E362" s="3"/>
      <c r="F362" s="3"/>
      <c r="G362" s="3"/>
      <c r="H362" s="14"/>
      <c r="I362" s="14"/>
      <c r="J362" s="3"/>
      <c r="K362" s="3"/>
      <c r="L362" s="3"/>
      <c r="M362" s="3"/>
      <c r="N362" s="3"/>
      <c r="O362" s="3"/>
      <c r="P362" s="3"/>
      <c r="Q362" s="3"/>
      <c r="R362" s="3"/>
      <c r="S362" s="3"/>
      <c r="T362" s="3"/>
    </row>
    <row r="363" spans="2:20" x14ac:dyDescent="0.4">
      <c r="B363" s="5" t="s">
        <v>424</v>
      </c>
      <c r="D363" s="3"/>
      <c r="E363" s="3"/>
      <c r="F363" s="3"/>
      <c r="G363" s="3"/>
      <c r="H363" s="14"/>
      <c r="I363" s="14"/>
      <c r="J363" s="3"/>
      <c r="K363" s="3"/>
      <c r="L363" s="3"/>
      <c r="M363" s="3"/>
      <c r="N363" s="3"/>
      <c r="O363" s="3"/>
      <c r="P363" s="3"/>
      <c r="Q363" s="3"/>
      <c r="R363" s="3"/>
      <c r="S363" s="3"/>
      <c r="T363" s="3"/>
    </row>
    <row r="364" spans="2:20" ht="32" x14ac:dyDescent="0.4">
      <c r="B364" s="5" t="s">
        <v>591</v>
      </c>
      <c r="D364" s="3"/>
      <c r="E364" s="3"/>
      <c r="F364" s="3"/>
      <c r="G364" s="3"/>
      <c r="H364" s="14"/>
      <c r="I364" s="14"/>
      <c r="J364" s="3"/>
      <c r="K364" s="3"/>
      <c r="L364" s="3"/>
      <c r="M364" s="3"/>
      <c r="N364" s="3"/>
      <c r="O364" s="3"/>
      <c r="P364" s="3"/>
      <c r="Q364" s="3"/>
      <c r="R364" s="3"/>
      <c r="S364" s="3"/>
      <c r="T364" s="3"/>
    </row>
    <row r="365" spans="2:20" x14ac:dyDescent="0.4">
      <c r="B365" s="5"/>
      <c r="D365" s="3"/>
      <c r="E365" s="3"/>
      <c r="F365" s="3"/>
      <c r="G365" s="3"/>
      <c r="H365" s="14"/>
      <c r="I365" s="14"/>
      <c r="J365" s="3"/>
      <c r="K365" s="3"/>
      <c r="L365" s="3"/>
      <c r="M365" s="3"/>
      <c r="N365" s="3"/>
      <c r="O365" s="3"/>
      <c r="P365" s="3"/>
      <c r="Q365" s="3"/>
      <c r="R365" s="3"/>
      <c r="S365" s="3"/>
      <c r="T365" s="3"/>
    </row>
    <row r="366" spans="2:20" x14ac:dyDescent="0.4">
      <c r="B366" s="5" t="s">
        <v>162</v>
      </c>
      <c r="D366" s="3"/>
      <c r="E366" s="3"/>
      <c r="F366" s="3"/>
      <c r="G366" s="3"/>
      <c r="H366" s="14"/>
      <c r="I366" s="14"/>
      <c r="J366" s="3"/>
      <c r="K366" s="3"/>
      <c r="L366" s="3"/>
      <c r="M366" s="3"/>
      <c r="N366" s="3"/>
      <c r="O366" s="3"/>
      <c r="P366" s="3"/>
      <c r="Q366" s="3"/>
      <c r="R366" s="3"/>
      <c r="S366" s="3"/>
      <c r="T366" s="3"/>
    </row>
    <row r="367" spans="2:20" x14ac:dyDescent="0.4">
      <c r="B367" s="5" t="s">
        <v>163</v>
      </c>
      <c r="D367" s="3"/>
      <c r="E367" s="3"/>
      <c r="F367" s="3"/>
      <c r="G367" s="3"/>
      <c r="H367" s="14"/>
      <c r="I367" s="14"/>
      <c r="J367" s="3"/>
      <c r="K367" s="3"/>
      <c r="L367" s="3"/>
      <c r="M367" s="3"/>
      <c r="N367" s="3"/>
      <c r="O367" s="3"/>
      <c r="P367" s="3"/>
      <c r="Q367" s="3"/>
      <c r="R367" s="3"/>
      <c r="S367" s="3"/>
      <c r="T367" s="3"/>
    </row>
    <row r="368" spans="2:20" x14ac:dyDescent="0.4">
      <c r="B368" s="5" t="s">
        <v>164</v>
      </c>
      <c r="D368" s="3"/>
      <c r="E368" s="3"/>
      <c r="F368" s="3"/>
      <c r="G368" s="3"/>
      <c r="H368" s="14"/>
      <c r="I368" s="14"/>
      <c r="J368" s="3"/>
      <c r="K368" s="3"/>
      <c r="L368" s="3"/>
      <c r="M368" s="3"/>
      <c r="N368" s="3"/>
      <c r="O368" s="3"/>
      <c r="P368" s="3"/>
      <c r="Q368" s="3"/>
      <c r="R368" s="3"/>
      <c r="S368" s="3"/>
      <c r="T368" s="3"/>
    </row>
    <row r="369" spans="2:20" x14ac:dyDescent="0.4">
      <c r="B369" s="5" t="s">
        <v>168</v>
      </c>
      <c r="D369" s="3"/>
      <c r="E369" s="3"/>
      <c r="F369" s="3"/>
      <c r="G369" s="3"/>
      <c r="H369" s="14"/>
      <c r="I369" s="14"/>
      <c r="J369" s="3"/>
      <c r="K369" s="3"/>
      <c r="L369" s="3"/>
      <c r="M369" s="3"/>
      <c r="N369" s="3"/>
      <c r="O369" s="3"/>
      <c r="P369" s="3"/>
      <c r="Q369" s="3"/>
      <c r="R369" s="3"/>
      <c r="S369" s="3"/>
      <c r="T369" s="3"/>
    </row>
    <row r="370" spans="2:20" x14ac:dyDescent="0.4">
      <c r="B370" s="5" t="s">
        <v>166</v>
      </c>
      <c r="D370" s="3"/>
      <c r="E370" s="3"/>
      <c r="F370" s="3"/>
      <c r="G370" s="3"/>
      <c r="H370" s="14"/>
      <c r="I370" s="14"/>
      <c r="J370" s="3"/>
      <c r="K370" s="3"/>
      <c r="L370" s="3"/>
      <c r="M370" s="3"/>
      <c r="N370" s="3"/>
      <c r="O370" s="3"/>
      <c r="P370" s="3"/>
      <c r="Q370" s="3"/>
      <c r="R370" s="3"/>
      <c r="S370" s="3"/>
      <c r="T370" s="3"/>
    </row>
    <row r="371" spans="2:20" x14ac:dyDescent="0.4">
      <c r="B371" s="5" t="s">
        <v>167</v>
      </c>
      <c r="D371" s="3"/>
      <c r="E371" s="3"/>
      <c r="F371" s="3"/>
      <c r="G371" s="3"/>
      <c r="H371" s="14"/>
      <c r="I371" s="14"/>
      <c r="J371" s="3"/>
      <c r="K371" s="3"/>
      <c r="L371" s="3"/>
      <c r="M371" s="3"/>
      <c r="N371" s="3"/>
      <c r="O371" s="3"/>
      <c r="P371" s="3"/>
      <c r="Q371" s="3"/>
      <c r="R371" s="3"/>
      <c r="S371" s="3"/>
      <c r="T371" s="3"/>
    </row>
    <row r="372" spans="2:20" x14ac:dyDescent="0.4">
      <c r="B372" s="5" t="s">
        <v>435</v>
      </c>
      <c r="D372" s="3"/>
      <c r="E372" s="3"/>
      <c r="F372" s="3"/>
      <c r="G372" s="3"/>
      <c r="H372" s="14"/>
      <c r="I372" s="14"/>
      <c r="J372" s="3"/>
      <c r="K372" s="3"/>
      <c r="L372" s="3"/>
      <c r="M372" s="3"/>
      <c r="N372" s="3"/>
      <c r="O372" s="3"/>
      <c r="P372" s="3"/>
      <c r="Q372" s="3"/>
      <c r="R372" s="3"/>
      <c r="S372" s="3"/>
      <c r="T372" s="3"/>
    </row>
    <row r="373" spans="2:20" x14ac:dyDescent="0.4">
      <c r="B373" s="5" t="s">
        <v>436</v>
      </c>
      <c r="D373" s="3"/>
      <c r="E373" s="3"/>
      <c r="F373" s="3"/>
      <c r="G373" s="3"/>
      <c r="H373" s="14"/>
      <c r="I373" s="14"/>
      <c r="J373" s="3"/>
      <c r="K373" s="3"/>
      <c r="L373" s="3"/>
      <c r="M373" s="3"/>
      <c r="N373" s="3"/>
      <c r="O373" s="3"/>
      <c r="P373" s="3"/>
      <c r="Q373" s="3"/>
      <c r="R373" s="3"/>
      <c r="S373" s="3"/>
      <c r="T373" s="3"/>
    </row>
    <row r="374" spans="2:20" ht="32" x14ac:dyDescent="0.4">
      <c r="B374" s="5" t="s">
        <v>592</v>
      </c>
      <c r="D374" s="3"/>
      <c r="E374" s="3"/>
      <c r="F374" s="3"/>
      <c r="G374" s="3"/>
      <c r="H374" s="14"/>
      <c r="I374" s="14"/>
      <c r="J374" s="3"/>
      <c r="K374" s="3"/>
      <c r="L374" s="3"/>
      <c r="M374" s="3"/>
      <c r="N374" s="3"/>
      <c r="O374" s="3"/>
      <c r="P374" s="3"/>
      <c r="Q374" s="3"/>
      <c r="R374" s="3"/>
      <c r="S374" s="3"/>
      <c r="T374" s="3"/>
    </row>
    <row r="375" spans="2:20" x14ac:dyDescent="0.4">
      <c r="B375" s="5"/>
      <c r="D375" s="3"/>
      <c r="E375" s="3"/>
      <c r="F375" s="3"/>
      <c r="G375" s="3"/>
      <c r="H375" s="14"/>
      <c r="I375" s="14"/>
      <c r="J375" s="3"/>
      <c r="K375" s="3"/>
      <c r="L375" s="3"/>
      <c r="M375" s="3"/>
      <c r="N375" s="3"/>
      <c r="O375" s="3"/>
      <c r="P375" s="3"/>
      <c r="Q375" s="3"/>
      <c r="R375" s="3"/>
      <c r="S375" s="3"/>
      <c r="T375" s="3"/>
    </row>
    <row r="376" spans="2:20" x14ac:dyDescent="0.4">
      <c r="B376" s="5" t="s">
        <v>616</v>
      </c>
      <c r="D376" s="3"/>
      <c r="E376" s="3"/>
      <c r="F376" s="3"/>
      <c r="G376" s="3"/>
      <c r="H376" s="14"/>
      <c r="I376" s="14"/>
      <c r="J376" s="3"/>
      <c r="K376" s="3"/>
      <c r="L376" s="3"/>
      <c r="M376" s="3"/>
      <c r="N376" s="3"/>
      <c r="O376" s="3"/>
      <c r="P376" s="3"/>
      <c r="Q376" s="3"/>
      <c r="R376" s="3"/>
      <c r="S376" s="3"/>
      <c r="T376" s="3"/>
    </row>
    <row r="377" spans="2:20" x14ac:dyDescent="0.4">
      <c r="B377" s="5" t="s">
        <v>617</v>
      </c>
      <c r="D377" s="3"/>
      <c r="E377" s="3"/>
      <c r="F377" s="3"/>
      <c r="G377" s="3"/>
      <c r="H377" s="14"/>
      <c r="I377" s="14"/>
      <c r="J377" s="3"/>
      <c r="K377" s="3"/>
      <c r="L377" s="3"/>
      <c r="M377" s="3"/>
      <c r="N377" s="3"/>
      <c r="O377" s="3"/>
      <c r="P377" s="3"/>
      <c r="Q377" s="3"/>
      <c r="R377" s="3"/>
      <c r="S377" s="3"/>
      <c r="T377" s="3"/>
    </row>
    <row r="378" spans="2:20" x14ac:dyDescent="0.4">
      <c r="B378" s="5" t="s">
        <v>618</v>
      </c>
      <c r="D378" s="3"/>
      <c r="E378" s="3"/>
      <c r="F378" s="3"/>
      <c r="G378" s="3"/>
      <c r="H378" s="14"/>
      <c r="I378" s="14"/>
      <c r="J378" s="3"/>
      <c r="K378" s="3"/>
      <c r="L378" s="3"/>
      <c r="M378" s="3"/>
      <c r="N378" s="3"/>
      <c r="O378" s="3"/>
      <c r="P378" s="3"/>
      <c r="Q378" s="3"/>
      <c r="R378" s="3"/>
      <c r="S378" s="3"/>
      <c r="T378" s="3"/>
    </row>
    <row r="379" spans="2:20" x14ac:dyDescent="0.4">
      <c r="B379" s="5" t="s">
        <v>622</v>
      </c>
      <c r="D379" s="3"/>
      <c r="E379" s="3"/>
      <c r="F379" s="3"/>
      <c r="G379" s="3"/>
      <c r="H379" s="14"/>
      <c r="I379" s="14"/>
      <c r="J379" s="3"/>
      <c r="K379" s="3"/>
      <c r="L379" s="3"/>
      <c r="M379" s="3"/>
      <c r="N379" s="3"/>
      <c r="O379" s="3"/>
      <c r="P379" s="3"/>
      <c r="Q379" s="3"/>
      <c r="R379" s="3"/>
      <c r="S379" s="3"/>
      <c r="T379" s="3"/>
    </row>
    <row r="380" spans="2:20" x14ac:dyDescent="0.4">
      <c r="B380" s="5" t="s">
        <v>620</v>
      </c>
      <c r="D380" s="3"/>
      <c r="E380" s="3"/>
      <c r="F380" s="3"/>
      <c r="G380" s="3"/>
      <c r="H380" s="14"/>
      <c r="I380" s="14"/>
      <c r="J380" s="3"/>
      <c r="K380" s="3"/>
      <c r="L380" s="3"/>
      <c r="M380" s="3"/>
      <c r="N380" s="3"/>
      <c r="O380" s="3"/>
      <c r="P380" s="3"/>
      <c r="Q380" s="3"/>
      <c r="R380" s="3"/>
      <c r="S380" s="3"/>
      <c r="T380" s="3"/>
    </row>
    <row r="381" spans="2:20" x14ac:dyDescent="0.4">
      <c r="B381" s="5" t="s">
        <v>621</v>
      </c>
      <c r="D381" s="3"/>
      <c r="E381" s="3"/>
      <c r="F381" s="3"/>
      <c r="G381" s="3"/>
      <c r="H381" s="14"/>
      <c r="I381" s="14"/>
      <c r="J381" s="3"/>
      <c r="K381" s="3"/>
      <c r="L381" s="3"/>
      <c r="M381" s="3"/>
      <c r="N381" s="3"/>
      <c r="O381" s="3"/>
      <c r="P381" s="3"/>
      <c r="Q381" s="3"/>
      <c r="R381" s="3"/>
      <c r="S381" s="3"/>
      <c r="T381" s="3"/>
    </row>
    <row r="382" spans="2:20" x14ac:dyDescent="0.4">
      <c r="B382" s="5" t="s">
        <v>191</v>
      </c>
      <c r="D382" s="3"/>
      <c r="E382" s="3"/>
      <c r="F382" s="3"/>
      <c r="G382" s="3"/>
      <c r="H382" s="14"/>
      <c r="I382" s="14"/>
      <c r="J382" s="3"/>
      <c r="K382" s="3"/>
      <c r="L382" s="3"/>
      <c r="M382" s="3"/>
      <c r="N382" s="3"/>
      <c r="O382" s="3"/>
      <c r="P382" s="3"/>
      <c r="Q382" s="3"/>
      <c r="R382" s="3"/>
      <c r="S382" s="3"/>
      <c r="T382" s="3"/>
    </row>
    <row r="383" spans="2:20" x14ac:dyDescent="0.4">
      <c r="B383" s="5" t="s">
        <v>777</v>
      </c>
      <c r="D383" s="3"/>
      <c r="E383" s="3"/>
      <c r="F383" s="3"/>
      <c r="G383" s="3"/>
      <c r="H383" s="14"/>
      <c r="I383" s="14"/>
      <c r="J383" s="3"/>
      <c r="K383" s="3"/>
      <c r="L383" s="3"/>
      <c r="M383" s="3"/>
      <c r="N383" s="3"/>
      <c r="O383" s="3"/>
      <c r="P383" s="3"/>
      <c r="Q383" s="3"/>
      <c r="R383" s="3"/>
      <c r="S383" s="3"/>
      <c r="T383" s="3"/>
    </row>
    <row r="384" spans="2:20" ht="64" x14ac:dyDescent="0.4">
      <c r="B384" s="5" t="s">
        <v>778</v>
      </c>
      <c r="D384" s="3"/>
      <c r="E384" s="3"/>
      <c r="F384" s="3"/>
      <c r="G384" s="3"/>
      <c r="H384" s="14"/>
      <c r="I384" s="14"/>
      <c r="J384" s="3"/>
      <c r="K384" s="3"/>
      <c r="L384" s="3"/>
      <c r="M384" s="3"/>
      <c r="N384" s="3"/>
      <c r="O384" s="3"/>
      <c r="P384" s="3"/>
      <c r="Q384" s="3"/>
      <c r="R384" s="3"/>
      <c r="S384" s="3"/>
      <c r="T384" s="3"/>
    </row>
    <row r="385" spans="2:20" x14ac:dyDescent="0.4">
      <c r="B385" s="5"/>
      <c r="D385" s="3"/>
      <c r="E385" s="3"/>
      <c r="F385" s="3"/>
      <c r="G385" s="3"/>
      <c r="H385" s="14"/>
      <c r="I385" s="14"/>
      <c r="J385" s="3"/>
      <c r="K385" s="3"/>
      <c r="L385" s="3"/>
      <c r="M385" s="3"/>
      <c r="N385" s="3"/>
      <c r="O385" s="3"/>
      <c r="P385" s="3"/>
      <c r="Q385" s="3"/>
      <c r="R385" s="3"/>
      <c r="S385" s="3"/>
      <c r="T385" s="3"/>
    </row>
    <row r="386" spans="2:20" x14ac:dyDescent="0.4">
      <c r="B386" s="5" t="s">
        <v>149</v>
      </c>
      <c r="D386" s="3"/>
      <c r="E386" s="3"/>
      <c r="F386" s="3"/>
      <c r="G386" s="3"/>
      <c r="H386" s="14"/>
      <c r="I386" s="14"/>
      <c r="J386" s="3"/>
      <c r="K386" s="3"/>
      <c r="L386" s="3"/>
      <c r="M386" s="3"/>
      <c r="N386" s="3"/>
      <c r="O386" s="3"/>
      <c r="P386" s="3"/>
      <c r="Q386" s="3"/>
      <c r="R386" s="3"/>
      <c r="S386" s="3"/>
      <c r="T386" s="3"/>
    </row>
    <row r="387" spans="2:20" x14ac:dyDescent="0.4">
      <c r="B387" s="5" t="s">
        <v>150</v>
      </c>
      <c r="D387" s="3"/>
      <c r="E387" s="3"/>
      <c r="F387" s="3"/>
      <c r="G387" s="3"/>
      <c r="H387" s="14"/>
      <c r="I387" s="14"/>
      <c r="J387" s="3"/>
      <c r="K387" s="3"/>
      <c r="L387" s="3"/>
      <c r="M387" s="3"/>
      <c r="N387" s="3"/>
      <c r="O387" s="3"/>
      <c r="P387" s="3"/>
      <c r="Q387" s="3"/>
      <c r="R387" s="3"/>
      <c r="S387" s="3"/>
      <c r="T387" s="3"/>
    </row>
    <row r="388" spans="2:20" x14ac:dyDescent="0.4">
      <c r="B388" s="5" t="s">
        <v>151</v>
      </c>
      <c r="D388" s="3"/>
      <c r="E388" s="3"/>
      <c r="F388" s="3"/>
      <c r="G388" s="3"/>
      <c r="H388" s="14"/>
      <c r="I388" s="14"/>
      <c r="J388" s="3"/>
      <c r="K388" s="3"/>
      <c r="L388" s="3"/>
      <c r="M388" s="3"/>
      <c r="N388" s="3"/>
      <c r="O388" s="3"/>
      <c r="P388" s="3"/>
      <c r="Q388" s="3"/>
      <c r="R388" s="3"/>
      <c r="S388" s="3"/>
      <c r="T388" s="3"/>
    </row>
    <row r="389" spans="2:20" x14ac:dyDescent="0.4">
      <c r="B389" s="5" t="s">
        <v>154</v>
      </c>
      <c r="D389" s="3"/>
      <c r="E389" s="3"/>
      <c r="F389" s="3"/>
      <c r="G389" s="3"/>
      <c r="H389" s="14"/>
      <c r="I389" s="14"/>
      <c r="J389" s="3"/>
      <c r="K389" s="3"/>
      <c r="L389" s="3"/>
      <c r="M389" s="3"/>
      <c r="N389" s="3"/>
      <c r="O389" s="3"/>
      <c r="P389" s="3"/>
      <c r="Q389" s="3"/>
      <c r="R389" s="3"/>
      <c r="S389" s="3"/>
      <c r="T389" s="3"/>
    </row>
    <row r="390" spans="2:20" x14ac:dyDescent="0.4">
      <c r="B390" s="5" t="s">
        <v>153</v>
      </c>
      <c r="D390" s="3"/>
      <c r="E390" s="3"/>
      <c r="F390" s="3"/>
      <c r="G390" s="3"/>
      <c r="H390" s="14"/>
      <c r="I390" s="14"/>
      <c r="J390" s="3"/>
      <c r="K390" s="3"/>
      <c r="L390" s="3"/>
      <c r="M390" s="3"/>
      <c r="N390" s="3"/>
      <c r="O390" s="3"/>
      <c r="P390" s="3"/>
      <c r="Q390" s="3"/>
      <c r="R390" s="3"/>
      <c r="S390" s="3"/>
      <c r="T390" s="3"/>
    </row>
    <row r="391" spans="2:20" x14ac:dyDescent="0.4">
      <c r="B391" s="5" t="s">
        <v>182</v>
      </c>
      <c r="D391" s="3"/>
      <c r="E391" s="3"/>
      <c r="F391" s="3"/>
      <c r="G391" s="3"/>
      <c r="H391" s="14"/>
      <c r="I391" s="14"/>
      <c r="J391" s="3"/>
      <c r="K391" s="3"/>
      <c r="L391" s="3"/>
      <c r="M391" s="3"/>
      <c r="N391" s="3"/>
      <c r="O391" s="3"/>
      <c r="P391" s="3"/>
      <c r="Q391" s="3"/>
      <c r="R391" s="3"/>
      <c r="S391" s="3"/>
      <c r="T391" s="3"/>
    </row>
    <row r="392" spans="2:20" x14ac:dyDescent="0.4">
      <c r="B392" s="5" t="s">
        <v>191</v>
      </c>
      <c r="D392" s="3"/>
      <c r="E392" s="3"/>
      <c r="F392" s="3"/>
      <c r="G392" s="3"/>
      <c r="H392" s="14"/>
      <c r="I392" s="14"/>
      <c r="J392" s="3"/>
      <c r="K392" s="3"/>
      <c r="L392" s="3"/>
      <c r="M392" s="3"/>
      <c r="N392" s="3"/>
      <c r="O392" s="3"/>
      <c r="P392" s="3"/>
      <c r="Q392" s="3"/>
      <c r="R392" s="3"/>
      <c r="S392" s="3"/>
      <c r="T392" s="3"/>
    </row>
    <row r="393" spans="2:20" ht="32" x14ac:dyDescent="0.4">
      <c r="B393" s="5" t="s">
        <v>199</v>
      </c>
      <c r="D393" s="3"/>
      <c r="E393" s="3"/>
      <c r="F393" s="3"/>
      <c r="G393" s="3"/>
      <c r="H393" s="14"/>
      <c r="I393" s="14"/>
      <c r="J393" s="3"/>
      <c r="K393" s="3"/>
      <c r="L393" s="3"/>
      <c r="M393" s="3"/>
      <c r="N393" s="3"/>
      <c r="O393" s="3"/>
      <c r="P393" s="3"/>
      <c r="Q393" s="3"/>
      <c r="R393" s="3"/>
      <c r="S393" s="3"/>
      <c r="T393" s="3"/>
    </row>
    <row r="394" spans="2:20" ht="32" x14ac:dyDescent="0.4">
      <c r="B394" s="5" t="s">
        <v>593</v>
      </c>
      <c r="D394" s="3"/>
      <c r="E394" s="3"/>
      <c r="F394" s="3"/>
      <c r="G394" s="3"/>
      <c r="H394" s="14"/>
      <c r="I394" s="14"/>
      <c r="J394" s="3"/>
      <c r="K394" s="3"/>
      <c r="L394" s="3"/>
      <c r="M394" s="3"/>
      <c r="N394" s="3"/>
      <c r="O394" s="3"/>
      <c r="P394" s="3"/>
      <c r="Q394" s="3"/>
      <c r="R394" s="3"/>
      <c r="S394" s="3"/>
      <c r="T394" s="3"/>
    </row>
    <row r="395" spans="2:20" x14ac:dyDescent="0.4">
      <c r="B395" s="5"/>
      <c r="D395" s="3"/>
      <c r="E395" s="3"/>
      <c r="F395" s="3"/>
      <c r="G395" s="3"/>
      <c r="H395" s="14"/>
      <c r="I395" s="14"/>
      <c r="J395" s="3"/>
      <c r="K395" s="3"/>
      <c r="L395" s="3"/>
      <c r="M395" s="3"/>
      <c r="N395" s="3"/>
      <c r="O395" s="3"/>
      <c r="P395" s="3"/>
      <c r="Q395" s="3"/>
      <c r="R395" s="3"/>
      <c r="S395" s="3"/>
      <c r="T395" s="3"/>
    </row>
    <row r="396" spans="2:20" x14ac:dyDescent="0.4">
      <c r="B396" s="5" t="s">
        <v>270</v>
      </c>
      <c r="D396" s="3"/>
      <c r="E396" s="3"/>
      <c r="F396" s="3"/>
      <c r="G396" s="3"/>
      <c r="H396" s="14"/>
      <c r="I396" s="14"/>
      <c r="J396" s="3"/>
      <c r="K396" s="3"/>
      <c r="L396" s="3"/>
      <c r="M396" s="3"/>
      <c r="N396" s="3"/>
      <c r="O396" s="3"/>
      <c r="P396" s="3"/>
      <c r="Q396" s="3"/>
      <c r="R396" s="3"/>
      <c r="S396" s="3"/>
      <c r="T396" s="3"/>
    </row>
    <row r="397" spans="2:20" x14ac:dyDescent="0.4">
      <c r="B397" s="5" t="s">
        <v>271</v>
      </c>
      <c r="D397" s="3"/>
      <c r="E397" s="3"/>
      <c r="F397" s="3"/>
      <c r="G397" s="3"/>
      <c r="H397" s="14"/>
      <c r="I397" s="14"/>
      <c r="J397" s="3"/>
      <c r="K397" s="3"/>
      <c r="L397" s="3"/>
      <c r="M397" s="3"/>
      <c r="N397" s="3"/>
      <c r="O397" s="3"/>
      <c r="P397" s="3"/>
      <c r="Q397" s="3"/>
      <c r="R397" s="3"/>
      <c r="S397" s="3"/>
      <c r="T397" s="3"/>
    </row>
    <row r="398" spans="2:20" x14ac:dyDescent="0.4">
      <c r="B398" s="5" t="s">
        <v>272</v>
      </c>
      <c r="D398" s="3"/>
      <c r="E398" s="3"/>
      <c r="F398" s="3"/>
      <c r="G398" s="3"/>
      <c r="H398" s="14"/>
      <c r="I398" s="14"/>
      <c r="J398" s="3"/>
      <c r="K398" s="3"/>
      <c r="L398" s="3"/>
      <c r="M398" s="3"/>
      <c r="N398" s="3"/>
      <c r="O398" s="3"/>
      <c r="P398" s="3"/>
      <c r="Q398" s="3"/>
      <c r="R398" s="3"/>
      <c r="S398" s="3"/>
      <c r="T398" s="3"/>
    </row>
    <row r="399" spans="2:20" x14ac:dyDescent="0.4">
      <c r="B399" s="5" t="s">
        <v>276</v>
      </c>
      <c r="D399" s="3"/>
      <c r="E399" s="3"/>
      <c r="F399" s="3"/>
      <c r="G399" s="3"/>
      <c r="H399" s="14"/>
      <c r="I399" s="14"/>
      <c r="J399" s="3"/>
      <c r="K399" s="3"/>
      <c r="L399" s="3"/>
      <c r="M399" s="3"/>
      <c r="N399" s="3"/>
      <c r="O399" s="3"/>
      <c r="P399" s="3"/>
      <c r="Q399" s="3"/>
      <c r="R399" s="3"/>
      <c r="S399" s="3"/>
      <c r="T399" s="3"/>
    </row>
    <row r="400" spans="2:20" x14ac:dyDescent="0.4">
      <c r="B400" s="5" t="s">
        <v>274</v>
      </c>
      <c r="D400" s="3"/>
      <c r="E400" s="3"/>
      <c r="F400" s="3"/>
      <c r="G400" s="3"/>
      <c r="H400" s="14"/>
      <c r="I400" s="14"/>
      <c r="J400" s="3"/>
      <c r="K400" s="3"/>
      <c r="L400" s="3"/>
      <c r="M400" s="3"/>
      <c r="N400" s="3"/>
      <c r="O400" s="3"/>
      <c r="P400" s="3"/>
      <c r="Q400" s="3"/>
      <c r="R400" s="3"/>
      <c r="S400" s="3"/>
      <c r="T400" s="3"/>
    </row>
    <row r="401" spans="2:20" x14ac:dyDescent="0.4">
      <c r="B401" s="5" t="s">
        <v>275</v>
      </c>
      <c r="D401" s="3"/>
      <c r="E401" s="3"/>
      <c r="F401" s="3"/>
      <c r="G401" s="3"/>
      <c r="H401" s="14"/>
      <c r="I401" s="14"/>
      <c r="J401" s="3"/>
      <c r="K401" s="3"/>
      <c r="L401" s="3"/>
      <c r="M401" s="3"/>
      <c r="N401" s="3"/>
      <c r="O401" s="3"/>
      <c r="P401" s="3"/>
      <c r="Q401" s="3"/>
      <c r="R401" s="3"/>
      <c r="S401" s="3"/>
      <c r="T401" s="3"/>
    </row>
    <row r="402" spans="2:20" x14ac:dyDescent="0.4">
      <c r="B402" s="5" t="s">
        <v>191</v>
      </c>
      <c r="D402" s="3"/>
      <c r="E402" s="3"/>
      <c r="F402" s="3"/>
      <c r="G402" s="3"/>
      <c r="H402" s="14"/>
      <c r="I402" s="14"/>
      <c r="J402" s="3"/>
      <c r="K402" s="3"/>
      <c r="L402" s="3"/>
      <c r="M402" s="3"/>
      <c r="N402" s="3"/>
      <c r="O402" s="3"/>
      <c r="P402" s="3"/>
      <c r="Q402" s="3"/>
      <c r="R402" s="3"/>
      <c r="S402" s="3"/>
      <c r="T402" s="3"/>
    </row>
    <row r="403" spans="2:20" ht="32" x14ac:dyDescent="0.4">
      <c r="B403" s="5" t="s">
        <v>351</v>
      </c>
      <c r="D403" s="3"/>
      <c r="E403" s="3"/>
      <c r="F403" s="3"/>
      <c r="G403" s="3"/>
      <c r="H403" s="14"/>
      <c r="I403" s="14"/>
      <c r="J403" s="3"/>
      <c r="K403" s="3"/>
      <c r="L403" s="3"/>
      <c r="M403" s="3"/>
      <c r="N403" s="3"/>
      <c r="O403" s="3"/>
      <c r="P403" s="3"/>
      <c r="Q403" s="3"/>
      <c r="R403" s="3"/>
      <c r="S403" s="3"/>
      <c r="T403" s="3"/>
    </row>
    <row r="404" spans="2:20" ht="128" x14ac:dyDescent="0.4">
      <c r="B404" s="5" t="s">
        <v>571</v>
      </c>
      <c r="D404" s="3"/>
      <c r="E404" s="3"/>
      <c r="F404" s="3"/>
      <c r="G404" s="3"/>
      <c r="H404" s="14"/>
      <c r="I404" s="14"/>
      <c r="J404" s="3"/>
      <c r="K404" s="3"/>
      <c r="L404" s="3"/>
      <c r="M404" s="3"/>
      <c r="N404" s="3"/>
      <c r="O404" s="3"/>
      <c r="P404" s="3"/>
      <c r="Q404" s="3"/>
      <c r="R404" s="3"/>
      <c r="S404" s="3"/>
      <c r="T404" s="3"/>
    </row>
    <row r="405" spans="2:20" x14ac:dyDescent="0.4">
      <c r="B405" s="5"/>
      <c r="D405" s="3"/>
      <c r="E405" s="3"/>
      <c r="F405" s="3"/>
      <c r="G405" s="3"/>
      <c r="H405" s="14"/>
      <c r="I405" s="14"/>
      <c r="J405" s="3"/>
      <c r="K405" s="3"/>
      <c r="L405" s="3"/>
      <c r="M405" s="3"/>
      <c r="N405" s="3"/>
      <c r="O405" s="3"/>
      <c r="P405" s="3"/>
      <c r="Q405" s="3"/>
      <c r="R405" s="3"/>
      <c r="S405" s="3"/>
      <c r="T405" s="3"/>
    </row>
    <row r="406" spans="2:20" x14ac:dyDescent="0.4">
      <c r="D406" s="3"/>
      <c r="E406" s="3"/>
      <c r="F406" s="3"/>
      <c r="G406" s="3"/>
      <c r="H406" s="14"/>
      <c r="I406" s="14"/>
      <c r="J406" s="3"/>
      <c r="K406" s="3"/>
      <c r="L406" s="3"/>
      <c r="M406" s="3"/>
      <c r="N406" s="3"/>
      <c r="O406" s="3"/>
      <c r="P406" s="3"/>
      <c r="Q406" s="3"/>
      <c r="R406" s="3"/>
      <c r="S406" s="3"/>
      <c r="T406" s="3"/>
    </row>
    <row r="407" spans="2:20" x14ac:dyDescent="0.4">
      <c r="D407" s="3"/>
      <c r="E407" s="3"/>
      <c r="F407" s="3"/>
      <c r="G407" s="3"/>
      <c r="H407" s="14"/>
      <c r="I407" s="14"/>
      <c r="J407" s="3"/>
      <c r="K407" s="3"/>
      <c r="L407" s="3"/>
      <c r="M407" s="3"/>
      <c r="N407" s="3"/>
      <c r="O407" s="3"/>
      <c r="P407" s="3"/>
      <c r="Q407" s="3"/>
      <c r="R407" s="3"/>
      <c r="S407" s="3"/>
      <c r="T407" s="3"/>
    </row>
    <row r="408" spans="2:20" x14ac:dyDescent="0.4">
      <c r="D408" s="3"/>
      <c r="E408" s="3"/>
      <c r="F408" s="3"/>
      <c r="G408" s="3"/>
      <c r="H408" s="14"/>
      <c r="I408" s="14"/>
      <c r="J408" s="3"/>
      <c r="K408" s="3"/>
      <c r="L408" s="3"/>
      <c r="M408" s="3"/>
      <c r="N408" s="3"/>
      <c r="O408" s="3"/>
      <c r="P408" s="3"/>
      <c r="Q408" s="3"/>
      <c r="R408" s="3"/>
      <c r="S408" s="3"/>
      <c r="T408" s="3"/>
    </row>
    <row r="409" spans="2:20" x14ac:dyDescent="0.4">
      <c r="D409" s="3"/>
      <c r="E409" s="3"/>
      <c r="F409" s="3"/>
      <c r="G409" s="3"/>
      <c r="H409" s="14"/>
      <c r="I409" s="14"/>
      <c r="J409" s="3"/>
      <c r="K409" s="3"/>
      <c r="L409" s="3"/>
      <c r="M409" s="3"/>
      <c r="N409" s="3"/>
      <c r="O409" s="3"/>
      <c r="P409" s="3"/>
      <c r="Q409" s="3"/>
      <c r="R409" s="3"/>
      <c r="S409" s="3"/>
      <c r="T409" s="3"/>
    </row>
    <row r="410" spans="2:20" x14ac:dyDescent="0.4">
      <c r="D410" s="3"/>
      <c r="E410" s="3"/>
      <c r="F410" s="3"/>
      <c r="G410" s="3"/>
      <c r="H410" s="14"/>
      <c r="I410" s="14"/>
      <c r="J410" s="3"/>
      <c r="K410" s="3"/>
      <c r="L410" s="3"/>
      <c r="M410" s="3"/>
      <c r="N410" s="3"/>
      <c r="O410" s="3"/>
      <c r="P410" s="3"/>
      <c r="Q410" s="3"/>
      <c r="R410" s="3"/>
      <c r="S410" s="3"/>
      <c r="T410" s="3"/>
    </row>
    <row r="411" spans="2:20" x14ac:dyDescent="0.4">
      <c r="D411" s="3"/>
      <c r="E411" s="3"/>
      <c r="F411" s="3"/>
      <c r="G411" s="3"/>
      <c r="H411" s="14"/>
      <c r="I411" s="14"/>
      <c r="J411" s="3"/>
      <c r="K411" s="3"/>
      <c r="L411" s="3"/>
      <c r="M411" s="3"/>
      <c r="N411" s="3"/>
      <c r="O411" s="3"/>
      <c r="P411" s="3"/>
      <c r="Q411" s="3"/>
      <c r="R411" s="3"/>
      <c r="S411" s="3"/>
      <c r="T411" s="3"/>
    </row>
    <row r="412" spans="2:20" x14ac:dyDescent="0.4">
      <c r="D412" s="3"/>
      <c r="E412" s="3"/>
      <c r="F412" s="3"/>
      <c r="G412" s="3"/>
      <c r="H412" s="14"/>
      <c r="I412" s="14"/>
      <c r="J412" s="3"/>
      <c r="K412" s="3"/>
      <c r="L412" s="3"/>
      <c r="M412" s="3"/>
      <c r="N412" s="3"/>
      <c r="O412" s="3"/>
      <c r="P412" s="3"/>
      <c r="Q412" s="3"/>
      <c r="R412" s="3"/>
      <c r="S412" s="3"/>
      <c r="T412" s="3"/>
    </row>
    <row r="413" spans="2:20" x14ac:dyDescent="0.4">
      <c r="D413" s="3"/>
      <c r="E413" s="3"/>
      <c r="F413" s="3"/>
      <c r="G413" s="3"/>
      <c r="H413" s="14"/>
      <c r="I413" s="14"/>
      <c r="J413" s="3"/>
      <c r="K413" s="3"/>
      <c r="L413" s="3"/>
      <c r="M413" s="3"/>
      <c r="N413" s="3"/>
      <c r="O413" s="3"/>
      <c r="P413" s="3"/>
      <c r="Q413" s="3"/>
      <c r="R413" s="3"/>
      <c r="S413" s="3"/>
      <c r="T413" s="3"/>
    </row>
    <row r="414" spans="2:20" x14ac:dyDescent="0.4">
      <c r="D414" s="3"/>
      <c r="E414" s="3"/>
      <c r="F414" s="3"/>
      <c r="G414" s="3"/>
      <c r="H414" s="14"/>
      <c r="I414" s="14"/>
      <c r="J414" s="3"/>
      <c r="K414" s="3"/>
      <c r="L414" s="3"/>
      <c r="M414" s="3"/>
      <c r="N414" s="3"/>
      <c r="O414" s="3"/>
      <c r="P414" s="3"/>
      <c r="Q414" s="3"/>
      <c r="R414" s="3"/>
      <c r="S414" s="3"/>
      <c r="T414" s="3"/>
    </row>
    <row r="415" spans="2:20" x14ac:dyDescent="0.4">
      <c r="D415" s="3"/>
      <c r="E415" s="3"/>
      <c r="F415" s="3"/>
      <c r="G415" s="3"/>
      <c r="H415" s="14"/>
      <c r="I415" s="14"/>
      <c r="J415" s="3"/>
      <c r="K415" s="3"/>
      <c r="L415" s="3"/>
      <c r="M415" s="3"/>
      <c r="N415" s="3"/>
      <c r="O415" s="3"/>
      <c r="P415" s="3"/>
      <c r="Q415" s="3"/>
      <c r="R415" s="3"/>
      <c r="S415" s="3"/>
      <c r="T415" s="3"/>
    </row>
    <row r="416" spans="2:20" x14ac:dyDescent="0.4">
      <c r="D416" s="3"/>
      <c r="E416" s="3"/>
      <c r="F416" s="3"/>
      <c r="G416" s="3"/>
      <c r="H416" s="14"/>
      <c r="I416" s="14"/>
      <c r="J416" s="3"/>
      <c r="K416" s="3"/>
      <c r="L416" s="3"/>
      <c r="M416" s="3"/>
      <c r="N416" s="3"/>
      <c r="O416" s="3"/>
      <c r="P416" s="3"/>
      <c r="Q416" s="3"/>
      <c r="R416" s="3"/>
      <c r="S416" s="3"/>
      <c r="T416" s="3"/>
    </row>
    <row r="417" spans="4:20" x14ac:dyDescent="0.4">
      <c r="D417" s="3"/>
      <c r="E417" s="3"/>
      <c r="F417" s="3"/>
      <c r="G417" s="3"/>
      <c r="H417" s="14"/>
      <c r="I417" s="14"/>
      <c r="J417" s="3"/>
      <c r="K417" s="3"/>
      <c r="L417" s="3"/>
      <c r="M417" s="3"/>
      <c r="N417" s="3"/>
      <c r="O417" s="3"/>
      <c r="P417" s="3"/>
      <c r="Q417" s="3"/>
      <c r="R417" s="3"/>
      <c r="S417" s="3"/>
      <c r="T417" s="3"/>
    </row>
    <row r="418" spans="4:20" x14ac:dyDescent="0.4">
      <c r="D418" s="3"/>
      <c r="E418" s="3"/>
      <c r="F418" s="3"/>
      <c r="G418" s="3"/>
      <c r="H418" s="14"/>
      <c r="I418" s="14"/>
      <c r="J418" s="3"/>
      <c r="K418" s="3"/>
      <c r="L418" s="3"/>
      <c r="M418" s="3"/>
      <c r="N418" s="3"/>
      <c r="O418" s="3"/>
      <c r="P418" s="3"/>
      <c r="Q418" s="3"/>
      <c r="R418" s="3"/>
      <c r="S418" s="3"/>
      <c r="T418" s="3"/>
    </row>
    <row r="419" spans="4:20" x14ac:dyDescent="0.4">
      <c r="D419" s="3"/>
      <c r="E419" s="3"/>
      <c r="F419" s="3"/>
      <c r="G419" s="3"/>
      <c r="H419" s="14"/>
      <c r="I419" s="14"/>
      <c r="J419" s="3"/>
      <c r="K419" s="3"/>
      <c r="L419" s="3"/>
      <c r="M419" s="3"/>
      <c r="N419" s="3"/>
      <c r="O419" s="3"/>
      <c r="P419" s="3"/>
      <c r="Q419" s="3"/>
      <c r="R419" s="3"/>
      <c r="S419" s="3"/>
      <c r="T419" s="3"/>
    </row>
    <row r="420" spans="4:20" x14ac:dyDescent="0.4">
      <c r="D420" s="3"/>
      <c r="E420" s="3"/>
      <c r="F420" s="3"/>
      <c r="G420" s="3"/>
      <c r="H420" s="14"/>
      <c r="I420" s="14"/>
      <c r="J420" s="3"/>
      <c r="K420" s="3"/>
      <c r="L420" s="3"/>
      <c r="M420" s="3"/>
      <c r="N420" s="3"/>
      <c r="O420" s="3"/>
      <c r="P420" s="3"/>
      <c r="Q420" s="3"/>
      <c r="R420" s="3"/>
      <c r="S420" s="3"/>
      <c r="T420" s="3"/>
    </row>
    <row r="421" spans="4:20" x14ac:dyDescent="0.4">
      <c r="D421" s="3"/>
      <c r="E421" s="3"/>
      <c r="F421" s="3"/>
      <c r="G421" s="3"/>
      <c r="H421" s="14"/>
      <c r="I421" s="14"/>
      <c r="J421" s="3"/>
      <c r="K421" s="3"/>
      <c r="L421" s="3"/>
      <c r="M421" s="3"/>
      <c r="N421" s="3"/>
      <c r="O421" s="3"/>
      <c r="P421" s="3"/>
      <c r="Q421" s="3"/>
      <c r="R421" s="3"/>
      <c r="S421" s="3"/>
      <c r="T421" s="3"/>
    </row>
    <row r="422" spans="4:20" x14ac:dyDescent="0.4">
      <c r="D422" s="3"/>
      <c r="E422" s="3"/>
      <c r="F422" s="3"/>
      <c r="G422" s="3"/>
      <c r="H422" s="14"/>
      <c r="I422" s="14"/>
      <c r="J422" s="3"/>
      <c r="K422" s="3"/>
      <c r="L422" s="3"/>
      <c r="M422" s="3"/>
      <c r="N422" s="3"/>
      <c r="O422" s="3"/>
      <c r="P422" s="3"/>
      <c r="Q422" s="3"/>
      <c r="R422" s="3"/>
      <c r="S422" s="3"/>
      <c r="T422" s="3"/>
    </row>
    <row r="423" spans="4:20" x14ac:dyDescent="0.4">
      <c r="D423" s="3"/>
      <c r="E423" s="3"/>
      <c r="F423" s="3"/>
      <c r="G423" s="3"/>
      <c r="H423" s="14"/>
      <c r="I423" s="14"/>
      <c r="J423" s="3"/>
      <c r="K423" s="3"/>
      <c r="L423" s="3"/>
      <c r="M423" s="3"/>
      <c r="N423" s="3"/>
      <c r="O423" s="3"/>
      <c r="P423" s="3"/>
      <c r="Q423" s="3"/>
      <c r="R423" s="3"/>
      <c r="S423" s="3"/>
      <c r="T423" s="3"/>
    </row>
    <row r="424" spans="4:20" x14ac:dyDescent="0.4">
      <c r="D424" s="3"/>
      <c r="E424" s="3"/>
      <c r="F424" s="3"/>
      <c r="G424" s="3"/>
      <c r="H424" s="14"/>
      <c r="I424" s="14"/>
      <c r="J424" s="3"/>
      <c r="K424" s="3"/>
      <c r="L424" s="3"/>
      <c r="M424" s="3"/>
      <c r="N424" s="3"/>
      <c r="O424" s="3"/>
      <c r="P424" s="3"/>
      <c r="Q424" s="3"/>
      <c r="R424" s="3"/>
      <c r="S424" s="3"/>
      <c r="T424" s="3"/>
    </row>
    <row r="425" spans="4:20" x14ac:dyDescent="0.4">
      <c r="D425" s="3"/>
      <c r="E425" s="3"/>
      <c r="F425" s="3"/>
      <c r="G425" s="3"/>
      <c r="H425" s="14"/>
      <c r="I425" s="14"/>
      <c r="J425" s="3"/>
      <c r="K425" s="3"/>
      <c r="L425" s="3"/>
      <c r="M425" s="3"/>
      <c r="N425" s="3"/>
      <c r="O425" s="3"/>
      <c r="P425" s="3"/>
      <c r="Q425" s="3"/>
      <c r="R425" s="3"/>
      <c r="S425" s="3"/>
      <c r="T425" s="3"/>
    </row>
    <row r="426" spans="4:20" x14ac:dyDescent="0.4">
      <c r="D426" s="3"/>
      <c r="E426" s="3"/>
      <c r="F426" s="3"/>
      <c r="G426" s="3"/>
      <c r="H426" s="14"/>
      <c r="I426" s="14"/>
      <c r="J426" s="3"/>
      <c r="K426" s="3"/>
      <c r="L426" s="3"/>
      <c r="M426" s="3"/>
      <c r="N426" s="3"/>
      <c r="O426" s="3"/>
      <c r="P426" s="3"/>
      <c r="Q426" s="3"/>
      <c r="R426" s="3"/>
      <c r="S426" s="3"/>
      <c r="T426" s="3"/>
    </row>
    <row r="427" spans="4:20" x14ac:dyDescent="0.4">
      <c r="D427" s="3"/>
      <c r="E427" s="3"/>
      <c r="F427" s="3"/>
      <c r="G427" s="3"/>
      <c r="H427" s="14"/>
      <c r="I427" s="14"/>
      <c r="J427" s="3"/>
      <c r="K427" s="3"/>
      <c r="L427" s="3"/>
      <c r="M427" s="3"/>
      <c r="N427" s="3"/>
      <c r="O427" s="3"/>
      <c r="P427" s="3"/>
      <c r="Q427" s="3"/>
      <c r="R427" s="3"/>
      <c r="S427" s="3"/>
      <c r="T427" s="3"/>
    </row>
    <row r="428" spans="4:20" x14ac:dyDescent="0.4">
      <c r="D428" s="3"/>
      <c r="E428" s="3"/>
      <c r="F428" s="3"/>
      <c r="G428" s="3"/>
      <c r="H428" s="14"/>
      <c r="I428" s="14"/>
      <c r="J428" s="3"/>
      <c r="K428" s="3"/>
      <c r="L428" s="3"/>
      <c r="M428" s="3"/>
      <c r="N428" s="3"/>
      <c r="O428" s="3"/>
      <c r="P428" s="3"/>
      <c r="Q428" s="3"/>
      <c r="R428" s="3"/>
      <c r="S428" s="3"/>
      <c r="T428" s="3"/>
    </row>
    <row r="429" spans="4:20" x14ac:dyDescent="0.4">
      <c r="D429" s="3"/>
      <c r="E429" s="3"/>
      <c r="F429" s="3"/>
      <c r="G429" s="3"/>
      <c r="H429" s="14"/>
      <c r="I429" s="14"/>
      <c r="J429" s="3"/>
      <c r="K429" s="3"/>
      <c r="L429" s="3"/>
      <c r="M429" s="3"/>
      <c r="N429" s="3"/>
      <c r="O429" s="3"/>
      <c r="P429" s="3"/>
      <c r="Q429" s="3"/>
      <c r="R429" s="3"/>
      <c r="S429" s="3"/>
      <c r="T429" s="3"/>
    </row>
    <row r="430" spans="4:20" x14ac:dyDescent="0.4">
      <c r="D430" s="3"/>
      <c r="E430" s="3"/>
      <c r="F430" s="3"/>
      <c r="G430" s="3"/>
      <c r="H430" s="14"/>
      <c r="I430" s="14"/>
      <c r="J430" s="3"/>
      <c r="K430" s="3"/>
      <c r="L430" s="3"/>
      <c r="M430" s="3"/>
      <c r="N430" s="3"/>
      <c r="O430" s="3"/>
      <c r="P430" s="3"/>
      <c r="Q430" s="3"/>
      <c r="R430" s="3"/>
      <c r="S430" s="3"/>
      <c r="T430" s="3"/>
    </row>
    <row r="431" spans="4:20" x14ac:dyDescent="0.4">
      <c r="D431" s="3"/>
      <c r="E431" s="3"/>
      <c r="F431" s="3"/>
      <c r="G431" s="3"/>
      <c r="H431" s="14"/>
      <c r="I431" s="14"/>
      <c r="J431" s="3"/>
      <c r="K431" s="3"/>
      <c r="L431" s="3"/>
      <c r="M431" s="3"/>
      <c r="N431" s="3"/>
      <c r="O431" s="3"/>
      <c r="P431" s="3"/>
      <c r="Q431" s="3"/>
      <c r="R431" s="3"/>
      <c r="S431" s="3"/>
      <c r="T431" s="3"/>
    </row>
    <row r="432" spans="4:20" x14ac:dyDescent="0.4">
      <c r="D432" s="3"/>
      <c r="E432" s="3"/>
      <c r="F432" s="3"/>
      <c r="G432" s="3"/>
      <c r="H432" s="14"/>
      <c r="I432" s="14"/>
      <c r="J432" s="3"/>
      <c r="K432" s="3"/>
      <c r="L432" s="3"/>
      <c r="M432" s="3"/>
      <c r="N432" s="3"/>
      <c r="O432" s="3"/>
      <c r="P432" s="3"/>
      <c r="Q432" s="3"/>
      <c r="R432" s="3"/>
      <c r="S432" s="3"/>
      <c r="T432" s="3"/>
    </row>
    <row r="433" spans="4:20" x14ac:dyDescent="0.4">
      <c r="D433" s="3"/>
      <c r="E433" s="3"/>
      <c r="F433" s="3"/>
      <c r="G433" s="3"/>
      <c r="H433" s="14"/>
      <c r="I433" s="14"/>
      <c r="J433" s="3"/>
      <c r="K433" s="3"/>
      <c r="L433" s="3"/>
      <c r="M433" s="3"/>
      <c r="N433" s="3"/>
      <c r="O433" s="3"/>
      <c r="P433" s="3"/>
      <c r="Q433" s="3"/>
      <c r="R433" s="3"/>
      <c r="S433" s="3"/>
      <c r="T433" s="3"/>
    </row>
    <row r="434" spans="4:20" x14ac:dyDescent="0.4">
      <c r="D434" s="3"/>
      <c r="E434" s="3"/>
      <c r="F434" s="3"/>
      <c r="G434" s="3"/>
      <c r="H434" s="14"/>
      <c r="I434" s="14"/>
      <c r="J434" s="3"/>
      <c r="K434" s="3"/>
      <c r="L434" s="3"/>
      <c r="M434" s="3"/>
      <c r="N434" s="3"/>
      <c r="O434" s="3"/>
      <c r="P434" s="3"/>
      <c r="Q434" s="3"/>
      <c r="R434" s="3"/>
      <c r="S434" s="3"/>
      <c r="T434" s="3"/>
    </row>
    <row r="435" spans="4:20" x14ac:dyDescent="0.4">
      <c r="D435" s="3"/>
      <c r="E435" s="3"/>
      <c r="F435" s="3"/>
      <c r="G435" s="3"/>
      <c r="H435" s="14"/>
      <c r="I435" s="14"/>
      <c r="J435" s="3"/>
      <c r="K435" s="3"/>
      <c r="L435" s="3"/>
      <c r="M435" s="3"/>
      <c r="N435" s="3"/>
      <c r="O435" s="3"/>
      <c r="P435" s="3"/>
      <c r="Q435" s="3"/>
      <c r="R435" s="3"/>
      <c r="S435" s="3"/>
      <c r="T435" s="3"/>
    </row>
    <row r="436" spans="4:20" x14ac:dyDescent="0.4">
      <c r="D436" s="3"/>
      <c r="E436" s="3"/>
      <c r="F436" s="3"/>
      <c r="G436" s="3"/>
      <c r="H436" s="14"/>
      <c r="I436" s="14"/>
      <c r="J436" s="3"/>
      <c r="K436" s="3"/>
      <c r="L436" s="3"/>
      <c r="M436" s="3"/>
      <c r="N436" s="3"/>
      <c r="O436" s="3"/>
      <c r="P436" s="3"/>
      <c r="Q436" s="3"/>
      <c r="R436" s="3"/>
      <c r="S436" s="3"/>
      <c r="T436" s="3"/>
    </row>
    <row r="437" spans="4:20" x14ac:dyDescent="0.4">
      <c r="D437" s="3"/>
      <c r="E437" s="3"/>
      <c r="F437" s="3"/>
      <c r="G437" s="3"/>
      <c r="H437" s="14"/>
      <c r="I437" s="14"/>
      <c r="J437" s="3"/>
      <c r="K437" s="3"/>
      <c r="L437" s="3"/>
      <c r="M437" s="3"/>
      <c r="N437" s="3"/>
      <c r="O437" s="3"/>
      <c r="P437" s="3"/>
      <c r="Q437" s="3"/>
      <c r="R437" s="3"/>
      <c r="S437" s="3"/>
      <c r="T437" s="3"/>
    </row>
    <row r="438" spans="4:20" x14ac:dyDescent="0.4">
      <c r="D438" s="3"/>
      <c r="E438" s="3"/>
      <c r="F438" s="3"/>
      <c r="G438" s="3"/>
      <c r="H438" s="14"/>
      <c r="I438" s="14"/>
      <c r="J438" s="3"/>
      <c r="K438" s="3"/>
      <c r="L438" s="3"/>
      <c r="M438" s="3"/>
      <c r="N438" s="3"/>
      <c r="O438" s="3"/>
      <c r="P438" s="3"/>
      <c r="Q438" s="3"/>
      <c r="R438" s="3"/>
      <c r="S438" s="3"/>
      <c r="T438" s="3"/>
    </row>
    <row r="439" spans="4:20" x14ac:dyDescent="0.4">
      <c r="D439" s="3"/>
      <c r="E439" s="3"/>
      <c r="F439" s="3"/>
      <c r="G439" s="3"/>
      <c r="H439" s="14"/>
      <c r="I439" s="14"/>
      <c r="J439" s="3"/>
      <c r="K439" s="3"/>
      <c r="L439" s="3"/>
      <c r="M439" s="3"/>
      <c r="N439" s="3"/>
      <c r="O439" s="3"/>
      <c r="P439" s="3"/>
      <c r="Q439" s="3"/>
      <c r="R439" s="3"/>
      <c r="S439" s="3"/>
      <c r="T439" s="3"/>
    </row>
    <row r="440" spans="4:20" x14ac:dyDescent="0.4">
      <c r="D440" s="3"/>
      <c r="E440" s="3"/>
      <c r="F440" s="3"/>
      <c r="G440" s="3"/>
      <c r="H440" s="14"/>
      <c r="I440" s="14"/>
      <c r="J440" s="3"/>
      <c r="K440" s="3"/>
      <c r="L440" s="3"/>
      <c r="M440" s="3"/>
      <c r="N440" s="3"/>
      <c r="O440" s="3"/>
      <c r="P440" s="3"/>
      <c r="Q440" s="3"/>
      <c r="R440" s="3"/>
      <c r="S440" s="3"/>
      <c r="T440" s="3"/>
    </row>
    <row r="441" spans="4:20" x14ac:dyDescent="0.4">
      <c r="D441" s="3"/>
      <c r="E441" s="3"/>
      <c r="F441" s="3"/>
      <c r="G441" s="3"/>
      <c r="H441" s="14"/>
      <c r="I441" s="14"/>
      <c r="J441" s="3"/>
      <c r="K441" s="3"/>
      <c r="L441" s="3"/>
      <c r="M441" s="3"/>
      <c r="N441" s="3"/>
      <c r="O441" s="3"/>
      <c r="P441" s="3"/>
      <c r="Q441" s="3"/>
      <c r="R441" s="3"/>
      <c r="S441" s="3"/>
      <c r="T441" s="3"/>
    </row>
    <row r="442" spans="4:20" x14ac:dyDescent="0.4">
      <c r="D442" s="3"/>
      <c r="E442" s="3"/>
      <c r="F442" s="3"/>
      <c r="G442" s="3"/>
      <c r="H442" s="14"/>
      <c r="I442" s="14"/>
      <c r="J442" s="3"/>
      <c r="K442" s="3"/>
      <c r="L442" s="3"/>
      <c r="M442" s="3"/>
      <c r="N442" s="3"/>
      <c r="O442" s="3"/>
      <c r="P442" s="3"/>
      <c r="Q442" s="3"/>
      <c r="R442" s="3"/>
      <c r="S442" s="3"/>
      <c r="T442" s="3"/>
    </row>
    <row r="443" spans="4:20" x14ac:dyDescent="0.4">
      <c r="D443" s="3"/>
      <c r="E443" s="3"/>
      <c r="F443" s="3"/>
      <c r="G443" s="3"/>
      <c r="H443" s="14"/>
      <c r="I443" s="14"/>
      <c r="J443" s="3"/>
      <c r="K443" s="3"/>
      <c r="L443" s="3"/>
      <c r="M443" s="3"/>
      <c r="N443" s="3"/>
      <c r="O443" s="3"/>
      <c r="P443" s="3"/>
      <c r="Q443" s="3"/>
      <c r="R443" s="3"/>
      <c r="S443" s="3"/>
      <c r="T443" s="3"/>
    </row>
    <row r="444" spans="4:20" x14ac:dyDescent="0.4">
      <c r="D444" s="3"/>
      <c r="E444" s="3"/>
      <c r="F444" s="3"/>
      <c r="G444" s="3"/>
      <c r="H444" s="14"/>
      <c r="I444" s="14"/>
      <c r="J444" s="3"/>
      <c r="K444" s="3"/>
      <c r="L444" s="3"/>
      <c r="M444" s="3"/>
      <c r="N444" s="3"/>
      <c r="O444" s="3"/>
      <c r="P444" s="3"/>
      <c r="Q444" s="3"/>
      <c r="R444" s="3"/>
      <c r="S444" s="3"/>
      <c r="T444" s="3"/>
    </row>
    <row r="445" spans="4:20" x14ac:dyDescent="0.4">
      <c r="D445" s="3"/>
      <c r="E445" s="3"/>
      <c r="F445" s="3"/>
      <c r="G445" s="3"/>
      <c r="H445" s="14"/>
      <c r="I445" s="14"/>
      <c r="J445" s="3"/>
      <c r="K445" s="3"/>
      <c r="L445" s="3"/>
      <c r="M445" s="3"/>
      <c r="N445" s="3"/>
      <c r="O445" s="3"/>
      <c r="P445" s="3"/>
      <c r="Q445" s="3"/>
      <c r="R445" s="3"/>
      <c r="S445" s="3"/>
      <c r="T445" s="3"/>
    </row>
    <row r="446" spans="4:20" x14ac:dyDescent="0.4">
      <c r="D446" s="3"/>
      <c r="E446" s="3"/>
      <c r="F446" s="3"/>
      <c r="G446" s="3"/>
      <c r="H446" s="14"/>
      <c r="I446" s="14"/>
      <c r="J446" s="3"/>
      <c r="K446" s="3"/>
      <c r="L446" s="3"/>
      <c r="M446" s="3"/>
      <c r="N446" s="3"/>
      <c r="O446" s="3"/>
      <c r="P446" s="3"/>
      <c r="Q446" s="3"/>
      <c r="R446" s="3"/>
      <c r="S446" s="3"/>
      <c r="T446" s="3"/>
    </row>
    <row r="447" spans="4:20" x14ac:dyDescent="0.4">
      <c r="D447" s="3"/>
      <c r="E447" s="3"/>
      <c r="F447" s="3"/>
      <c r="G447" s="3"/>
      <c r="H447" s="14"/>
      <c r="I447" s="14"/>
      <c r="J447" s="3"/>
      <c r="K447" s="3"/>
      <c r="L447" s="3"/>
      <c r="M447" s="3"/>
      <c r="N447" s="3"/>
      <c r="O447" s="3"/>
      <c r="P447" s="3"/>
      <c r="Q447" s="3"/>
      <c r="R447" s="3"/>
      <c r="S447" s="3"/>
      <c r="T447" s="3"/>
    </row>
    <row r="448" spans="4:20" x14ac:dyDescent="0.4">
      <c r="D448" s="3"/>
      <c r="E448" s="3"/>
      <c r="F448" s="3"/>
      <c r="G448" s="3"/>
      <c r="H448" s="14"/>
      <c r="I448" s="14"/>
      <c r="J448" s="3"/>
      <c r="K448" s="3"/>
      <c r="L448" s="3"/>
      <c r="M448" s="3"/>
      <c r="N448" s="3"/>
      <c r="O448" s="3"/>
      <c r="P448" s="3"/>
      <c r="Q448" s="3"/>
      <c r="R448" s="3"/>
      <c r="S448" s="3"/>
      <c r="T448" s="3"/>
    </row>
    <row r="449" spans="4:20" x14ac:dyDescent="0.4">
      <c r="D449" s="3"/>
      <c r="E449" s="3"/>
      <c r="F449" s="3"/>
      <c r="G449" s="3"/>
      <c r="H449" s="14"/>
      <c r="I449" s="14"/>
      <c r="J449" s="3"/>
      <c r="K449" s="3"/>
      <c r="L449" s="3"/>
      <c r="M449" s="3"/>
      <c r="N449" s="3"/>
      <c r="O449" s="3"/>
      <c r="P449" s="3"/>
      <c r="Q449" s="3"/>
      <c r="R449" s="3"/>
      <c r="S449" s="3"/>
      <c r="T449" s="3"/>
    </row>
    <row r="450" spans="4:20" x14ac:dyDescent="0.4">
      <c r="D450" s="3"/>
      <c r="E450" s="3"/>
      <c r="F450" s="3"/>
      <c r="G450" s="3"/>
      <c r="H450" s="14"/>
      <c r="I450" s="14"/>
      <c r="J450" s="3"/>
      <c r="K450" s="3"/>
      <c r="L450" s="3"/>
      <c r="M450" s="3"/>
      <c r="N450" s="3"/>
      <c r="O450" s="3"/>
      <c r="P450" s="3"/>
      <c r="Q450" s="3"/>
      <c r="R450" s="3"/>
      <c r="S450" s="3"/>
      <c r="T450" s="3"/>
    </row>
    <row r="451" spans="4:20" x14ac:dyDescent="0.4">
      <c r="D451" s="3"/>
      <c r="E451" s="3"/>
      <c r="F451" s="3"/>
      <c r="G451" s="3"/>
      <c r="H451" s="14"/>
      <c r="I451" s="14"/>
      <c r="J451" s="3"/>
      <c r="K451" s="3"/>
      <c r="L451" s="3"/>
      <c r="M451" s="3"/>
      <c r="N451" s="3"/>
      <c r="O451" s="3"/>
      <c r="P451" s="3"/>
      <c r="Q451" s="3"/>
      <c r="R451" s="3"/>
      <c r="S451" s="3"/>
      <c r="T451" s="3"/>
    </row>
    <row r="452" spans="4:20" x14ac:dyDescent="0.4">
      <c r="D452" s="3"/>
      <c r="E452" s="3"/>
      <c r="F452" s="3"/>
      <c r="G452" s="3"/>
      <c r="H452" s="14"/>
      <c r="I452" s="14"/>
      <c r="J452" s="3"/>
      <c r="K452" s="3"/>
      <c r="L452" s="3"/>
      <c r="M452" s="3"/>
      <c r="N452" s="3"/>
      <c r="O452" s="3"/>
      <c r="P452" s="3"/>
      <c r="Q452" s="3"/>
      <c r="R452" s="3"/>
      <c r="S452" s="3"/>
      <c r="T452" s="3"/>
    </row>
    <row r="453" spans="4:20" x14ac:dyDescent="0.4">
      <c r="D453" s="3"/>
      <c r="E453" s="3"/>
      <c r="F453" s="3"/>
      <c r="G453" s="3"/>
      <c r="H453" s="14"/>
      <c r="I453" s="14"/>
      <c r="J453" s="3"/>
      <c r="K453" s="3"/>
      <c r="L453" s="3"/>
      <c r="M453" s="3"/>
      <c r="N453" s="3"/>
      <c r="O453" s="3"/>
      <c r="P453" s="3"/>
      <c r="Q453" s="3"/>
      <c r="R453" s="3"/>
      <c r="S453" s="3"/>
      <c r="T453" s="3"/>
    </row>
    <row r="454" spans="4:20" x14ac:dyDescent="0.4">
      <c r="D454" s="3"/>
      <c r="E454" s="3"/>
      <c r="F454" s="3"/>
      <c r="G454" s="3"/>
      <c r="H454" s="14"/>
      <c r="I454" s="14"/>
      <c r="J454" s="3"/>
      <c r="K454" s="3"/>
      <c r="L454" s="3"/>
      <c r="M454" s="3"/>
      <c r="N454" s="3"/>
      <c r="O454" s="3"/>
      <c r="P454" s="3"/>
      <c r="Q454" s="3"/>
      <c r="R454" s="3"/>
      <c r="S454" s="3"/>
      <c r="T454" s="3"/>
    </row>
    <row r="455" spans="4:20" x14ac:dyDescent="0.4">
      <c r="D455" s="3"/>
      <c r="E455" s="3"/>
      <c r="F455" s="3"/>
      <c r="G455" s="3"/>
      <c r="H455" s="14"/>
      <c r="I455" s="14"/>
      <c r="J455" s="3"/>
      <c r="K455" s="3"/>
      <c r="L455" s="3"/>
      <c r="M455" s="3"/>
      <c r="N455" s="3"/>
      <c r="O455" s="3"/>
      <c r="P455" s="3"/>
      <c r="Q455" s="3"/>
      <c r="R455" s="3"/>
      <c r="S455" s="3"/>
      <c r="T455" s="3"/>
    </row>
    <row r="456" spans="4:20" x14ac:dyDescent="0.4">
      <c r="D456" s="3"/>
      <c r="E456" s="3"/>
      <c r="F456" s="3"/>
      <c r="G456" s="3"/>
      <c r="H456" s="14"/>
      <c r="I456" s="14"/>
      <c r="J456" s="3"/>
      <c r="K456" s="3"/>
      <c r="L456" s="3"/>
      <c r="M456" s="3"/>
      <c r="N456" s="3"/>
      <c r="O456" s="3"/>
      <c r="P456" s="3"/>
      <c r="Q456" s="3"/>
      <c r="R456" s="3"/>
      <c r="S456" s="3"/>
      <c r="T456" s="3"/>
    </row>
    <row r="457" spans="4:20" x14ac:dyDescent="0.4">
      <c r="D457" s="3"/>
      <c r="E457" s="3"/>
      <c r="F457" s="3"/>
      <c r="G457" s="3"/>
      <c r="H457" s="14"/>
      <c r="I457" s="14"/>
      <c r="J457" s="3"/>
      <c r="K457" s="3"/>
      <c r="L457" s="3"/>
      <c r="M457" s="3"/>
      <c r="N457" s="3"/>
      <c r="O457" s="3"/>
      <c r="P457" s="3"/>
      <c r="Q457" s="3"/>
      <c r="R457" s="3"/>
      <c r="S457" s="3"/>
      <c r="T457" s="3"/>
    </row>
    <row r="458" spans="4:20" x14ac:dyDescent="0.4">
      <c r="D458" s="3"/>
      <c r="E458" s="3"/>
      <c r="F458" s="3"/>
      <c r="G458" s="3"/>
      <c r="H458" s="14"/>
      <c r="I458" s="14"/>
      <c r="J458" s="3"/>
      <c r="K458" s="3"/>
      <c r="L458" s="3"/>
      <c r="M458" s="3"/>
      <c r="N458" s="3"/>
      <c r="O458" s="3"/>
      <c r="P458" s="3"/>
      <c r="Q458" s="3"/>
      <c r="R458" s="3"/>
      <c r="S458" s="3"/>
      <c r="T458" s="3"/>
    </row>
    <row r="459" spans="4:20" x14ac:dyDescent="0.4">
      <c r="D459" s="3"/>
      <c r="E459" s="3"/>
      <c r="F459" s="3"/>
      <c r="G459" s="3"/>
      <c r="H459" s="14"/>
      <c r="I459" s="14"/>
      <c r="J459" s="3"/>
      <c r="K459" s="3"/>
      <c r="L459" s="3"/>
      <c r="M459" s="3"/>
      <c r="N459" s="3"/>
      <c r="O459" s="3"/>
      <c r="P459" s="3"/>
      <c r="Q459" s="3"/>
      <c r="R459" s="3"/>
      <c r="S459" s="3"/>
      <c r="T459" s="3"/>
    </row>
    <row r="460" spans="4:20" x14ac:dyDescent="0.4">
      <c r="D460" s="3"/>
      <c r="E460" s="3"/>
      <c r="F460" s="3"/>
      <c r="G460" s="3"/>
      <c r="H460" s="14"/>
      <c r="I460" s="14"/>
      <c r="J460" s="3"/>
      <c r="K460" s="3"/>
      <c r="L460" s="3"/>
      <c r="M460" s="3"/>
      <c r="N460" s="3"/>
      <c r="O460" s="3"/>
      <c r="P460" s="3"/>
      <c r="Q460" s="3"/>
      <c r="R460" s="3"/>
      <c r="S460" s="3"/>
      <c r="T460" s="3"/>
    </row>
    <row r="461" spans="4:20" x14ac:dyDescent="0.4">
      <c r="D461" s="3"/>
      <c r="E461" s="3"/>
      <c r="F461" s="3"/>
      <c r="G461" s="3"/>
      <c r="H461" s="14"/>
      <c r="I461" s="14"/>
      <c r="J461" s="3"/>
      <c r="K461" s="3"/>
      <c r="L461" s="3"/>
      <c r="M461" s="3"/>
      <c r="N461" s="3"/>
      <c r="O461" s="3"/>
      <c r="P461" s="3"/>
      <c r="Q461" s="3"/>
      <c r="R461" s="3"/>
      <c r="S461" s="3"/>
      <c r="T461" s="3"/>
    </row>
    <row r="462" spans="4:20" x14ac:dyDescent="0.4">
      <c r="D462" s="3"/>
      <c r="E462" s="3"/>
      <c r="F462" s="3"/>
      <c r="G462" s="3"/>
      <c r="H462" s="14"/>
      <c r="I462" s="14"/>
      <c r="J462" s="3"/>
      <c r="K462" s="3"/>
      <c r="L462" s="3"/>
      <c r="M462" s="3"/>
      <c r="N462" s="3"/>
      <c r="O462" s="3"/>
      <c r="P462" s="3"/>
      <c r="Q462" s="3"/>
      <c r="R462" s="3"/>
      <c r="S462" s="3"/>
      <c r="T462" s="3"/>
    </row>
    <row r="463" spans="4:20" x14ac:dyDescent="0.4">
      <c r="D463" s="3"/>
      <c r="E463" s="3"/>
      <c r="F463" s="3"/>
      <c r="G463" s="3"/>
      <c r="H463" s="14"/>
      <c r="I463" s="14"/>
      <c r="J463" s="3"/>
      <c r="K463" s="3"/>
      <c r="L463" s="3"/>
      <c r="M463" s="3"/>
      <c r="N463" s="3"/>
      <c r="O463" s="3"/>
      <c r="P463" s="3"/>
      <c r="Q463" s="3"/>
      <c r="R463" s="3"/>
      <c r="S463" s="3"/>
      <c r="T463" s="3"/>
    </row>
    <row r="464" spans="4:20" x14ac:dyDescent="0.4">
      <c r="D464" s="3"/>
      <c r="E464" s="3"/>
      <c r="F464" s="3"/>
      <c r="G464" s="3"/>
      <c r="H464" s="14"/>
      <c r="I464" s="14"/>
      <c r="J464" s="3"/>
      <c r="K464" s="3"/>
      <c r="L464" s="3"/>
      <c r="M464" s="3"/>
      <c r="N464" s="3"/>
      <c r="O464" s="3"/>
      <c r="P464" s="3"/>
      <c r="Q464" s="3"/>
      <c r="R464" s="3"/>
      <c r="S464" s="3"/>
      <c r="T464" s="3"/>
    </row>
    <row r="465" spans="4:20" x14ac:dyDescent="0.4">
      <c r="D465" s="3"/>
      <c r="E465" s="3"/>
      <c r="F465" s="3"/>
      <c r="G465" s="3"/>
      <c r="H465" s="14"/>
      <c r="I465" s="14"/>
      <c r="J465" s="3"/>
      <c r="K465" s="3"/>
      <c r="L465" s="3"/>
      <c r="M465" s="3"/>
      <c r="N465" s="3"/>
      <c r="O465" s="3"/>
      <c r="P465" s="3"/>
      <c r="Q465" s="3"/>
      <c r="R465" s="3"/>
      <c r="S465" s="3"/>
      <c r="T465" s="3"/>
    </row>
    <row r="466" spans="4:20" x14ac:dyDescent="0.4">
      <c r="D466" s="3"/>
      <c r="E466" s="3"/>
      <c r="F466" s="3"/>
      <c r="G466" s="3"/>
      <c r="H466" s="14"/>
      <c r="I466" s="14"/>
      <c r="J466" s="3"/>
      <c r="K466" s="3"/>
      <c r="L466" s="3"/>
      <c r="M466" s="3"/>
      <c r="N466" s="3"/>
      <c r="O466" s="3"/>
      <c r="P466" s="3"/>
      <c r="Q466" s="3"/>
      <c r="R466" s="3"/>
      <c r="S466" s="3"/>
      <c r="T466" s="3"/>
    </row>
    <row r="467" spans="4:20" x14ac:dyDescent="0.4">
      <c r="D467" s="3"/>
      <c r="E467" s="3"/>
      <c r="F467" s="3"/>
      <c r="G467" s="3"/>
      <c r="H467" s="14"/>
      <c r="I467" s="14"/>
      <c r="J467" s="3"/>
      <c r="K467" s="3"/>
      <c r="L467" s="3"/>
      <c r="M467" s="3"/>
      <c r="N467" s="3"/>
      <c r="O467" s="3"/>
      <c r="P467" s="3"/>
      <c r="Q467" s="3"/>
      <c r="R467" s="3"/>
      <c r="S467" s="3"/>
      <c r="T467" s="3"/>
    </row>
    <row r="468" spans="4:20" x14ac:dyDescent="0.4">
      <c r="D468" s="3"/>
      <c r="E468" s="3"/>
      <c r="F468" s="3"/>
      <c r="G468" s="3"/>
      <c r="H468" s="14"/>
      <c r="I468" s="14"/>
      <c r="J468" s="3"/>
      <c r="K468" s="3"/>
      <c r="L468" s="3"/>
      <c r="M468" s="3"/>
      <c r="N468" s="3"/>
      <c r="O468" s="3"/>
      <c r="P468" s="3"/>
      <c r="Q468" s="3"/>
      <c r="R468" s="3"/>
      <c r="S468" s="3"/>
      <c r="T468" s="3"/>
    </row>
    <row r="469" spans="4:20" x14ac:dyDescent="0.4">
      <c r="D469" s="3"/>
      <c r="E469" s="3"/>
      <c r="F469" s="3"/>
      <c r="G469" s="3"/>
      <c r="H469" s="14"/>
      <c r="I469" s="14"/>
      <c r="J469" s="3"/>
      <c r="K469" s="3"/>
      <c r="L469" s="3"/>
      <c r="M469" s="3"/>
      <c r="N469" s="3"/>
      <c r="O469" s="3"/>
      <c r="P469" s="3"/>
      <c r="Q469" s="3"/>
      <c r="R469" s="3"/>
      <c r="S469" s="3"/>
      <c r="T469" s="3"/>
    </row>
    <row r="470" spans="4:20" x14ac:dyDescent="0.4">
      <c r="D470" s="3"/>
      <c r="E470" s="3"/>
      <c r="F470" s="3"/>
      <c r="G470" s="3"/>
      <c r="H470" s="14"/>
      <c r="I470" s="14"/>
      <c r="J470" s="3"/>
      <c r="K470" s="3"/>
      <c r="L470" s="3"/>
      <c r="M470" s="3"/>
      <c r="N470" s="3"/>
      <c r="O470" s="3"/>
      <c r="P470" s="3"/>
      <c r="Q470" s="3"/>
      <c r="R470" s="3"/>
      <c r="S470" s="3"/>
      <c r="T470" s="3"/>
    </row>
    <row r="471" spans="4:20" x14ac:dyDescent="0.4">
      <c r="D471" s="3"/>
      <c r="E471" s="3"/>
      <c r="F471" s="3"/>
      <c r="G471" s="3"/>
      <c r="H471" s="14"/>
      <c r="I471" s="14"/>
      <c r="J471" s="3"/>
      <c r="K471" s="3"/>
      <c r="L471" s="3"/>
      <c r="M471" s="3"/>
      <c r="N471" s="3"/>
      <c r="O471" s="3"/>
      <c r="P471" s="3"/>
      <c r="Q471" s="3"/>
      <c r="R471" s="3"/>
      <c r="S471" s="3"/>
      <c r="T471" s="3"/>
    </row>
    <row r="472" spans="4:20" x14ac:dyDescent="0.4">
      <c r="D472" s="3"/>
      <c r="E472" s="3"/>
      <c r="F472" s="3"/>
      <c r="G472" s="3"/>
      <c r="H472" s="14"/>
      <c r="I472" s="14"/>
      <c r="J472" s="3"/>
      <c r="K472" s="3"/>
      <c r="L472" s="3"/>
      <c r="M472" s="3"/>
      <c r="N472" s="3"/>
      <c r="O472" s="3"/>
      <c r="P472" s="3"/>
      <c r="Q472" s="3"/>
      <c r="R472" s="3"/>
      <c r="S472" s="3"/>
      <c r="T472" s="3"/>
    </row>
    <row r="473" spans="4:20" x14ac:dyDescent="0.4">
      <c r="D473" s="3"/>
      <c r="E473" s="3"/>
      <c r="F473" s="3"/>
      <c r="G473" s="3"/>
      <c r="H473" s="14"/>
      <c r="I473" s="14"/>
      <c r="J473" s="3"/>
      <c r="K473" s="3"/>
      <c r="L473" s="3"/>
      <c r="M473" s="3"/>
      <c r="N473" s="3"/>
      <c r="O473" s="3"/>
      <c r="P473" s="3"/>
      <c r="Q473" s="3"/>
      <c r="R473" s="3"/>
      <c r="S473" s="3"/>
      <c r="T473" s="3"/>
    </row>
    <row r="474" spans="4:20" x14ac:dyDescent="0.4">
      <c r="D474" s="3"/>
      <c r="E474" s="3"/>
      <c r="F474" s="3"/>
      <c r="G474" s="3"/>
      <c r="H474" s="14"/>
      <c r="I474" s="14"/>
      <c r="J474" s="3"/>
      <c r="K474" s="3"/>
      <c r="L474" s="3"/>
      <c r="M474" s="3"/>
      <c r="N474" s="3"/>
      <c r="O474" s="3"/>
      <c r="P474" s="3"/>
      <c r="Q474" s="3"/>
      <c r="R474" s="3"/>
      <c r="S474" s="3"/>
      <c r="T474" s="3"/>
    </row>
    <row r="475" spans="4:20" x14ac:dyDescent="0.4">
      <c r="D475" s="3"/>
      <c r="E475" s="3"/>
      <c r="F475" s="3"/>
      <c r="G475" s="3"/>
      <c r="H475" s="14"/>
      <c r="I475" s="14"/>
      <c r="J475" s="3"/>
      <c r="K475" s="3"/>
      <c r="L475" s="3"/>
      <c r="M475" s="3"/>
      <c r="N475" s="3"/>
      <c r="O475" s="3"/>
      <c r="P475" s="3"/>
      <c r="Q475" s="3"/>
      <c r="R475" s="3"/>
      <c r="S475" s="3"/>
      <c r="T475" s="3"/>
    </row>
    <row r="476" spans="4:20" x14ac:dyDescent="0.4">
      <c r="D476" s="3"/>
      <c r="E476" s="3"/>
      <c r="F476" s="3"/>
      <c r="G476" s="3"/>
      <c r="H476" s="14"/>
      <c r="I476" s="14"/>
      <c r="J476" s="3"/>
      <c r="K476" s="3"/>
      <c r="L476" s="3"/>
      <c r="M476" s="3"/>
      <c r="N476" s="3"/>
      <c r="O476" s="3"/>
      <c r="P476" s="3"/>
      <c r="Q476" s="3"/>
      <c r="R476" s="3"/>
      <c r="S476" s="3"/>
      <c r="T476" s="3"/>
    </row>
    <row r="477" spans="4:20" x14ac:dyDescent="0.4">
      <c r="D477" s="3"/>
      <c r="E477" s="3"/>
      <c r="F477" s="3"/>
      <c r="G477" s="3"/>
      <c r="H477" s="14"/>
      <c r="I477" s="14"/>
      <c r="J477" s="3"/>
      <c r="K477" s="3"/>
      <c r="L477" s="3"/>
      <c r="M477" s="3"/>
      <c r="N477" s="3"/>
      <c r="O477" s="3"/>
      <c r="P477" s="3"/>
      <c r="Q477" s="3"/>
      <c r="R477" s="3"/>
      <c r="S477" s="3"/>
      <c r="T477" s="3"/>
    </row>
    <row r="478" spans="4:20" x14ac:dyDescent="0.4">
      <c r="D478" s="3"/>
      <c r="E478" s="3"/>
      <c r="F478" s="3"/>
      <c r="G478" s="3"/>
      <c r="H478" s="14"/>
      <c r="I478" s="14"/>
      <c r="J478" s="3"/>
      <c r="K478" s="3"/>
      <c r="L478" s="3"/>
      <c r="M478" s="3"/>
      <c r="N478" s="3"/>
      <c r="O478" s="3"/>
      <c r="P478" s="3"/>
      <c r="Q478" s="3"/>
      <c r="R478" s="3"/>
      <c r="S478" s="3"/>
      <c r="T478" s="3"/>
    </row>
    <row r="479" spans="4:20" x14ac:dyDescent="0.4">
      <c r="D479" s="3"/>
      <c r="E479" s="3"/>
      <c r="F479" s="3"/>
      <c r="G479" s="3"/>
      <c r="H479" s="14"/>
      <c r="I479" s="14"/>
      <c r="J479" s="3"/>
      <c r="K479" s="3"/>
      <c r="L479" s="3"/>
      <c r="M479" s="3"/>
      <c r="N479" s="3"/>
      <c r="O479" s="3"/>
      <c r="P479" s="3"/>
      <c r="Q479" s="3"/>
      <c r="R479" s="3"/>
      <c r="S479" s="3"/>
      <c r="T479" s="3"/>
    </row>
    <row r="480" spans="4:20" x14ac:dyDescent="0.4">
      <c r="D480" s="3"/>
      <c r="E480" s="3"/>
      <c r="F480" s="3"/>
      <c r="G480" s="3"/>
      <c r="H480" s="14"/>
      <c r="I480" s="14"/>
      <c r="J480" s="3"/>
      <c r="K480" s="3"/>
      <c r="L480" s="3"/>
      <c r="M480" s="3"/>
      <c r="N480" s="3"/>
      <c r="O480" s="3"/>
      <c r="P480" s="3"/>
      <c r="Q480" s="3"/>
      <c r="R480" s="3"/>
      <c r="S480" s="3"/>
      <c r="T480" s="3"/>
    </row>
    <row r="481" spans="4:20" x14ac:dyDescent="0.4">
      <c r="D481" s="3"/>
      <c r="E481" s="3"/>
      <c r="F481" s="3"/>
      <c r="G481" s="3"/>
      <c r="H481" s="14"/>
      <c r="I481" s="14"/>
      <c r="J481" s="3"/>
      <c r="K481" s="3"/>
      <c r="L481" s="3"/>
      <c r="M481" s="3"/>
      <c r="N481" s="3"/>
      <c r="O481" s="3"/>
      <c r="P481" s="3"/>
      <c r="Q481" s="3"/>
      <c r="R481" s="3"/>
      <c r="S481" s="3"/>
      <c r="T481" s="3"/>
    </row>
    <row r="482" spans="4:20" x14ac:dyDescent="0.4">
      <c r="D482" s="3"/>
      <c r="E482" s="3"/>
      <c r="F482" s="3"/>
      <c r="G482" s="3"/>
      <c r="H482" s="14"/>
      <c r="I482" s="14"/>
      <c r="J482" s="3"/>
      <c r="K482" s="3"/>
      <c r="L482" s="3"/>
      <c r="M482" s="3"/>
      <c r="N482" s="3"/>
      <c r="O482" s="3"/>
      <c r="P482" s="3"/>
      <c r="Q482" s="3"/>
      <c r="R482" s="3"/>
      <c r="S482" s="3"/>
      <c r="T482" s="3"/>
    </row>
    <row r="483" spans="4:20" x14ac:dyDescent="0.4">
      <c r="D483" s="3"/>
      <c r="E483" s="3"/>
      <c r="F483" s="3"/>
      <c r="G483" s="3"/>
      <c r="H483" s="14"/>
      <c r="I483" s="14"/>
      <c r="J483" s="3"/>
      <c r="K483" s="3"/>
      <c r="L483" s="3"/>
      <c r="M483" s="3"/>
      <c r="N483" s="3"/>
      <c r="O483" s="3"/>
      <c r="P483" s="3"/>
      <c r="Q483" s="3"/>
      <c r="R483" s="3"/>
      <c r="S483" s="3"/>
      <c r="T483" s="3"/>
    </row>
    <row r="484" spans="4:20" x14ac:dyDescent="0.4">
      <c r="D484" s="3"/>
      <c r="E484" s="3"/>
      <c r="F484" s="3"/>
      <c r="G484" s="3"/>
      <c r="H484" s="14"/>
      <c r="I484" s="14"/>
      <c r="J484" s="3"/>
      <c r="K484" s="3"/>
      <c r="L484" s="3"/>
      <c r="M484" s="3"/>
      <c r="N484" s="3"/>
      <c r="O484" s="3"/>
      <c r="P484" s="3"/>
      <c r="Q484" s="3"/>
      <c r="R484" s="3"/>
      <c r="S484" s="3"/>
      <c r="T484" s="3"/>
    </row>
    <row r="485" spans="4:20" x14ac:dyDescent="0.4">
      <c r="D485" s="3"/>
      <c r="E485" s="3"/>
      <c r="F485" s="3"/>
      <c r="G485" s="3"/>
      <c r="H485" s="14"/>
      <c r="I485" s="14"/>
      <c r="J485" s="3"/>
      <c r="K485" s="3"/>
      <c r="L485" s="3"/>
      <c r="M485" s="3"/>
      <c r="N485" s="3"/>
      <c r="O485" s="3"/>
      <c r="P485" s="3"/>
      <c r="Q485" s="3"/>
      <c r="R485" s="3"/>
      <c r="S485" s="3"/>
      <c r="T485" s="3"/>
    </row>
    <row r="486" spans="4:20" x14ac:dyDescent="0.4">
      <c r="D486" s="3"/>
      <c r="E486" s="3"/>
      <c r="F486" s="3"/>
      <c r="G486" s="3"/>
      <c r="H486" s="14"/>
      <c r="I486" s="14"/>
      <c r="J486" s="3"/>
      <c r="K486" s="3"/>
      <c r="L486" s="3"/>
      <c r="M486" s="3"/>
      <c r="N486" s="3"/>
      <c r="O486" s="3"/>
      <c r="P486" s="3"/>
      <c r="Q486" s="3"/>
      <c r="R486" s="3"/>
      <c r="S486" s="3"/>
      <c r="T486" s="3"/>
    </row>
    <row r="487" spans="4:20" x14ac:dyDescent="0.4">
      <c r="D487" s="3"/>
      <c r="E487" s="3"/>
      <c r="F487" s="3"/>
      <c r="G487" s="3"/>
      <c r="H487" s="14"/>
      <c r="I487" s="14"/>
      <c r="J487" s="3"/>
      <c r="K487" s="3"/>
      <c r="L487" s="3"/>
      <c r="M487" s="3"/>
      <c r="N487" s="3"/>
      <c r="O487" s="3"/>
      <c r="P487" s="3"/>
      <c r="Q487" s="3"/>
      <c r="R487" s="3"/>
      <c r="S487" s="3"/>
      <c r="T487" s="3"/>
    </row>
    <row r="488" spans="4:20" x14ac:dyDescent="0.4">
      <c r="D488" s="3"/>
      <c r="E488" s="3"/>
      <c r="F488" s="3"/>
      <c r="G488" s="3"/>
      <c r="H488" s="14"/>
      <c r="I488" s="14"/>
      <c r="J488" s="3"/>
      <c r="K488" s="3"/>
      <c r="L488" s="3"/>
      <c r="M488" s="3"/>
      <c r="N488" s="3"/>
      <c r="O488" s="3"/>
      <c r="P488" s="3"/>
      <c r="Q488" s="3"/>
      <c r="R488" s="3"/>
      <c r="S488" s="3"/>
      <c r="T488" s="3"/>
    </row>
    <row r="489" spans="4:20" x14ac:dyDescent="0.4">
      <c r="D489" s="3"/>
      <c r="E489" s="3"/>
      <c r="F489" s="3"/>
      <c r="G489" s="3"/>
      <c r="H489" s="14"/>
      <c r="I489" s="14"/>
      <c r="J489" s="3"/>
      <c r="K489" s="3"/>
      <c r="L489" s="3"/>
      <c r="M489" s="3"/>
      <c r="N489" s="3"/>
      <c r="O489" s="3"/>
      <c r="P489" s="3"/>
      <c r="Q489" s="3"/>
      <c r="R489" s="3"/>
      <c r="S489" s="3"/>
      <c r="T489" s="3"/>
    </row>
    <row r="490" spans="4:20" x14ac:dyDescent="0.4">
      <c r="D490" s="3"/>
      <c r="E490" s="3"/>
      <c r="F490" s="3"/>
      <c r="G490" s="3"/>
      <c r="H490" s="14"/>
      <c r="I490" s="14"/>
      <c r="J490" s="3"/>
      <c r="K490" s="3"/>
      <c r="L490" s="3"/>
      <c r="M490" s="3"/>
      <c r="N490" s="3"/>
      <c r="O490" s="3"/>
      <c r="P490" s="3"/>
      <c r="Q490" s="3"/>
      <c r="R490" s="3"/>
      <c r="S490" s="3"/>
      <c r="T490" s="3"/>
    </row>
    <row r="491" spans="4:20" x14ac:dyDescent="0.4">
      <c r="D491" s="3"/>
      <c r="E491" s="3"/>
      <c r="F491" s="3"/>
      <c r="G491" s="3"/>
      <c r="H491" s="14"/>
      <c r="I491" s="14"/>
      <c r="J491" s="3"/>
      <c r="K491" s="3"/>
      <c r="L491" s="3"/>
      <c r="M491" s="3"/>
      <c r="N491" s="3"/>
      <c r="O491" s="3"/>
      <c r="P491" s="3"/>
      <c r="Q491" s="3"/>
      <c r="R491" s="3"/>
      <c r="S491" s="3"/>
      <c r="T491" s="3"/>
    </row>
    <row r="492" spans="4:20" x14ac:dyDescent="0.4">
      <c r="D492" s="3"/>
      <c r="E492" s="3"/>
      <c r="F492" s="3"/>
      <c r="G492" s="3"/>
      <c r="H492" s="14"/>
      <c r="I492" s="14"/>
      <c r="J492" s="3"/>
      <c r="K492" s="3"/>
      <c r="L492" s="3"/>
      <c r="M492" s="3"/>
      <c r="N492" s="3"/>
      <c r="O492" s="3"/>
      <c r="P492" s="3"/>
      <c r="Q492" s="3"/>
      <c r="R492" s="3"/>
      <c r="S492" s="3"/>
      <c r="T492" s="3"/>
    </row>
    <row r="493" spans="4:20" x14ac:dyDescent="0.4">
      <c r="D493" s="3"/>
      <c r="E493" s="3"/>
      <c r="F493" s="3"/>
      <c r="G493" s="3"/>
      <c r="H493" s="14"/>
      <c r="I493" s="14"/>
      <c r="J493" s="3"/>
      <c r="K493" s="3"/>
      <c r="L493" s="3"/>
      <c r="M493" s="3"/>
      <c r="N493" s="3"/>
      <c r="O493" s="3"/>
      <c r="P493" s="3"/>
      <c r="Q493" s="3"/>
      <c r="R493" s="3"/>
      <c r="S493" s="3"/>
      <c r="T493" s="3"/>
    </row>
    <row r="494" spans="4:20" x14ac:dyDescent="0.4">
      <c r="D494" s="3"/>
      <c r="E494" s="3"/>
      <c r="F494" s="3"/>
      <c r="G494" s="3"/>
      <c r="H494" s="14"/>
      <c r="I494" s="14"/>
      <c r="J494" s="3"/>
      <c r="K494" s="3"/>
      <c r="L494" s="3"/>
      <c r="M494" s="3"/>
      <c r="N494" s="3"/>
      <c r="O494" s="3"/>
      <c r="P494" s="3"/>
      <c r="Q494" s="3"/>
      <c r="R494" s="3"/>
      <c r="S494" s="3"/>
      <c r="T494" s="3"/>
    </row>
    <row r="495" spans="4:20" x14ac:dyDescent="0.4">
      <c r="D495" s="3"/>
      <c r="E495" s="3"/>
      <c r="F495" s="3"/>
      <c r="G495" s="3"/>
      <c r="H495" s="14"/>
      <c r="I495" s="14"/>
      <c r="J495" s="3"/>
      <c r="K495" s="3"/>
      <c r="L495" s="3"/>
      <c r="M495" s="3"/>
      <c r="N495" s="3"/>
      <c r="O495" s="3"/>
      <c r="P495" s="3"/>
      <c r="Q495" s="3"/>
      <c r="R495" s="3"/>
      <c r="S495" s="3"/>
      <c r="T495" s="3"/>
    </row>
    <row r="496" spans="4:20" x14ac:dyDescent="0.4">
      <c r="D496" s="3"/>
      <c r="E496" s="3"/>
      <c r="F496" s="3"/>
      <c r="G496" s="3"/>
      <c r="H496" s="14"/>
      <c r="I496" s="14"/>
      <c r="J496" s="3"/>
      <c r="K496" s="3"/>
      <c r="L496" s="3"/>
      <c r="M496" s="3"/>
      <c r="N496" s="3"/>
      <c r="O496" s="3"/>
      <c r="P496" s="3"/>
      <c r="Q496" s="3"/>
      <c r="R496" s="3"/>
      <c r="S496" s="3"/>
      <c r="T496" s="3"/>
    </row>
    <row r="497" spans="4:20" x14ac:dyDescent="0.4">
      <c r="D497" s="3"/>
      <c r="E497" s="3"/>
      <c r="F497" s="3"/>
      <c r="G497" s="3"/>
      <c r="H497" s="14"/>
      <c r="I497" s="14"/>
      <c r="J497" s="3"/>
      <c r="K497" s="3"/>
      <c r="L497" s="3"/>
      <c r="M497" s="3"/>
      <c r="N497" s="3"/>
      <c r="O497" s="3"/>
      <c r="P497" s="3"/>
      <c r="Q497" s="3"/>
      <c r="R497" s="3"/>
      <c r="S497" s="3"/>
      <c r="T497" s="3"/>
    </row>
    <row r="498" spans="4:20" x14ac:dyDescent="0.4">
      <c r="D498" s="3"/>
      <c r="E498" s="3"/>
      <c r="F498" s="3"/>
      <c r="G498" s="3"/>
      <c r="H498" s="14"/>
      <c r="I498" s="14"/>
      <c r="J498" s="3"/>
      <c r="K498" s="3"/>
      <c r="L498" s="3"/>
      <c r="M498" s="3"/>
      <c r="N498" s="3"/>
      <c r="O498" s="3"/>
      <c r="P498" s="3"/>
      <c r="Q498" s="3"/>
      <c r="R498" s="3"/>
      <c r="S498" s="3"/>
      <c r="T498" s="3"/>
    </row>
    <row r="499" spans="4:20" x14ac:dyDescent="0.4">
      <c r="D499" s="3"/>
      <c r="E499" s="3"/>
      <c r="F499" s="3"/>
      <c r="G499" s="3"/>
      <c r="H499" s="14"/>
      <c r="I499" s="14"/>
      <c r="J499" s="3"/>
      <c r="K499" s="3"/>
      <c r="L499" s="3"/>
      <c r="M499" s="3"/>
      <c r="N499" s="3"/>
      <c r="O499" s="3"/>
      <c r="P499" s="3"/>
      <c r="Q499" s="3"/>
      <c r="R499" s="3"/>
      <c r="S499" s="3"/>
      <c r="T499" s="3"/>
    </row>
    <row r="500" spans="4:20" x14ac:dyDescent="0.4">
      <c r="D500" s="3"/>
      <c r="E500" s="3"/>
      <c r="F500" s="3"/>
      <c r="G500" s="3"/>
      <c r="H500" s="14"/>
      <c r="I500" s="14"/>
      <c r="J500" s="3"/>
      <c r="K500" s="3"/>
      <c r="L500" s="3"/>
      <c r="M500" s="3"/>
      <c r="N500" s="3"/>
      <c r="O500" s="3"/>
      <c r="P500" s="3"/>
      <c r="Q500" s="3"/>
      <c r="R500" s="3"/>
      <c r="S500" s="3"/>
      <c r="T500" s="3"/>
    </row>
    <row r="501" spans="4:20" x14ac:dyDescent="0.4">
      <c r="D501" s="3"/>
      <c r="E501" s="3"/>
      <c r="F501" s="3"/>
      <c r="G501" s="3"/>
      <c r="H501" s="14"/>
      <c r="I501" s="14"/>
      <c r="J501" s="3"/>
      <c r="K501" s="3"/>
      <c r="L501" s="3"/>
      <c r="M501" s="3"/>
      <c r="N501" s="3"/>
      <c r="O501" s="3"/>
      <c r="P501" s="3"/>
      <c r="Q501" s="3"/>
      <c r="R501" s="3"/>
      <c r="S501" s="3"/>
      <c r="T501" s="3"/>
    </row>
    <row r="502" spans="4:20" x14ac:dyDescent="0.4">
      <c r="D502" s="3"/>
      <c r="E502" s="3"/>
      <c r="F502" s="3"/>
      <c r="G502" s="3"/>
      <c r="H502" s="14"/>
      <c r="I502" s="14"/>
      <c r="J502" s="3"/>
      <c r="K502" s="3"/>
      <c r="L502" s="3"/>
      <c r="M502" s="3"/>
      <c r="N502" s="3"/>
      <c r="O502" s="3"/>
      <c r="P502" s="3"/>
      <c r="Q502" s="3"/>
      <c r="R502" s="3"/>
      <c r="S502" s="3"/>
      <c r="T502" s="3"/>
    </row>
    <row r="503" spans="4:20" x14ac:dyDescent="0.4">
      <c r="D503" s="3"/>
      <c r="E503" s="3"/>
      <c r="F503" s="3"/>
      <c r="G503" s="3"/>
      <c r="H503" s="14"/>
      <c r="I503" s="14"/>
      <c r="J503" s="3"/>
      <c r="K503" s="3"/>
      <c r="L503" s="3"/>
      <c r="M503" s="3"/>
      <c r="N503" s="3"/>
      <c r="O503" s="3"/>
      <c r="P503" s="3"/>
      <c r="Q503" s="3"/>
      <c r="R503" s="3"/>
      <c r="S503" s="3"/>
      <c r="T503" s="3"/>
    </row>
    <row r="504" spans="4:20" x14ac:dyDescent="0.4">
      <c r="D504" s="3"/>
      <c r="E504" s="3"/>
      <c r="F504" s="3"/>
      <c r="G504" s="3"/>
      <c r="H504" s="14"/>
      <c r="I504" s="14"/>
      <c r="J504" s="3"/>
      <c r="K504" s="3"/>
      <c r="L504" s="3"/>
      <c r="M504" s="3"/>
      <c r="N504" s="3"/>
      <c r="O504" s="3"/>
      <c r="P504" s="3"/>
      <c r="Q504" s="3"/>
      <c r="R504" s="3"/>
      <c r="S504" s="3"/>
      <c r="T504" s="3"/>
    </row>
    <row r="505" spans="4:20" x14ac:dyDescent="0.4">
      <c r="D505" s="3"/>
      <c r="E505" s="3"/>
      <c r="F505" s="3"/>
      <c r="G505" s="3"/>
      <c r="H505" s="14"/>
      <c r="I505" s="14"/>
      <c r="J505" s="3"/>
      <c r="K505" s="3"/>
      <c r="L505" s="3"/>
      <c r="M505" s="3"/>
      <c r="N505" s="3"/>
      <c r="O505" s="3"/>
      <c r="P505" s="3"/>
      <c r="Q505" s="3"/>
      <c r="R505" s="3"/>
      <c r="S505" s="3"/>
      <c r="T505" s="3"/>
    </row>
    <row r="506" spans="4:20" x14ac:dyDescent="0.4">
      <c r="D506" s="3"/>
      <c r="E506" s="3"/>
      <c r="F506" s="3"/>
      <c r="G506" s="3"/>
      <c r="H506" s="14"/>
      <c r="I506" s="14"/>
      <c r="J506" s="3"/>
      <c r="K506" s="3"/>
      <c r="L506" s="3"/>
      <c r="M506" s="3"/>
      <c r="N506" s="3"/>
      <c r="O506" s="3"/>
      <c r="P506" s="3"/>
      <c r="Q506" s="3"/>
      <c r="R506" s="3"/>
      <c r="S506" s="3"/>
      <c r="T506" s="3"/>
    </row>
    <row r="507" spans="4:20" x14ac:dyDescent="0.4">
      <c r="D507" s="3"/>
      <c r="E507" s="3"/>
      <c r="F507" s="3"/>
      <c r="G507" s="3"/>
      <c r="H507" s="14"/>
      <c r="I507" s="14"/>
      <c r="J507" s="3"/>
      <c r="K507" s="3"/>
      <c r="L507" s="3"/>
      <c r="M507" s="3"/>
      <c r="N507" s="3"/>
      <c r="O507" s="3"/>
      <c r="P507" s="3"/>
      <c r="Q507" s="3"/>
      <c r="R507" s="3"/>
      <c r="S507" s="3"/>
      <c r="T507" s="3"/>
    </row>
    <row r="508" spans="4:20" x14ac:dyDescent="0.4">
      <c r="D508" s="3"/>
      <c r="E508" s="3"/>
      <c r="F508" s="3"/>
      <c r="G508" s="3"/>
      <c r="H508" s="14"/>
      <c r="I508" s="14"/>
      <c r="J508" s="3"/>
      <c r="K508" s="3"/>
      <c r="L508" s="3"/>
      <c r="M508" s="3"/>
      <c r="N508" s="3"/>
      <c r="O508" s="3"/>
      <c r="P508" s="3"/>
      <c r="Q508" s="3"/>
      <c r="R508" s="3"/>
      <c r="S508" s="3"/>
      <c r="T508" s="3"/>
    </row>
    <row r="509" spans="4:20" x14ac:dyDescent="0.4">
      <c r="D509" s="3"/>
      <c r="E509" s="3"/>
      <c r="F509" s="3"/>
      <c r="G509" s="3"/>
      <c r="H509" s="14"/>
      <c r="I509" s="14"/>
      <c r="J509" s="3"/>
      <c r="K509" s="3"/>
      <c r="L509" s="3"/>
      <c r="M509" s="3"/>
      <c r="N509" s="3"/>
      <c r="O509" s="3"/>
      <c r="P509" s="3"/>
      <c r="Q509" s="3"/>
      <c r="R509" s="3"/>
      <c r="S509" s="3"/>
      <c r="T509" s="3"/>
    </row>
    <row r="510" spans="4:20" x14ac:dyDescent="0.4">
      <c r="D510" s="3"/>
      <c r="E510" s="3"/>
      <c r="F510" s="3"/>
      <c r="G510" s="3"/>
      <c r="H510" s="14"/>
      <c r="I510" s="14"/>
      <c r="J510" s="3"/>
      <c r="K510" s="3"/>
      <c r="L510" s="3"/>
      <c r="M510" s="3"/>
      <c r="N510" s="3"/>
      <c r="O510" s="3"/>
      <c r="P510" s="3"/>
      <c r="Q510" s="3"/>
      <c r="R510" s="3"/>
      <c r="S510" s="3"/>
      <c r="T510" s="3"/>
    </row>
    <row r="511" spans="4:20" x14ac:dyDescent="0.4">
      <c r="D511" s="3"/>
      <c r="E511" s="3"/>
      <c r="F511" s="3"/>
      <c r="G511" s="3"/>
      <c r="H511" s="14"/>
      <c r="I511" s="14"/>
      <c r="J511" s="3"/>
      <c r="K511" s="3"/>
      <c r="L511" s="3"/>
      <c r="M511" s="3"/>
      <c r="N511" s="3"/>
      <c r="O511" s="3"/>
      <c r="P511" s="3"/>
      <c r="Q511" s="3"/>
      <c r="R511" s="3"/>
      <c r="S511" s="3"/>
      <c r="T511" s="3"/>
    </row>
    <row r="512" spans="4:20" x14ac:dyDescent="0.4">
      <c r="D512" s="3"/>
      <c r="E512" s="3"/>
      <c r="F512" s="3"/>
      <c r="G512" s="3"/>
      <c r="H512" s="14"/>
      <c r="I512" s="14"/>
      <c r="J512" s="3"/>
      <c r="K512" s="3"/>
      <c r="L512" s="3"/>
      <c r="M512" s="3"/>
      <c r="N512" s="3"/>
      <c r="O512" s="3"/>
      <c r="P512" s="3"/>
      <c r="Q512" s="3"/>
      <c r="R512" s="3"/>
      <c r="S512" s="3"/>
      <c r="T512" s="3"/>
    </row>
    <row r="513" spans="4:20" x14ac:dyDescent="0.4">
      <c r="D513" s="3"/>
      <c r="E513" s="3"/>
      <c r="F513" s="3"/>
      <c r="G513" s="3"/>
      <c r="H513" s="14"/>
      <c r="I513" s="14"/>
      <c r="J513" s="3"/>
      <c r="K513" s="3"/>
      <c r="L513" s="3"/>
      <c r="M513" s="3"/>
      <c r="N513" s="3"/>
      <c r="O513" s="3"/>
      <c r="P513" s="3"/>
      <c r="Q513" s="3"/>
      <c r="R513" s="3"/>
      <c r="S513" s="3"/>
      <c r="T513" s="3"/>
    </row>
    <row r="514" spans="4:20" x14ac:dyDescent="0.4">
      <c r="D514" s="3"/>
      <c r="E514" s="3"/>
      <c r="F514" s="3"/>
      <c r="G514" s="3"/>
      <c r="H514" s="14"/>
      <c r="I514" s="14"/>
      <c r="J514" s="3"/>
      <c r="K514" s="3"/>
      <c r="L514" s="3"/>
      <c r="M514" s="3"/>
      <c r="N514" s="3"/>
      <c r="O514" s="3"/>
      <c r="P514" s="3"/>
      <c r="Q514" s="3"/>
      <c r="R514" s="3"/>
      <c r="S514" s="3"/>
      <c r="T514" s="3"/>
    </row>
    <row r="515" spans="4:20" x14ac:dyDescent="0.4">
      <c r="D515" s="3"/>
      <c r="E515" s="3"/>
      <c r="F515" s="3"/>
      <c r="G515" s="3"/>
      <c r="H515" s="14"/>
      <c r="I515" s="14"/>
      <c r="J515" s="3"/>
      <c r="K515" s="3"/>
      <c r="L515" s="3"/>
      <c r="M515" s="3"/>
      <c r="N515" s="3"/>
      <c r="O515" s="3"/>
      <c r="P515" s="3"/>
      <c r="Q515" s="3"/>
      <c r="R515" s="3"/>
      <c r="S515" s="3"/>
      <c r="T515" s="3"/>
    </row>
    <row r="516" spans="4:20" x14ac:dyDescent="0.4">
      <c r="D516" s="3"/>
      <c r="E516" s="3"/>
      <c r="F516" s="3"/>
      <c r="G516" s="3"/>
      <c r="H516" s="14"/>
      <c r="I516" s="14"/>
      <c r="J516" s="3"/>
      <c r="K516" s="3"/>
      <c r="L516" s="3"/>
      <c r="M516" s="3"/>
      <c r="N516" s="3"/>
      <c r="O516" s="3"/>
      <c r="P516" s="3"/>
      <c r="Q516" s="3"/>
      <c r="R516" s="3"/>
      <c r="S516" s="3"/>
      <c r="T516" s="3"/>
    </row>
    <row r="517" spans="4:20" x14ac:dyDescent="0.4">
      <c r="D517" s="3"/>
      <c r="E517" s="3"/>
      <c r="F517" s="3"/>
      <c r="G517" s="3"/>
      <c r="H517" s="14"/>
      <c r="I517" s="14"/>
      <c r="J517" s="3"/>
      <c r="K517" s="3"/>
      <c r="L517" s="3"/>
      <c r="M517" s="3"/>
      <c r="N517" s="3"/>
      <c r="O517" s="3"/>
      <c r="P517" s="3"/>
      <c r="Q517" s="3"/>
      <c r="R517" s="3"/>
      <c r="S517" s="3"/>
      <c r="T517" s="3"/>
    </row>
    <row r="518" spans="4:20" x14ac:dyDescent="0.4">
      <c r="D518" s="3"/>
      <c r="E518" s="3"/>
      <c r="F518" s="3"/>
      <c r="G518" s="3"/>
      <c r="H518" s="14"/>
      <c r="I518" s="14"/>
      <c r="J518" s="3"/>
      <c r="K518" s="3"/>
      <c r="L518" s="3"/>
      <c r="M518" s="3"/>
      <c r="N518" s="3"/>
      <c r="O518" s="3"/>
      <c r="P518" s="3"/>
      <c r="Q518" s="3"/>
      <c r="R518" s="3"/>
      <c r="S518" s="3"/>
      <c r="T518" s="3"/>
    </row>
    <row r="519" spans="4:20" x14ac:dyDescent="0.4">
      <c r="D519" s="3"/>
      <c r="E519" s="3"/>
      <c r="F519" s="3"/>
      <c r="G519" s="3"/>
      <c r="H519" s="14"/>
      <c r="I519" s="14"/>
      <c r="J519" s="3"/>
      <c r="K519" s="3"/>
      <c r="L519" s="3"/>
      <c r="M519" s="3"/>
      <c r="N519" s="3"/>
      <c r="O519" s="3"/>
      <c r="P519" s="3"/>
      <c r="Q519" s="3"/>
      <c r="R519" s="3"/>
      <c r="S519" s="3"/>
      <c r="T519" s="3"/>
    </row>
    <row r="520" spans="4:20" x14ac:dyDescent="0.4">
      <c r="D520" s="3"/>
      <c r="E520" s="3"/>
      <c r="F520" s="3"/>
      <c r="G520" s="3"/>
      <c r="H520" s="14"/>
      <c r="I520" s="14"/>
      <c r="J520" s="3"/>
      <c r="K520" s="3"/>
      <c r="L520" s="3"/>
      <c r="M520" s="3"/>
      <c r="N520" s="3"/>
      <c r="O520" s="3"/>
      <c r="P520" s="3"/>
      <c r="Q520" s="3"/>
      <c r="R520" s="3"/>
      <c r="S520" s="3"/>
      <c r="T520" s="3"/>
    </row>
    <row r="521" spans="4:20" x14ac:dyDescent="0.4">
      <c r="D521" s="3"/>
      <c r="E521" s="3"/>
      <c r="F521" s="3"/>
      <c r="G521" s="3"/>
      <c r="H521" s="14"/>
      <c r="I521" s="14"/>
      <c r="J521" s="3"/>
      <c r="K521" s="3"/>
      <c r="L521" s="3"/>
      <c r="M521" s="3"/>
      <c r="N521" s="3"/>
      <c r="O521" s="3"/>
      <c r="P521" s="3"/>
      <c r="Q521" s="3"/>
      <c r="R521" s="3"/>
      <c r="S521" s="3"/>
      <c r="T521" s="3"/>
    </row>
    <row r="522" spans="4:20" x14ac:dyDescent="0.4">
      <c r="D522" s="3"/>
      <c r="E522" s="3"/>
      <c r="F522" s="3"/>
      <c r="G522" s="3"/>
      <c r="H522" s="14"/>
      <c r="I522" s="14"/>
      <c r="J522" s="3"/>
      <c r="K522" s="3"/>
      <c r="L522" s="3"/>
      <c r="M522" s="3"/>
      <c r="N522" s="3"/>
      <c r="O522" s="3"/>
      <c r="P522" s="3"/>
      <c r="Q522" s="3"/>
      <c r="R522" s="3"/>
      <c r="S522" s="3"/>
      <c r="T522" s="3"/>
    </row>
    <row r="523" spans="4:20" x14ac:dyDescent="0.4">
      <c r="D523" s="3"/>
      <c r="E523" s="3"/>
      <c r="F523" s="3"/>
      <c r="G523" s="3"/>
      <c r="H523" s="14"/>
      <c r="I523" s="14"/>
      <c r="J523" s="3"/>
      <c r="K523" s="3"/>
      <c r="L523" s="3"/>
      <c r="M523" s="3"/>
      <c r="N523" s="3"/>
      <c r="O523" s="3"/>
      <c r="P523" s="3"/>
      <c r="Q523" s="3"/>
      <c r="R523" s="3"/>
      <c r="S523" s="3"/>
      <c r="T523" s="3"/>
    </row>
    <row r="524" spans="4:20" x14ac:dyDescent="0.4">
      <c r="D524" s="3"/>
      <c r="E524" s="3"/>
      <c r="F524" s="3"/>
      <c r="G524" s="3"/>
      <c r="H524" s="14"/>
      <c r="I524" s="14"/>
      <c r="J524" s="3"/>
      <c r="K524" s="3"/>
      <c r="L524" s="3"/>
      <c r="M524" s="3"/>
      <c r="N524" s="3"/>
      <c r="O524" s="3"/>
      <c r="P524" s="3"/>
      <c r="Q524" s="3"/>
      <c r="R524" s="3"/>
      <c r="S524" s="3"/>
      <c r="T524" s="3"/>
    </row>
    <row r="525" spans="4:20" x14ac:dyDescent="0.4">
      <c r="D525" s="3"/>
      <c r="E525" s="3"/>
      <c r="F525" s="3"/>
      <c r="G525" s="3"/>
      <c r="H525" s="14"/>
      <c r="I525" s="14"/>
      <c r="J525" s="3"/>
      <c r="K525" s="3"/>
      <c r="L525" s="3"/>
      <c r="M525" s="3"/>
      <c r="N525" s="3"/>
      <c r="O525" s="3"/>
      <c r="P525" s="3"/>
      <c r="Q525" s="3"/>
      <c r="R525" s="3"/>
      <c r="S525" s="3"/>
      <c r="T525" s="3"/>
    </row>
    <row r="526" spans="4:20" x14ac:dyDescent="0.4">
      <c r="D526" s="3"/>
      <c r="E526" s="3"/>
      <c r="F526" s="3"/>
      <c r="G526" s="3"/>
      <c r="H526" s="14"/>
      <c r="I526" s="14"/>
      <c r="J526" s="3"/>
      <c r="K526" s="3"/>
      <c r="L526" s="3"/>
      <c r="M526" s="3"/>
      <c r="N526" s="3"/>
      <c r="O526" s="3"/>
      <c r="P526" s="3"/>
      <c r="Q526" s="3"/>
      <c r="R526" s="3"/>
      <c r="S526" s="3"/>
      <c r="T526" s="3"/>
    </row>
    <row r="527" spans="4:20" x14ac:dyDescent="0.4">
      <c r="D527" s="3"/>
      <c r="E527" s="3"/>
      <c r="F527" s="3"/>
      <c r="G527" s="3"/>
      <c r="H527" s="14"/>
      <c r="I527" s="14"/>
      <c r="J527" s="3"/>
      <c r="K527" s="3"/>
      <c r="L527" s="3"/>
      <c r="M527" s="3"/>
      <c r="N527" s="3"/>
      <c r="O527" s="3"/>
      <c r="P527" s="3"/>
      <c r="Q527" s="3"/>
      <c r="R527" s="3"/>
      <c r="S527" s="3"/>
      <c r="T527" s="3"/>
    </row>
    <row r="528" spans="4:20" x14ac:dyDescent="0.4">
      <c r="D528" s="3"/>
      <c r="E528" s="3"/>
      <c r="F528" s="3"/>
      <c r="G528" s="3"/>
      <c r="H528" s="14"/>
      <c r="I528" s="14"/>
      <c r="J528" s="3"/>
      <c r="K528" s="3"/>
      <c r="L528" s="3"/>
      <c r="M528" s="3"/>
      <c r="N528" s="3"/>
      <c r="O528" s="3"/>
      <c r="P528" s="3"/>
      <c r="Q528" s="3"/>
      <c r="R528" s="3"/>
      <c r="S528" s="3"/>
      <c r="T528" s="3"/>
    </row>
    <row r="529" spans="4:20" x14ac:dyDescent="0.4">
      <c r="D529" s="3"/>
      <c r="E529" s="3"/>
      <c r="F529" s="3"/>
      <c r="G529" s="3"/>
      <c r="H529" s="14"/>
      <c r="I529" s="14"/>
      <c r="J529" s="3"/>
      <c r="K529" s="3"/>
      <c r="L529" s="3"/>
      <c r="M529" s="3"/>
      <c r="N529" s="3"/>
      <c r="O529" s="3"/>
      <c r="P529" s="3"/>
      <c r="Q529" s="3"/>
      <c r="R529" s="3"/>
      <c r="S529" s="3"/>
      <c r="T529" s="3"/>
    </row>
    <row r="530" spans="4:20" x14ac:dyDescent="0.4">
      <c r="D530" s="3"/>
      <c r="E530" s="3"/>
      <c r="F530" s="3"/>
      <c r="G530" s="3"/>
      <c r="H530" s="14"/>
      <c r="I530" s="14"/>
      <c r="J530" s="3"/>
      <c r="K530" s="3"/>
      <c r="L530" s="3"/>
      <c r="M530" s="3"/>
      <c r="N530" s="3"/>
      <c r="O530" s="3"/>
      <c r="P530" s="3"/>
      <c r="Q530" s="3"/>
      <c r="R530" s="3"/>
      <c r="S530" s="3"/>
      <c r="T530" s="3"/>
    </row>
    <row r="531" spans="4:20" x14ac:dyDescent="0.4">
      <c r="D531" s="3"/>
      <c r="E531" s="3"/>
      <c r="F531" s="3"/>
      <c r="G531" s="3"/>
      <c r="H531" s="14"/>
      <c r="I531" s="14"/>
      <c r="J531" s="3"/>
      <c r="K531" s="3"/>
      <c r="L531" s="3"/>
      <c r="M531" s="3"/>
      <c r="N531" s="3"/>
      <c r="O531" s="3"/>
      <c r="P531" s="3"/>
      <c r="Q531" s="3"/>
      <c r="R531" s="3"/>
      <c r="S531" s="3"/>
      <c r="T531" s="3"/>
    </row>
    <row r="532" spans="4:20" x14ac:dyDescent="0.4">
      <c r="D532" s="3"/>
      <c r="E532" s="3"/>
      <c r="F532" s="3"/>
      <c r="G532" s="3"/>
      <c r="H532" s="14"/>
      <c r="I532" s="14"/>
      <c r="J532" s="3"/>
      <c r="K532" s="3"/>
      <c r="L532" s="3"/>
      <c r="M532" s="3"/>
      <c r="N532" s="3"/>
      <c r="O532" s="3"/>
      <c r="P532" s="3"/>
      <c r="Q532" s="3"/>
      <c r="R532" s="3"/>
      <c r="S532" s="3"/>
      <c r="T532" s="3"/>
    </row>
    <row r="533" spans="4:20" x14ac:dyDescent="0.4">
      <c r="D533" s="3"/>
      <c r="E533" s="3"/>
      <c r="F533" s="3"/>
      <c r="G533" s="3"/>
      <c r="H533" s="14"/>
      <c r="I533" s="14"/>
      <c r="J533" s="3"/>
      <c r="K533" s="3"/>
      <c r="L533" s="3"/>
      <c r="M533" s="3"/>
      <c r="N533" s="3"/>
      <c r="O533" s="3"/>
      <c r="P533" s="3"/>
      <c r="Q533" s="3"/>
      <c r="R533" s="3"/>
      <c r="S533" s="3"/>
      <c r="T533" s="3"/>
    </row>
    <row r="534" spans="4:20" x14ac:dyDescent="0.4">
      <c r="D534" s="3"/>
      <c r="E534" s="3"/>
      <c r="F534" s="3"/>
      <c r="G534" s="3"/>
      <c r="H534" s="14"/>
      <c r="I534" s="14"/>
      <c r="J534" s="3"/>
      <c r="K534" s="3"/>
      <c r="L534" s="3"/>
      <c r="M534" s="3"/>
      <c r="N534" s="3"/>
      <c r="O534" s="3"/>
      <c r="P534" s="3"/>
      <c r="Q534" s="3"/>
      <c r="R534" s="3"/>
      <c r="S534" s="3"/>
      <c r="T534" s="3"/>
    </row>
    <row r="535" spans="4:20" x14ac:dyDescent="0.4">
      <c r="D535" s="3"/>
      <c r="E535" s="3"/>
      <c r="F535" s="3"/>
      <c r="G535" s="3"/>
      <c r="H535" s="14"/>
      <c r="I535" s="14"/>
      <c r="J535" s="3"/>
      <c r="K535" s="3"/>
      <c r="L535" s="3"/>
      <c r="M535" s="3"/>
      <c r="N535" s="3"/>
      <c r="O535" s="3"/>
      <c r="P535" s="3"/>
      <c r="Q535" s="3"/>
      <c r="R535" s="3"/>
      <c r="S535" s="3"/>
      <c r="T535" s="3"/>
    </row>
    <row r="536" spans="4:20" x14ac:dyDescent="0.4">
      <c r="D536" s="3"/>
      <c r="E536" s="3"/>
      <c r="F536" s="3"/>
      <c r="G536" s="3"/>
      <c r="H536" s="14"/>
      <c r="I536" s="14"/>
      <c r="J536" s="3"/>
      <c r="K536" s="3"/>
      <c r="L536" s="3"/>
      <c r="M536" s="3"/>
      <c r="N536" s="3"/>
      <c r="O536" s="3"/>
      <c r="P536" s="3"/>
      <c r="Q536" s="3"/>
      <c r="R536" s="3"/>
      <c r="S536" s="3"/>
      <c r="T536" s="3"/>
    </row>
    <row r="537" spans="4:20" x14ac:dyDescent="0.4">
      <c r="D537" s="3"/>
      <c r="E537" s="3"/>
      <c r="F537" s="3"/>
      <c r="G537" s="3"/>
      <c r="H537" s="14"/>
      <c r="I537" s="14"/>
      <c r="J537" s="3"/>
      <c r="K537" s="3"/>
      <c r="L537" s="3"/>
      <c r="M537" s="3"/>
      <c r="N537" s="3"/>
      <c r="O537" s="3"/>
      <c r="P537" s="3"/>
      <c r="Q537" s="3"/>
      <c r="R537" s="3"/>
      <c r="S537" s="3"/>
      <c r="T537" s="3"/>
    </row>
    <row r="538" spans="4:20" x14ac:dyDescent="0.4">
      <c r="D538" s="3"/>
      <c r="E538" s="3"/>
      <c r="F538" s="3"/>
      <c r="G538" s="3"/>
      <c r="H538" s="14"/>
      <c r="I538" s="14"/>
      <c r="J538" s="3"/>
      <c r="K538" s="3"/>
      <c r="L538" s="3"/>
      <c r="M538" s="3"/>
      <c r="N538" s="3"/>
      <c r="O538" s="3"/>
      <c r="P538" s="3"/>
      <c r="Q538" s="3"/>
      <c r="R538" s="3"/>
      <c r="S538" s="3"/>
      <c r="T538" s="3"/>
    </row>
    <row r="539" spans="4:20" x14ac:dyDescent="0.4">
      <c r="D539" s="3"/>
      <c r="E539" s="3"/>
      <c r="F539" s="3"/>
      <c r="G539" s="3"/>
      <c r="H539" s="14"/>
      <c r="I539" s="14"/>
      <c r="J539" s="3"/>
      <c r="K539" s="3"/>
      <c r="L539" s="3"/>
      <c r="M539" s="3"/>
      <c r="N539" s="3"/>
      <c r="O539" s="3"/>
      <c r="P539" s="3"/>
      <c r="Q539" s="3"/>
      <c r="R539" s="3"/>
      <c r="S539" s="3"/>
      <c r="T539" s="3"/>
    </row>
    <row r="540" spans="4:20" x14ac:dyDescent="0.4">
      <c r="D540" s="3"/>
      <c r="E540" s="3"/>
      <c r="F540" s="3"/>
      <c r="G540" s="3"/>
      <c r="H540" s="14"/>
      <c r="I540" s="14"/>
      <c r="J540" s="3"/>
      <c r="K540" s="3"/>
      <c r="L540" s="3"/>
      <c r="M540" s="3"/>
      <c r="N540" s="3"/>
      <c r="O540" s="3"/>
      <c r="P540" s="3"/>
      <c r="Q540" s="3"/>
      <c r="R540" s="3"/>
      <c r="S540" s="3"/>
      <c r="T540" s="3"/>
    </row>
    <row r="541" spans="4:20" x14ac:dyDescent="0.4">
      <c r="D541" s="3"/>
      <c r="E541" s="3"/>
      <c r="F541" s="3"/>
      <c r="G541" s="3"/>
      <c r="H541" s="14"/>
      <c r="I541" s="14"/>
      <c r="J541" s="3"/>
      <c r="K541" s="3"/>
      <c r="L541" s="3"/>
      <c r="M541" s="3"/>
      <c r="N541" s="3"/>
      <c r="O541" s="3"/>
      <c r="P541" s="3"/>
      <c r="Q541" s="3"/>
      <c r="R541" s="3"/>
      <c r="S541" s="3"/>
      <c r="T541" s="3"/>
    </row>
    <row r="542" spans="4:20" x14ac:dyDescent="0.4">
      <c r="D542" s="3"/>
      <c r="E542" s="3"/>
      <c r="F542" s="3"/>
      <c r="G542" s="3"/>
      <c r="H542" s="14"/>
      <c r="I542" s="14"/>
      <c r="J542" s="3"/>
      <c r="K542" s="3"/>
      <c r="L542" s="3"/>
      <c r="M542" s="3"/>
      <c r="N542" s="3"/>
      <c r="O542" s="3"/>
      <c r="P542" s="3"/>
      <c r="Q542" s="3"/>
      <c r="R542" s="3"/>
      <c r="S542" s="3"/>
      <c r="T542" s="3"/>
    </row>
    <row r="543" spans="4:20" x14ac:dyDescent="0.4">
      <c r="D543" s="3"/>
      <c r="E543" s="3"/>
      <c r="F543" s="3"/>
      <c r="G543" s="3"/>
      <c r="H543" s="14"/>
      <c r="I543" s="14"/>
      <c r="J543" s="3"/>
      <c r="K543" s="3"/>
      <c r="L543" s="3"/>
      <c r="M543" s="3"/>
      <c r="N543" s="3"/>
      <c r="O543" s="3"/>
      <c r="P543" s="3"/>
      <c r="Q543" s="3"/>
      <c r="R543" s="3"/>
      <c r="S543" s="3"/>
      <c r="T543" s="3"/>
    </row>
    <row r="544" spans="4:20" x14ac:dyDescent="0.4">
      <c r="D544" s="3"/>
      <c r="E544" s="3"/>
      <c r="F544" s="3"/>
      <c r="G544" s="3"/>
      <c r="H544" s="14"/>
      <c r="I544" s="14"/>
      <c r="J544" s="3"/>
      <c r="K544" s="3"/>
      <c r="L544" s="3"/>
      <c r="M544" s="3"/>
      <c r="N544" s="3"/>
      <c r="O544" s="3"/>
      <c r="P544" s="3"/>
      <c r="Q544" s="3"/>
      <c r="R544" s="3"/>
      <c r="S544" s="3"/>
      <c r="T544" s="3"/>
    </row>
    <row r="545" spans="4:20" x14ac:dyDescent="0.4">
      <c r="D545" s="3"/>
      <c r="E545" s="3"/>
      <c r="F545" s="3"/>
      <c r="G545" s="3"/>
      <c r="H545" s="14"/>
      <c r="I545" s="14"/>
      <c r="J545" s="3"/>
      <c r="K545" s="3"/>
      <c r="L545" s="3"/>
      <c r="M545" s="3"/>
      <c r="N545" s="3"/>
      <c r="O545" s="3"/>
      <c r="P545" s="3"/>
      <c r="Q545" s="3"/>
      <c r="R545" s="3"/>
      <c r="S545" s="3"/>
      <c r="T545" s="3"/>
    </row>
    <row r="546" spans="4:20" x14ac:dyDescent="0.4">
      <c r="D546" s="3"/>
      <c r="E546" s="3"/>
      <c r="F546" s="3"/>
      <c r="G546" s="3"/>
      <c r="H546" s="14"/>
      <c r="I546" s="14"/>
      <c r="J546" s="3"/>
      <c r="K546" s="3"/>
      <c r="L546" s="3"/>
      <c r="M546" s="3"/>
      <c r="N546" s="3"/>
      <c r="O546" s="3"/>
      <c r="P546" s="3"/>
      <c r="Q546" s="3"/>
      <c r="R546" s="3"/>
      <c r="S546" s="3"/>
      <c r="T546" s="3"/>
    </row>
    <row r="547" spans="4:20" x14ac:dyDescent="0.4">
      <c r="D547" s="3"/>
      <c r="E547" s="3"/>
      <c r="F547" s="3"/>
      <c r="G547" s="3"/>
      <c r="H547" s="14"/>
      <c r="I547" s="14"/>
      <c r="J547" s="3"/>
      <c r="K547" s="3"/>
      <c r="L547" s="3"/>
      <c r="M547" s="3"/>
      <c r="N547" s="3"/>
      <c r="O547" s="3"/>
      <c r="P547" s="3"/>
      <c r="Q547" s="3"/>
      <c r="R547" s="3"/>
      <c r="S547" s="3"/>
      <c r="T547" s="3"/>
    </row>
    <row r="548" spans="4:20" x14ac:dyDescent="0.4">
      <c r="D548" s="3"/>
      <c r="E548" s="3"/>
      <c r="F548" s="3"/>
      <c r="G548" s="3"/>
      <c r="H548" s="14"/>
      <c r="I548" s="14"/>
      <c r="J548" s="3"/>
      <c r="K548" s="3"/>
      <c r="L548" s="3"/>
      <c r="M548" s="3"/>
      <c r="N548" s="3"/>
      <c r="O548" s="3"/>
      <c r="P548" s="3"/>
      <c r="Q548" s="3"/>
      <c r="R548" s="3"/>
      <c r="S548" s="3"/>
      <c r="T548" s="3"/>
    </row>
    <row r="549" spans="4:20" x14ac:dyDescent="0.4">
      <c r="D549" s="3"/>
      <c r="E549" s="3"/>
      <c r="F549" s="3"/>
      <c r="G549" s="3"/>
      <c r="H549" s="14"/>
      <c r="I549" s="14"/>
      <c r="J549" s="3"/>
      <c r="K549" s="3"/>
      <c r="L549" s="3"/>
      <c r="M549" s="3"/>
      <c r="N549" s="3"/>
      <c r="O549" s="3"/>
      <c r="P549" s="3"/>
      <c r="Q549" s="3"/>
      <c r="R549" s="3"/>
      <c r="S549" s="3"/>
      <c r="T549" s="3"/>
    </row>
    <row r="550" spans="4:20" x14ac:dyDescent="0.4">
      <c r="D550" s="3"/>
      <c r="E550" s="3"/>
      <c r="F550" s="3"/>
      <c r="G550" s="3"/>
      <c r="H550" s="14"/>
      <c r="I550" s="14"/>
      <c r="J550" s="3"/>
      <c r="K550" s="3"/>
      <c r="L550" s="3"/>
      <c r="M550" s="3"/>
      <c r="N550" s="3"/>
      <c r="O550" s="3"/>
      <c r="P550" s="3"/>
      <c r="Q550" s="3"/>
      <c r="R550" s="3"/>
      <c r="S550" s="3"/>
      <c r="T550" s="3"/>
    </row>
    <row r="551" spans="4:20" x14ac:dyDescent="0.4">
      <c r="D551" s="3"/>
      <c r="E551" s="3"/>
      <c r="F551" s="3"/>
      <c r="G551" s="3"/>
      <c r="H551" s="14"/>
      <c r="I551" s="14"/>
      <c r="J551" s="3"/>
      <c r="K551" s="3"/>
      <c r="L551" s="3"/>
      <c r="M551" s="3"/>
      <c r="N551" s="3"/>
      <c r="O551" s="3"/>
      <c r="P551" s="3"/>
      <c r="Q551" s="3"/>
      <c r="R551" s="3"/>
      <c r="S551" s="3"/>
      <c r="T551" s="3"/>
    </row>
    <row r="552" spans="4:20" x14ac:dyDescent="0.4">
      <c r="D552" s="3"/>
      <c r="E552" s="3"/>
      <c r="F552" s="3"/>
      <c r="G552" s="3"/>
      <c r="H552" s="14"/>
      <c r="I552" s="14"/>
      <c r="J552" s="3"/>
      <c r="K552" s="3"/>
      <c r="L552" s="3"/>
      <c r="M552" s="3"/>
      <c r="N552" s="3"/>
      <c r="O552" s="3"/>
      <c r="P552" s="3"/>
      <c r="Q552" s="3"/>
      <c r="R552" s="3"/>
      <c r="S552" s="3"/>
      <c r="T552" s="3"/>
    </row>
    <row r="553" spans="4:20" x14ac:dyDescent="0.4">
      <c r="D553" s="3"/>
      <c r="E553" s="3"/>
      <c r="F553" s="3"/>
      <c r="G553" s="3"/>
      <c r="H553" s="14"/>
      <c r="I553" s="14"/>
      <c r="J553" s="3"/>
      <c r="K553" s="3"/>
      <c r="L553" s="3"/>
      <c r="M553" s="3"/>
      <c r="N553" s="3"/>
      <c r="O553" s="3"/>
      <c r="P553" s="3"/>
      <c r="Q553" s="3"/>
      <c r="R553" s="3"/>
      <c r="S553" s="3"/>
      <c r="T553" s="3"/>
    </row>
    <row r="554" spans="4:20" x14ac:dyDescent="0.4">
      <c r="D554" s="3"/>
      <c r="E554" s="3"/>
      <c r="F554" s="3"/>
      <c r="G554" s="3"/>
      <c r="H554" s="14"/>
      <c r="I554" s="14"/>
      <c r="J554" s="3"/>
      <c r="K554" s="3"/>
      <c r="L554" s="3"/>
      <c r="M554" s="3"/>
      <c r="N554" s="3"/>
      <c r="O554" s="3"/>
      <c r="P554" s="3"/>
      <c r="Q554" s="3"/>
      <c r="R554" s="3"/>
      <c r="S554" s="3"/>
      <c r="T554" s="3"/>
    </row>
    <row r="555" spans="4:20" x14ac:dyDescent="0.4">
      <c r="D555" s="3"/>
      <c r="E555" s="3"/>
      <c r="F555" s="3"/>
      <c r="G555" s="3"/>
      <c r="H555" s="14"/>
      <c r="I555" s="14"/>
      <c r="J555" s="3"/>
      <c r="K555" s="3"/>
      <c r="L555" s="3"/>
      <c r="M555" s="3"/>
      <c r="N555" s="3"/>
      <c r="O555" s="3"/>
      <c r="P555" s="3"/>
      <c r="Q555" s="3"/>
      <c r="R555" s="3"/>
      <c r="S555" s="3"/>
      <c r="T555" s="3"/>
    </row>
    <row r="556" spans="4:20" x14ac:dyDescent="0.4">
      <c r="D556" s="3"/>
      <c r="E556" s="3"/>
      <c r="F556" s="3"/>
      <c r="G556" s="3"/>
      <c r="H556" s="14"/>
      <c r="I556" s="14"/>
      <c r="J556" s="3"/>
      <c r="K556" s="3"/>
      <c r="L556" s="3"/>
      <c r="M556" s="3"/>
      <c r="N556" s="3"/>
      <c r="O556" s="3"/>
      <c r="P556" s="3"/>
      <c r="Q556" s="3"/>
      <c r="R556" s="3"/>
      <c r="S556" s="3"/>
      <c r="T556" s="3"/>
    </row>
    <row r="557" spans="4:20" x14ac:dyDescent="0.4">
      <c r="D557" s="3"/>
      <c r="E557" s="3"/>
      <c r="F557" s="3"/>
      <c r="G557" s="3"/>
      <c r="H557" s="14"/>
      <c r="I557" s="14"/>
      <c r="J557" s="3"/>
      <c r="K557" s="3"/>
      <c r="L557" s="3"/>
      <c r="M557" s="3"/>
      <c r="N557" s="3"/>
      <c r="O557" s="3"/>
      <c r="P557" s="3"/>
      <c r="Q557" s="3"/>
      <c r="R557" s="3"/>
      <c r="S557" s="3"/>
      <c r="T557" s="3"/>
    </row>
    <row r="558" spans="4:20" x14ac:dyDescent="0.4">
      <c r="D558" s="3"/>
      <c r="E558" s="3"/>
      <c r="F558" s="3"/>
      <c r="G558" s="3"/>
      <c r="H558" s="14"/>
      <c r="I558" s="14"/>
      <c r="J558" s="3"/>
      <c r="K558" s="3"/>
      <c r="L558" s="3"/>
      <c r="M558" s="3"/>
      <c r="N558" s="3"/>
      <c r="O558" s="3"/>
      <c r="P558" s="3"/>
      <c r="Q558" s="3"/>
      <c r="R558" s="3"/>
      <c r="S558" s="3"/>
      <c r="T558" s="3"/>
    </row>
    <row r="559" spans="4:20" x14ac:dyDescent="0.4">
      <c r="D559" s="3"/>
      <c r="E559" s="3"/>
      <c r="F559" s="3"/>
      <c r="G559" s="3"/>
      <c r="H559" s="14"/>
      <c r="I559" s="14"/>
      <c r="J559" s="3"/>
      <c r="K559" s="3"/>
      <c r="L559" s="3"/>
      <c r="M559" s="3"/>
      <c r="N559" s="3"/>
      <c r="O559" s="3"/>
      <c r="P559" s="3"/>
      <c r="Q559" s="3"/>
      <c r="R559" s="3"/>
      <c r="S559" s="3"/>
      <c r="T559" s="3"/>
    </row>
    <row r="560" spans="4:20" x14ac:dyDescent="0.4">
      <c r="D560" s="3"/>
      <c r="E560" s="3"/>
      <c r="F560" s="3"/>
      <c r="G560" s="3"/>
      <c r="H560" s="14"/>
      <c r="I560" s="14"/>
      <c r="J560" s="3"/>
      <c r="K560" s="3"/>
      <c r="L560" s="3"/>
      <c r="M560" s="3"/>
      <c r="N560" s="3"/>
      <c r="O560" s="3"/>
      <c r="P560" s="3"/>
      <c r="Q560" s="3"/>
      <c r="R560" s="3"/>
      <c r="S560" s="3"/>
      <c r="T560" s="3"/>
    </row>
    <row r="561" spans="4:20" x14ac:dyDescent="0.4">
      <c r="D561" s="3"/>
      <c r="E561" s="3"/>
      <c r="F561" s="3"/>
      <c r="G561" s="3"/>
      <c r="H561" s="14"/>
      <c r="I561" s="14"/>
      <c r="J561" s="3"/>
      <c r="K561" s="3"/>
      <c r="L561" s="3"/>
      <c r="M561" s="3"/>
      <c r="N561" s="3"/>
      <c r="O561" s="3"/>
      <c r="P561" s="3"/>
      <c r="Q561" s="3"/>
      <c r="R561" s="3"/>
      <c r="S561" s="3"/>
      <c r="T561" s="3"/>
    </row>
    <row r="562" spans="4:20" x14ac:dyDescent="0.4">
      <c r="D562" s="3"/>
      <c r="E562" s="3"/>
      <c r="F562" s="3"/>
      <c r="G562" s="3"/>
      <c r="H562" s="14"/>
      <c r="I562" s="14"/>
      <c r="J562" s="3"/>
      <c r="K562" s="3"/>
      <c r="L562" s="3"/>
      <c r="M562" s="3"/>
      <c r="N562" s="3"/>
      <c r="O562" s="3"/>
      <c r="P562" s="3"/>
      <c r="Q562" s="3"/>
      <c r="R562" s="3"/>
      <c r="S562" s="3"/>
      <c r="T562" s="3"/>
    </row>
    <row r="563" spans="4:20" x14ac:dyDescent="0.4">
      <c r="D563" s="3"/>
      <c r="E563" s="3"/>
      <c r="F563" s="3"/>
      <c r="G563" s="3"/>
      <c r="H563" s="14"/>
      <c r="I563" s="14"/>
      <c r="J563" s="3"/>
      <c r="K563" s="3"/>
      <c r="L563" s="3"/>
      <c r="M563" s="3"/>
      <c r="N563" s="3"/>
      <c r="O563" s="3"/>
      <c r="P563" s="3"/>
      <c r="Q563" s="3"/>
      <c r="R563" s="3"/>
      <c r="S563" s="3"/>
      <c r="T563" s="3"/>
    </row>
    <row r="564" spans="4:20" x14ac:dyDescent="0.4">
      <c r="D564" s="3"/>
      <c r="E564" s="3"/>
      <c r="F564" s="3"/>
      <c r="G564" s="3"/>
      <c r="H564" s="14"/>
      <c r="I564" s="14"/>
      <c r="J564" s="3"/>
      <c r="K564" s="3"/>
      <c r="L564" s="3"/>
      <c r="M564" s="3"/>
      <c r="N564" s="3"/>
      <c r="O564" s="3"/>
      <c r="P564" s="3"/>
      <c r="Q564" s="3"/>
      <c r="R564" s="3"/>
      <c r="S564" s="3"/>
      <c r="T564" s="3"/>
    </row>
    <row r="565" spans="4:20" x14ac:dyDescent="0.4">
      <c r="D565" s="3"/>
      <c r="E565" s="3"/>
      <c r="F565" s="3"/>
      <c r="G565" s="3"/>
      <c r="H565" s="14"/>
      <c r="I565" s="14"/>
      <c r="J565" s="3"/>
      <c r="K565" s="3"/>
      <c r="L565" s="3"/>
      <c r="M565" s="3"/>
      <c r="N565" s="3"/>
      <c r="O565" s="3"/>
      <c r="P565" s="3"/>
      <c r="Q565" s="3"/>
      <c r="R565" s="3"/>
      <c r="S565" s="3"/>
      <c r="T565" s="3"/>
    </row>
    <row r="566" spans="4:20" x14ac:dyDescent="0.4">
      <c r="D566" s="3"/>
      <c r="E566" s="3"/>
      <c r="F566" s="3"/>
      <c r="G566" s="3"/>
      <c r="H566" s="14"/>
      <c r="I566" s="14"/>
      <c r="J566" s="3"/>
      <c r="K566" s="3"/>
      <c r="L566" s="3"/>
      <c r="M566" s="3"/>
      <c r="N566" s="3"/>
      <c r="O566" s="3"/>
      <c r="P566" s="3"/>
      <c r="Q566" s="3"/>
      <c r="R566" s="3"/>
      <c r="S566" s="3"/>
      <c r="T566" s="3"/>
    </row>
    <row r="567" spans="4:20" x14ac:dyDescent="0.4">
      <c r="D567" s="3"/>
      <c r="E567" s="3"/>
      <c r="F567" s="3"/>
      <c r="G567" s="3"/>
      <c r="H567" s="14"/>
      <c r="I567" s="14"/>
      <c r="J567" s="3"/>
      <c r="K567" s="3"/>
      <c r="L567" s="3"/>
      <c r="M567" s="3"/>
      <c r="N567" s="3"/>
      <c r="O567" s="3"/>
      <c r="P567" s="3"/>
      <c r="Q567" s="3"/>
      <c r="R567" s="3"/>
      <c r="S567" s="3"/>
      <c r="T567" s="3"/>
    </row>
    <row r="568" spans="4:20" x14ac:dyDescent="0.4">
      <c r="D568" s="3"/>
      <c r="E568" s="3"/>
      <c r="F568" s="3"/>
      <c r="G568" s="3"/>
      <c r="H568" s="14"/>
      <c r="I568" s="14"/>
      <c r="J568" s="3"/>
      <c r="K568" s="3"/>
      <c r="L568" s="3"/>
      <c r="M568" s="3"/>
      <c r="N568" s="3"/>
      <c r="O568" s="3"/>
      <c r="P568" s="3"/>
      <c r="Q568" s="3"/>
      <c r="R568" s="3"/>
      <c r="S568" s="3"/>
      <c r="T568" s="3"/>
    </row>
    <row r="569" spans="4:20" x14ac:dyDescent="0.4">
      <c r="D569" s="3"/>
      <c r="E569" s="3"/>
      <c r="F569" s="3"/>
      <c r="G569" s="3"/>
      <c r="H569" s="14"/>
      <c r="I569" s="14"/>
      <c r="J569" s="3"/>
      <c r="K569" s="3"/>
      <c r="L569" s="3"/>
      <c r="M569" s="3"/>
      <c r="N569" s="3"/>
      <c r="O569" s="3"/>
      <c r="P569" s="3"/>
      <c r="Q569" s="3"/>
      <c r="R569" s="3"/>
      <c r="S569" s="3"/>
      <c r="T569" s="3"/>
    </row>
    <row r="570" spans="4:20" x14ac:dyDescent="0.4">
      <c r="D570" s="3"/>
      <c r="E570" s="3"/>
      <c r="F570" s="3"/>
      <c r="G570" s="3"/>
      <c r="H570" s="14"/>
      <c r="I570" s="14"/>
      <c r="J570" s="3"/>
      <c r="K570" s="3"/>
      <c r="L570" s="3"/>
      <c r="M570" s="3"/>
      <c r="N570" s="3"/>
      <c r="O570" s="3"/>
      <c r="P570" s="3"/>
      <c r="Q570" s="3"/>
      <c r="R570" s="3"/>
      <c r="S570" s="3"/>
      <c r="T570" s="3"/>
    </row>
    <row r="571" spans="4:20" x14ac:dyDescent="0.4">
      <c r="D571" s="3"/>
      <c r="E571" s="3"/>
      <c r="F571" s="3"/>
      <c r="G571" s="3"/>
      <c r="H571" s="14"/>
      <c r="I571" s="14"/>
      <c r="J571" s="3"/>
      <c r="K571" s="3"/>
      <c r="L571" s="3"/>
      <c r="M571" s="3"/>
      <c r="N571" s="3"/>
      <c r="O571" s="3"/>
      <c r="P571" s="3"/>
      <c r="Q571" s="3"/>
      <c r="R571" s="3"/>
      <c r="S571" s="3"/>
      <c r="T571" s="3"/>
    </row>
    <row r="572" spans="4:20" x14ac:dyDescent="0.4">
      <c r="D572" s="3"/>
      <c r="E572" s="3"/>
      <c r="F572" s="3"/>
      <c r="G572" s="3"/>
      <c r="H572" s="14"/>
      <c r="I572" s="14"/>
      <c r="J572" s="3"/>
      <c r="K572" s="3"/>
      <c r="L572" s="3"/>
      <c r="M572" s="3"/>
      <c r="N572" s="3"/>
      <c r="O572" s="3"/>
      <c r="P572" s="3"/>
      <c r="Q572" s="3"/>
      <c r="R572" s="3"/>
      <c r="S572" s="3"/>
      <c r="T572" s="3"/>
    </row>
    <row r="573" spans="4:20" x14ac:dyDescent="0.4">
      <c r="D573" s="3"/>
      <c r="E573" s="3"/>
      <c r="F573" s="3"/>
      <c r="G573" s="3"/>
      <c r="H573" s="14"/>
      <c r="I573" s="14"/>
      <c r="J573" s="3"/>
      <c r="K573" s="3"/>
      <c r="L573" s="3"/>
      <c r="M573" s="3"/>
      <c r="N573" s="3"/>
      <c r="O573" s="3"/>
      <c r="P573" s="3"/>
      <c r="Q573" s="3"/>
      <c r="R573" s="3"/>
      <c r="S573" s="3"/>
      <c r="T573" s="3"/>
    </row>
    <row r="574" spans="4:20" x14ac:dyDescent="0.4">
      <c r="D574" s="3"/>
      <c r="E574" s="3"/>
      <c r="F574" s="3"/>
      <c r="G574" s="3"/>
      <c r="H574" s="14"/>
      <c r="I574" s="14"/>
      <c r="J574" s="3"/>
      <c r="K574" s="3"/>
      <c r="L574" s="3"/>
      <c r="M574" s="3"/>
      <c r="N574" s="3"/>
      <c r="O574" s="3"/>
      <c r="P574" s="3"/>
      <c r="Q574" s="3"/>
      <c r="R574" s="3"/>
      <c r="S574" s="3"/>
      <c r="T574" s="3"/>
    </row>
    <row r="575" spans="4:20" x14ac:dyDescent="0.4">
      <c r="D575" s="3"/>
      <c r="E575" s="3"/>
      <c r="F575" s="3"/>
      <c r="G575" s="3"/>
      <c r="H575" s="14"/>
      <c r="I575" s="14"/>
      <c r="J575" s="3"/>
      <c r="K575" s="3"/>
      <c r="L575" s="3"/>
      <c r="M575" s="3"/>
      <c r="N575" s="3"/>
      <c r="O575" s="3"/>
      <c r="P575" s="3"/>
      <c r="Q575" s="3"/>
      <c r="R575" s="3"/>
      <c r="S575" s="3"/>
      <c r="T575" s="3"/>
    </row>
    <row r="576" spans="4:20" x14ac:dyDescent="0.4">
      <c r="D576" s="3"/>
      <c r="E576" s="3"/>
      <c r="F576" s="3"/>
      <c r="G576" s="3"/>
      <c r="H576" s="14"/>
      <c r="I576" s="14"/>
      <c r="J576" s="3"/>
      <c r="K576" s="3"/>
      <c r="L576" s="3"/>
      <c r="M576" s="3"/>
      <c r="N576" s="3"/>
      <c r="O576" s="3"/>
      <c r="P576" s="3"/>
      <c r="Q576" s="3"/>
      <c r="R576" s="3"/>
      <c r="S576" s="3"/>
      <c r="T576" s="3"/>
    </row>
    <row r="577" spans="4:20" x14ac:dyDescent="0.4">
      <c r="D577" s="3"/>
      <c r="E577" s="3"/>
      <c r="F577" s="3"/>
      <c r="G577" s="3"/>
      <c r="H577" s="14"/>
      <c r="I577" s="14"/>
      <c r="J577" s="3"/>
      <c r="K577" s="3"/>
      <c r="L577" s="3"/>
      <c r="M577" s="3"/>
      <c r="N577" s="3"/>
      <c r="O577" s="3"/>
      <c r="P577" s="3"/>
      <c r="Q577" s="3"/>
      <c r="R577" s="3"/>
      <c r="S577" s="3"/>
      <c r="T577" s="3"/>
    </row>
    <row r="578" spans="4:20" x14ac:dyDescent="0.4">
      <c r="D578" s="3"/>
      <c r="E578" s="3"/>
      <c r="F578" s="3"/>
      <c r="G578" s="3"/>
      <c r="H578" s="14"/>
      <c r="I578" s="14"/>
      <c r="J578" s="3"/>
      <c r="K578" s="3"/>
      <c r="L578" s="3"/>
      <c r="M578" s="3"/>
      <c r="N578" s="3"/>
      <c r="O578" s="3"/>
      <c r="P578" s="3"/>
      <c r="Q578" s="3"/>
      <c r="R578" s="3"/>
      <c r="S578" s="3"/>
      <c r="T578" s="3"/>
    </row>
    <row r="579" spans="4:20" x14ac:dyDescent="0.4">
      <c r="D579" s="3"/>
      <c r="E579" s="3"/>
      <c r="F579" s="3"/>
      <c r="G579" s="3"/>
      <c r="H579" s="14"/>
      <c r="I579" s="14"/>
      <c r="J579" s="3"/>
      <c r="K579" s="3"/>
      <c r="L579" s="3"/>
      <c r="M579" s="3"/>
      <c r="N579" s="3"/>
      <c r="O579" s="3"/>
      <c r="P579" s="3"/>
      <c r="Q579" s="3"/>
      <c r="R579" s="3"/>
      <c r="S579" s="3"/>
      <c r="T579" s="3"/>
    </row>
    <row r="580" spans="4:20" x14ac:dyDescent="0.4">
      <c r="D580" s="3"/>
      <c r="E580" s="3"/>
      <c r="F580" s="3"/>
      <c r="G580" s="3"/>
      <c r="H580" s="14"/>
      <c r="I580" s="14"/>
      <c r="J580" s="3"/>
      <c r="K580" s="3"/>
      <c r="L580" s="3"/>
      <c r="M580" s="3"/>
      <c r="N580" s="3"/>
      <c r="O580" s="3"/>
      <c r="P580" s="3"/>
      <c r="Q580" s="3"/>
      <c r="R580" s="3"/>
      <c r="S580" s="3"/>
      <c r="T580" s="3"/>
    </row>
    <row r="581" spans="4:20" x14ac:dyDescent="0.4">
      <c r="D581" s="3"/>
      <c r="E581" s="3"/>
      <c r="F581" s="3"/>
      <c r="G581" s="3"/>
      <c r="H581" s="14"/>
      <c r="I581" s="14"/>
      <c r="J581" s="3"/>
      <c r="K581" s="3"/>
      <c r="L581" s="3"/>
      <c r="M581" s="3"/>
      <c r="N581" s="3"/>
      <c r="O581" s="3"/>
      <c r="P581" s="3"/>
      <c r="Q581" s="3"/>
      <c r="R581" s="3"/>
      <c r="S581" s="3"/>
      <c r="T581" s="3"/>
    </row>
    <row r="582" spans="4:20" x14ac:dyDescent="0.4">
      <c r="D582" s="3"/>
      <c r="E582" s="3"/>
      <c r="F582" s="3"/>
      <c r="G582" s="3"/>
      <c r="H582" s="14"/>
      <c r="I582" s="14"/>
      <c r="J582" s="3"/>
      <c r="K582" s="3"/>
      <c r="L582" s="3"/>
      <c r="M582" s="3"/>
      <c r="N582" s="3"/>
      <c r="O582" s="3"/>
      <c r="P582" s="3"/>
      <c r="Q582" s="3"/>
      <c r="R582" s="3"/>
      <c r="S582" s="3"/>
      <c r="T582" s="3"/>
    </row>
    <row r="583" spans="4:20" x14ac:dyDescent="0.4">
      <c r="D583" s="3"/>
      <c r="E583" s="3"/>
      <c r="F583" s="3"/>
      <c r="G583" s="3"/>
      <c r="H583" s="14"/>
      <c r="I583" s="14"/>
      <c r="J583" s="3"/>
      <c r="K583" s="3"/>
      <c r="L583" s="3"/>
      <c r="M583" s="3"/>
      <c r="N583" s="3"/>
      <c r="O583" s="3"/>
      <c r="P583" s="3"/>
      <c r="Q583" s="3"/>
      <c r="R583" s="3"/>
      <c r="S583" s="3"/>
      <c r="T583" s="3"/>
    </row>
    <row r="584" spans="4:20" x14ac:dyDescent="0.4">
      <c r="D584" s="3"/>
      <c r="E584" s="3"/>
      <c r="F584" s="3"/>
      <c r="G584" s="3"/>
      <c r="H584" s="14"/>
      <c r="I584" s="14"/>
      <c r="J584" s="3"/>
      <c r="K584" s="3"/>
      <c r="L584" s="3"/>
      <c r="M584" s="3"/>
      <c r="N584" s="3"/>
      <c r="O584" s="3"/>
      <c r="P584" s="3"/>
      <c r="Q584" s="3"/>
      <c r="R584" s="3"/>
      <c r="S584" s="3"/>
      <c r="T584" s="3"/>
    </row>
    <row r="585" spans="4:20" x14ac:dyDescent="0.4">
      <c r="D585" s="3"/>
      <c r="E585" s="3"/>
      <c r="F585" s="3"/>
      <c r="G585" s="3"/>
      <c r="H585" s="14"/>
      <c r="I585" s="14"/>
      <c r="J585" s="3"/>
      <c r="K585" s="3"/>
      <c r="L585" s="3"/>
      <c r="M585" s="3"/>
      <c r="N585" s="3"/>
      <c r="O585" s="3"/>
      <c r="P585" s="3"/>
      <c r="Q585" s="3"/>
      <c r="R585" s="3"/>
      <c r="S585" s="3"/>
      <c r="T585" s="3"/>
    </row>
    <row r="586" spans="4:20" x14ac:dyDescent="0.4">
      <c r="D586" s="3"/>
      <c r="E586" s="3"/>
      <c r="F586" s="3"/>
      <c r="G586" s="3"/>
      <c r="H586" s="14"/>
      <c r="I586" s="14"/>
      <c r="J586" s="3"/>
      <c r="K586" s="3"/>
      <c r="L586" s="3"/>
      <c r="M586" s="3"/>
      <c r="N586" s="3"/>
      <c r="O586" s="3"/>
      <c r="P586" s="3"/>
      <c r="Q586" s="3"/>
      <c r="R586" s="3"/>
      <c r="S586" s="3"/>
      <c r="T586" s="3"/>
    </row>
    <row r="587" spans="4:20" x14ac:dyDescent="0.4">
      <c r="D587" s="3"/>
      <c r="E587" s="3"/>
      <c r="F587" s="3"/>
      <c r="G587" s="3"/>
      <c r="H587" s="14"/>
      <c r="I587" s="14"/>
      <c r="J587" s="3"/>
      <c r="K587" s="3"/>
      <c r="L587" s="3"/>
      <c r="M587" s="3"/>
      <c r="N587" s="3"/>
      <c r="O587" s="3"/>
      <c r="P587" s="3"/>
      <c r="Q587" s="3"/>
      <c r="R587" s="3"/>
      <c r="S587" s="3"/>
      <c r="T587" s="3"/>
    </row>
    <row r="588" spans="4:20" x14ac:dyDescent="0.4">
      <c r="D588" s="3"/>
      <c r="E588" s="3"/>
      <c r="F588" s="3"/>
      <c r="G588" s="3"/>
      <c r="H588" s="14"/>
      <c r="I588" s="14"/>
      <c r="J588" s="3"/>
      <c r="K588" s="3"/>
      <c r="L588" s="3"/>
      <c r="M588" s="3"/>
      <c r="N588" s="3"/>
      <c r="O588" s="3"/>
      <c r="P588" s="3"/>
      <c r="Q588" s="3"/>
      <c r="R588" s="3"/>
      <c r="S588" s="3"/>
      <c r="T588" s="3"/>
    </row>
    <row r="589" spans="4:20" x14ac:dyDescent="0.4">
      <c r="D589" s="3"/>
      <c r="E589" s="3"/>
      <c r="F589" s="3"/>
      <c r="G589" s="3"/>
      <c r="H589" s="14"/>
      <c r="I589" s="14"/>
      <c r="J589" s="3"/>
      <c r="K589" s="3"/>
      <c r="L589" s="3"/>
      <c r="M589" s="3"/>
      <c r="N589" s="3"/>
      <c r="O589" s="3"/>
      <c r="P589" s="3"/>
      <c r="Q589" s="3"/>
      <c r="R589" s="3"/>
      <c r="S589" s="3"/>
      <c r="T589" s="3"/>
    </row>
    <row r="590" spans="4:20" x14ac:dyDescent="0.4">
      <c r="D590" s="3"/>
      <c r="E590" s="3"/>
      <c r="F590" s="3"/>
      <c r="G590" s="3"/>
      <c r="H590" s="14"/>
      <c r="I590" s="14"/>
      <c r="J590" s="3"/>
      <c r="K590" s="3"/>
      <c r="L590" s="3"/>
      <c r="M590" s="3"/>
      <c r="N590" s="3"/>
      <c r="O590" s="3"/>
      <c r="P590" s="3"/>
      <c r="Q590" s="3"/>
      <c r="R590" s="3"/>
      <c r="S590" s="3"/>
      <c r="T590" s="3"/>
    </row>
    <row r="591" spans="4:20" x14ac:dyDescent="0.4">
      <c r="D591" s="3"/>
      <c r="E591" s="3"/>
      <c r="F591" s="3"/>
      <c r="G591" s="3"/>
      <c r="H591" s="14"/>
      <c r="I591" s="14"/>
      <c r="J591" s="3"/>
      <c r="K591" s="3"/>
      <c r="L591" s="3"/>
      <c r="M591" s="3"/>
      <c r="N591" s="3"/>
      <c r="O591" s="3"/>
      <c r="P591" s="3"/>
      <c r="Q591" s="3"/>
      <c r="R591" s="3"/>
      <c r="S591" s="3"/>
      <c r="T591" s="3"/>
    </row>
    <row r="592" spans="4:20" x14ac:dyDescent="0.4">
      <c r="D592" s="3"/>
      <c r="E592" s="3"/>
      <c r="F592" s="3"/>
      <c r="G592" s="3"/>
      <c r="H592" s="14"/>
      <c r="I592" s="14"/>
      <c r="J592" s="3"/>
      <c r="K592" s="3"/>
      <c r="L592" s="3"/>
      <c r="M592" s="3"/>
      <c r="N592" s="3"/>
      <c r="O592" s="3"/>
      <c r="P592" s="3"/>
      <c r="Q592" s="3"/>
      <c r="R592" s="3"/>
      <c r="S592" s="3"/>
      <c r="T592" s="3"/>
    </row>
    <row r="593" spans="4:20" x14ac:dyDescent="0.4">
      <c r="D593" s="3"/>
      <c r="E593" s="3"/>
      <c r="F593" s="3"/>
      <c r="G593" s="3"/>
      <c r="H593" s="14"/>
      <c r="I593" s="14"/>
      <c r="J593" s="3"/>
      <c r="K593" s="3"/>
      <c r="L593" s="3"/>
      <c r="M593" s="3"/>
      <c r="N593" s="3"/>
      <c r="O593" s="3"/>
      <c r="P593" s="3"/>
      <c r="Q593" s="3"/>
      <c r="R593" s="3"/>
      <c r="S593" s="3"/>
      <c r="T593" s="3"/>
    </row>
    <row r="594" spans="4:20" x14ac:dyDescent="0.4">
      <c r="D594" s="3"/>
      <c r="E594" s="3"/>
      <c r="F594" s="3"/>
      <c r="G594" s="3"/>
      <c r="H594" s="14"/>
      <c r="I594" s="14"/>
      <c r="J594" s="3"/>
      <c r="K594" s="3"/>
      <c r="L594" s="3"/>
      <c r="M594" s="3"/>
      <c r="N594" s="3"/>
      <c r="O594" s="3"/>
      <c r="P594" s="3"/>
      <c r="Q594" s="3"/>
      <c r="R594" s="3"/>
      <c r="S594" s="3"/>
      <c r="T594" s="3"/>
    </row>
    <row r="595" spans="4:20" x14ac:dyDescent="0.4">
      <c r="D595" s="3"/>
      <c r="E595" s="3"/>
      <c r="F595" s="3"/>
      <c r="G595" s="3"/>
      <c r="H595" s="14"/>
      <c r="I595" s="14"/>
      <c r="J595" s="3"/>
      <c r="K595" s="3"/>
      <c r="L595" s="3"/>
      <c r="M595" s="3"/>
      <c r="N595" s="3"/>
      <c r="O595" s="3"/>
      <c r="P595" s="3"/>
      <c r="Q595" s="3"/>
      <c r="R595" s="3"/>
      <c r="S595" s="3"/>
      <c r="T595" s="3"/>
    </row>
    <row r="596" spans="4:20" x14ac:dyDescent="0.4">
      <c r="D596" s="3"/>
      <c r="E596" s="3"/>
      <c r="F596" s="3"/>
      <c r="G596" s="3"/>
      <c r="H596" s="14"/>
      <c r="I596" s="14"/>
      <c r="J596" s="3"/>
      <c r="K596" s="3"/>
      <c r="L596" s="3"/>
      <c r="M596" s="3"/>
      <c r="N596" s="3"/>
      <c r="O596" s="3"/>
      <c r="P596" s="3"/>
      <c r="Q596" s="3"/>
      <c r="R596" s="3"/>
      <c r="S596" s="3"/>
      <c r="T596" s="3"/>
    </row>
    <row r="597" spans="4:20" x14ac:dyDescent="0.4">
      <c r="D597" s="3"/>
      <c r="E597" s="3"/>
      <c r="F597" s="3"/>
      <c r="G597" s="3"/>
      <c r="H597" s="14"/>
      <c r="I597" s="14"/>
      <c r="J597" s="3"/>
      <c r="K597" s="3"/>
      <c r="L597" s="3"/>
      <c r="M597" s="3"/>
      <c r="N597" s="3"/>
      <c r="O597" s="3"/>
      <c r="P597" s="3"/>
      <c r="Q597" s="3"/>
      <c r="R597" s="3"/>
      <c r="S597" s="3"/>
      <c r="T597" s="3"/>
    </row>
    <row r="598" spans="4:20" x14ac:dyDescent="0.4">
      <c r="D598" s="3"/>
      <c r="E598" s="3"/>
      <c r="F598" s="3"/>
      <c r="G598" s="3"/>
      <c r="H598" s="14"/>
      <c r="I598" s="14"/>
      <c r="J598" s="3"/>
      <c r="K598" s="3"/>
      <c r="L598" s="3"/>
      <c r="M598" s="3"/>
      <c r="N598" s="3"/>
      <c r="O598" s="3"/>
      <c r="P598" s="3"/>
      <c r="Q598" s="3"/>
      <c r="R598" s="3"/>
      <c r="S598" s="3"/>
      <c r="T598" s="3"/>
    </row>
    <row r="599" spans="4:20" x14ac:dyDescent="0.4">
      <c r="D599" s="3"/>
      <c r="E599" s="3"/>
      <c r="F599" s="3"/>
      <c r="G599" s="3"/>
      <c r="H599" s="14"/>
      <c r="I599" s="14"/>
      <c r="J599" s="3"/>
      <c r="K599" s="3"/>
      <c r="L599" s="3"/>
      <c r="M599" s="3"/>
      <c r="N599" s="3"/>
      <c r="O599" s="3"/>
      <c r="P599" s="3"/>
      <c r="Q599" s="3"/>
      <c r="R599" s="3"/>
      <c r="S599" s="3"/>
      <c r="T599" s="3"/>
    </row>
    <row r="600" spans="4:20" x14ac:dyDescent="0.4">
      <c r="D600" s="3"/>
      <c r="E600" s="3"/>
      <c r="F600" s="3"/>
      <c r="G600" s="3"/>
      <c r="H600" s="14"/>
      <c r="I600" s="14"/>
      <c r="J600" s="3"/>
      <c r="K600" s="3"/>
      <c r="L600" s="3"/>
      <c r="M600" s="3"/>
      <c r="N600" s="3"/>
      <c r="O600" s="3"/>
      <c r="P600" s="3"/>
      <c r="Q600" s="3"/>
      <c r="R600" s="3"/>
      <c r="S600" s="3"/>
      <c r="T600" s="3"/>
    </row>
    <row r="601" spans="4:20" x14ac:dyDescent="0.4">
      <c r="D601" s="3"/>
      <c r="E601" s="3"/>
      <c r="F601" s="3"/>
      <c r="G601" s="3"/>
      <c r="H601" s="14"/>
      <c r="I601" s="14"/>
      <c r="J601" s="3"/>
      <c r="K601" s="3"/>
      <c r="L601" s="3"/>
      <c r="M601" s="3"/>
      <c r="N601" s="3"/>
      <c r="O601" s="3"/>
      <c r="P601" s="3"/>
      <c r="Q601" s="3"/>
      <c r="R601" s="3"/>
      <c r="S601" s="3"/>
      <c r="T601" s="3"/>
    </row>
    <row r="602" spans="4:20" x14ac:dyDescent="0.4">
      <c r="D602" s="3"/>
      <c r="E602" s="3"/>
      <c r="F602" s="3"/>
      <c r="G602" s="3"/>
      <c r="H602" s="14"/>
      <c r="I602" s="14"/>
      <c r="J602" s="3"/>
      <c r="K602" s="3"/>
      <c r="L602" s="3"/>
      <c r="M602" s="3"/>
      <c r="N602" s="3"/>
      <c r="O602" s="3"/>
      <c r="P602" s="3"/>
      <c r="Q602" s="3"/>
      <c r="R602" s="3"/>
      <c r="S602" s="3"/>
      <c r="T602" s="3"/>
    </row>
    <row r="603" spans="4:20" x14ac:dyDescent="0.4">
      <c r="D603" s="3"/>
      <c r="E603" s="3"/>
      <c r="F603" s="3"/>
      <c r="G603" s="3"/>
      <c r="H603" s="14"/>
      <c r="I603" s="14"/>
      <c r="J603" s="3"/>
      <c r="K603" s="3"/>
      <c r="L603" s="3"/>
      <c r="M603" s="3"/>
      <c r="N603" s="3"/>
      <c r="O603" s="3"/>
      <c r="P603" s="3"/>
      <c r="Q603" s="3"/>
      <c r="R603" s="3"/>
      <c r="S603" s="3"/>
      <c r="T603" s="3"/>
    </row>
    <row r="604" spans="4:20" x14ac:dyDescent="0.4">
      <c r="D604" s="3"/>
      <c r="E604" s="3"/>
      <c r="F604" s="3"/>
      <c r="G604" s="3"/>
      <c r="H604" s="14"/>
      <c r="I604" s="14"/>
      <c r="J604" s="3"/>
      <c r="K604" s="3"/>
      <c r="L604" s="3"/>
      <c r="M604" s="3"/>
      <c r="N604" s="3"/>
      <c r="O604" s="3"/>
      <c r="P604" s="3"/>
      <c r="Q604" s="3"/>
      <c r="R604" s="3"/>
      <c r="S604" s="3"/>
      <c r="T604" s="3"/>
    </row>
    <row r="605" spans="4:20" x14ac:dyDescent="0.4">
      <c r="D605" s="3"/>
      <c r="E605" s="3"/>
      <c r="F605" s="3"/>
      <c r="G605" s="3"/>
      <c r="H605" s="14"/>
      <c r="I605" s="14"/>
      <c r="J605" s="3"/>
      <c r="K605" s="3"/>
      <c r="L605" s="3"/>
      <c r="M605" s="3"/>
      <c r="N605" s="3"/>
      <c r="O605" s="3"/>
      <c r="P605" s="3"/>
      <c r="Q605" s="3"/>
      <c r="R605" s="3"/>
      <c r="S605" s="3"/>
      <c r="T605" s="3"/>
    </row>
    <row r="606" spans="4:20" x14ac:dyDescent="0.4">
      <c r="D606" s="3"/>
      <c r="E606" s="3"/>
      <c r="F606" s="3"/>
      <c r="G606" s="3"/>
      <c r="H606" s="14"/>
      <c r="I606" s="14"/>
      <c r="J606" s="3"/>
      <c r="K606" s="3"/>
      <c r="L606" s="3"/>
      <c r="M606" s="3"/>
      <c r="N606" s="3"/>
      <c r="O606" s="3"/>
      <c r="P606" s="3"/>
      <c r="Q606" s="3"/>
      <c r="R606" s="3"/>
      <c r="S606" s="3"/>
      <c r="T606" s="3"/>
    </row>
    <row r="607" spans="4:20" x14ac:dyDescent="0.4">
      <c r="D607" s="3"/>
      <c r="E607" s="3"/>
      <c r="F607" s="3"/>
      <c r="G607" s="3"/>
      <c r="H607" s="14"/>
      <c r="I607" s="14"/>
      <c r="J607" s="3"/>
      <c r="K607" s="3"/>
      <c r="L607" s="3"/>
      <c r="M607" s="3"/>
      <c r="N607" s="3"/>
      <c r="O607" s="3"/>
      <c r="P607" s="3"/>
      <c r="Q607" s="3"/>
      <c r="R607" s="3"/>
      <c r="S607" s="3"/>
      <c r="T607" s="3"/>
    </row>
    <row r="608" spans="4:20" x14ac:dyDescent="0.4">
      <c r="D608" s="3"/>
      <c r="E608" s="3"/>
      <c r="F608" s="3"/>
      <c r="G608" s="3"/>
      <c r="H608" s="14"/>
      <c r="I608" s="14"/>
      <c r="J608" s="3"/>
      <c r="K608" s="3"/>
      <c r="L608" s="3"/>
      <c r="M608" s="3"/>
      <c r="N608" s="3"/>
      <c r="O608" s="3"/>
      <c r="P608" s="3"/>
      <c r="Q608" s="3"/>
      <c r="R608" s="3"/>
      <c r="S608" s="3"/>
      <c r="T608" s="3"/>
    </row>
    <row r="609" spans="4:20" x14ac:dyDescent="0.4">
      <c r="D609" s="3"/>
      <c r="E609" s="3"/>
      <c r="F609" s="3"/>
      <c r="G609" s="3"/>
      <c r="H609" s="14"/>
      <c r="I609" s="14"/>
      <c r="J609" s="3"/>
      <c r="K609" s="3"/>
      <c r="L609" s="3"/>
      <c r="M609" s="3"/>
      <c r="N609" s="3"/>
      <c r="O609" s="3"/>
      <c r="P609" s="3"/>
      <c r="Q609" s="3"/>
      <c r="R609" s="3"/>
      <c r="S609" s="3"/>
      <c r="T609" s="3"/>
    </row>
    <row r="610" spans="4:20" x14ac:dyDescent="0.4">
      <c r="D610" s="3"/>
      <c r="E610" s="3"/>
      <c r="F610" s="3"/>
      <c r="G610" s="3"/>
      <c r="H610" s="14"/>
      <c r="I610" s="14"/>
      <c r="J610" s="3"/>
      <c r="K610" s="3"/>
      <c r="L610" s="3"/>
      <c r="M610" s="3"/>
      <c r="N610" s="3"/>
      <c r="O610" s="3"/>
      <c r="P610" s="3"/>
      <c r="Q610" s="3"/>
      <c r="R610" s="3"/>
      <c r="S610" s="3"/>
      <c r="T610" s="3"/>
    </row>
    <row r="611" spans="4:20" x14ac:dyDescent="0.4">
      <c r="D611" s="3"/>
      <c r="E611" s="3"/>
      <c r="F611" s="3"/>
      <c r="G611" s="3"/>
      <c r="H611" s="14"/>
      <c r="I611" s="14"/>
      <c r="J611" s="3"/>
      <c r="K611" s="3"/>
      <c r="L611" s="3"/>
      <c r="M611" s="3"/>
      <c r="N611" s="3"/>
      <c r="O611" s="3"/>
      <c r="P611" s="3"/>
      <c r="Q611" s="3"/>
      <c r="R611" s="3"/>
      <c r="S611" s="3"/>
      <c r="T611" s="3"/>
    </row>
    <row r="612" spans="4:20" x14ac:dyDescent="0.4">
      <c r="D612" s="3"/>
      <c r="E612" s="3"/>
      <c r="F612" s="3"/>
      <c r="G612" s="3"/>
      <c r="H612" s="14"/>
      <c r="I612" s="14"/>
      <c r="J612" s="3"/>
      <c r="K612" s="3"/>
      <c r="L612" s="3"/>
      <c r="M612" s="3"/>
      <c r="N612" s="3"/>
      <c r="O612" s="3"/>
      <c r="P612" s="3"/>
      <c r="Q612" s="3"/>
      <c r="R612" s="3"/>
      <c r="S612" s="3"/>
      <c r="T612" s="3"/>
    </row>
    <row r="613" spans="4:20" x14ac:dyDescent="0.4">
      <c r="D613" s="3"/>
      <c r="E613" s="3"/>
      <c r="F613" s="3"/>
      <c r="G613" s="3"/>
      <c r="H613" s="14"/>
      <c r="I613" s="14"/>
      <c r="J613" s="3"/>
      <c r="K613" s="3"/>
      <c r="L613" s="3"/>
      <c r="M613" s="3"/>
      <c r="N613" s="3"/>
      <c r="O613" s="3"/>
      <c r="P613" s="3"/>
      <c r="Q613" s="3"/>
      <c r="R613" s="3"/>
      <c r="S613" s="3"/>
      <c r="T613" s="3"/>
    </row>
    <row r="614" spans="4:20" x14ac:dyDescent="0.4">
      <c r="D614" s="3"/>
      <c r="E614" s="3"/>
      <c r="F614" s="3"/>
      <c r="G614" s="3"/>
      <c r="H614" s="14"/>
      <c r="I614" s="14"/>
      <c r="J614" s="3"/>
      <c r="K614" s="3"/>
      <c r="L614" s="3"/>
      <c r="M614" s="3"/>
      <c r="N614" s="3"/>
      <c r="O614" s="3"/>
      <c r="P614" s="3"/>
      <c r="Q614" s="3"/>
      <c r="R614" s="3"/>
      <c r="S614" s="3"/>
      <c r="T614" s="3"/>
    </row>
    <row r="615" spans="4:20" x14ac:dyDescent="0.4">
      <c r="D615" s="3"/>
      <c r="E615" s="3"/>
      <c r="F615" s="3"/>
      <c r="G615" s="3"/>
      <c r="H615" s="14"/>
      <c r="I615" s="14"/>
      <c r="J615" s="3"/>
      <c r="K615" s="3"/>
      <c r="L615" s="3"/>
      <c r="M615" s="3"/>
      <c r="N615" s="3"/>
      <c r="O615" s="3"/>
      <c r="P615" s="3"/>
      <c r="Q615" s="3"/>
      <c r="R615" s="3"/>
      <c r="S615" s="3"/>
      <c r="T615" s="3"/>
    </row>
    <row r="616" spans="4:20" x14ac:dyDescent="0.4">
      <c r="D616" s="3"/>
      <c r="E616" s="3"/>
      <c r="F616" s="3"/>
      <c r="G616" s="3"/>
      <c r="H616" s="14"/>
      <c r="I616" s="14"/>
      <c r="J616" s="3"/>
      <c r="K616" s="3"/>
      <c r="L616" s="3"/>
      <c r="M616" s="3"/>
      <c r="N616" s="3"/>
      <c r="O616" s="3"/>
      <c r="P616" s="3"/>
      <c r="Q616" s="3"/>
      <c r="R616" s="3"/>
      <c r="S616" s="3"/>
      <c r="T616" s="3"/>
    </row>
    <row r="617" spans="4:20" x14ac:dyDescent="0.4">
      <c r="D617" s="3"/>
      <c r="E617" s="3"/>
      <c r="F617" s="3"/>
      <c r="G617" s="3"/>
      <c r="H617" s="14"/>
      <c r="I617" s="14"/>
      <c r="J617" s="3"/>
      <c r="K617" s="3"/>
      <c r="L617" s="3"/>
      <c r="M617" s="3"/>
      <c r="N617" s="3"/>
      <c r="O617" s="3"/>
      <c r="P617" s="3"/>
      <c r="Q617" s="3"/>
      <c r="R617" s="3"/>
      <c r="S617" s="3"/>
      <c r="T617" s="3"/>
    </row>
    <row r="618" spans="4:20" x14ac:dyDescent="0.4">
      <c r="D618" s="3"/>
      <c r="E618" s="3"/>
      <c r="F618" s="3"/>
      <c r="G618" s="3"/>
      <c r="H618" s="14"/>
      <c r="I618" s="14"/>
      <c r="J618" s="3"/>
      <c r="K618" s="3"/>
      <c r="L618" s="3"/>
      <c r="M618" s="3"/>
      <c r="N618" s="3"/>
      <c r="O618" s="3"/>
      <c r="P618" s="3"/>
      <c r="Q618" s="3"/>
      <c r="R618" s="3"/>
      <c r="S618" s="3"/>
      <c r="T618" s="3"/>
    </row>
    <row r="619" spans="4:20" x14ac:dyDescent="0.4">
      <c r="D619" s="3"/>
      <c r="E619" s="3"/>
      <c r="F619" s="3"/>
      <c r="G619" s="3"/>
      <c r="H619" s="14"/>
      <c r="I619" s="14"/>
      <c r="J619" s="3"/>
      <c r="K619" s="3"/>
      <c r="L619" s="3"/>
      <c r="M619" s="3"/>
      <c r="N619" s="3"/>
      <c r="O619" s="3"/>
      <c r="P619" s="3"/>
      <c r="Q619" s="3"/>
      <c r="R619" s="3"/>
      <c r="S619" s="3"/>
      <c r="T619" s="3"/>
    </row>
    <row r="620" spans="4:20" x14ac:dyDescent="0.4">
      <c r="D620" s="3"/>
      <c r="E620" s="3"/>
      <c r="F620" s="3"/>
      <c r="G620" s="3"/>
      <c r="H620" s="14"/>
      <c r="I620" s="14"/>
      <c r="J620" s="3"/>
      <c r="K620" s="3"/>
      <c r="L620" s="3"/>
      <c r="M620" s="3"/>
      <c r="N620" s="3"/>
      <c r="O620" s="3"/>
      <c r="P620" s="3"/>
      <c r="Q620" s="3"/>
      <c r="R620" s="3"/>
      <c r="S620" s="3"/>
      <c r="T620" s="3"/>
    </row>
    <row r="621" spans="4:20" x14ac:dyDescent="0.4">
      <c r="D621" s="3"/>
      <c r="E621" s="3"/>
      <c r="F621" s="3"/>
      <c r="G621" s="3"/>
      <c r="H621" s="14"/>
      <c r="I621" s="14"/>
      <c r="J621" s="3"/>
      <c r="K621" s="3"/>
      <c r="L621" s="3"/>
      <c r="M621" s="3"/>
      <c r="N621" s="3"/>
      <c r="O621" s="3"/>
      <c r="P621" s="3"/>
      <c r="Q621" s="3"/>
      <c r="R621" s="3"/>
      <c r="S621" s="3"/>
      <c r="T621" s="3"/>
    </row>
    <row r="622" spans="4:20" x14ac:dyDescent="0.4">
      <c r="D622" s="3"/>
      <c r="E622" s="3"/>
      <c r="F622" s="3"/>
      <c r="G622" s="3"/>
      <c r="H622" s="14"/>
      <c r="I622" s="14"/>
      <c r="J622" s="3"/>
      <c r="K622" s="3"/>
      <c r="L622" s="3"/>
      <c r="M622" s="3"/>
      <c r="N622" s="3"/>
      <c r="O622" s="3"/>
      <c r="P622" s="3"/>
      <c r="Q622" s="3"/>
      <c r="R622" s="3"/>
      <c r="S622" s="3"/>
      <c r="T622" s="3"/>
    </row>
    <row r="623" spans="4:20" x14ac:dyDescent="0.4">
      <c r="D623" s="3"/>
      <c r="E623" s="3"/>
      <c r="F623" s="3"/>
      <c r="G623" s="3"/>
      <c r="H623" s="14"/>
      <c r="I623" s="14"/>
      <c r="J623" s="3"/>
      <c r="K623" s="3"/>
      <c r="L623" s="3"/>
      <c r="M623" s="3"/>
      <c r="N623" s="3"/>
      <c r="O623" s="3"/>
      <c r="P623" s="3"/>
      <c r="Q623" s="3"/>
      <c r="R623" s="3"/>
      <c r="S623" s="3"/>
      <c r="T623" s="3"/>
    </row>
    <row r="624" spans="4:20" x14ac:dyDescent="0.4">
      <c r="D624" s="3"/>
      <c r="E624" s="3"/>
      <c r="F624" s="3"/>
      <c r="G624" s="3"/>
      <c r="H624" s="14"/>
      <c r="I624" s="14"/>
      <c r="J624" s="3"/>
      <c r="K624" s="3"/>
      <c r="L624" s="3"/>
      <c r="M624" s="3"/>
      <c r="N624" s="3"/>
      <c r="O624" s="3"/>
      <c r="P624" s="3"/>
      <c r="Q624" s="3"/>
      <c r="R624" s="3"/>
      <c r="S624" s="3"/>
      <c r="T624" s="3"/>
    </row>
    <row r="625" spans="4:20" x14ac:dyDescent="0.4">
      <c r="D625" s="3"/>
      <c r="E625" s="3"/>
      <c r="F625" s="3"/>
      <c r="G625" s="3"/>
      <c r="H625" s="14"/>
      <c r="I625" s="14"/>
      <c r="J625" s="3"/>
      <c r="K625" s="3"/>
      <c r="L625" s="3"/>
      <c r="M625" s="3"/>
      <c r="N625" s="3"/>
      <c r="O625" s="3"/>
      <c r="P625" s="3"/>
      <c r="Q625" s="3"/>
      <c r="R625" s="3"/>
      <c r="S625" s="3"/>
      <c r="T625" s="3"/>
    </row>
    <row r="626" spans="4:20" x14ac:dyDescent="0.4">
      <c r="D626" s="3"/>
      <c r="E626" s="3"/>
      <c r="F626" s="3"/>
      <c r="G626" s="3"/>
      <c r="H626" s="14"/>
      <c r="I626" s="14"/>
      <c r="J626" s="3"/>
      <c r="K626" s="3"/>
      <c r="L626" s="3"/>
      <c r="M626" s="3"/>
      <c r="N626" s="3"/>
      <c r="O626" s="3"/>
      <c r="P626" s="3"/>
      <c r="Q626" s="3"/>
      <c r="R626" s="3"/>
      <c r="S626" s="3"/>
      <c r="T626" s="3"/>
    </row>
    <row r="627" spans="4:20" x14ac:dyDescent="0.4">
      <c r="D627" s="3"/>
      <c r="E627" s="3"/>
      <c r="F627" s="3"/>
      <c r="G627" s="3"/>
      <c r="H627" s="14"/>
      <c r="I627" s="14"/>
      <c r="J627" s="3"/>
      <c r="K627" s="3"/>
      <c r="L627" s="3"/>
      <c r="M627" s="3"/>
      <c r="N627" s="3"/>
      <c r="O627" s="3"/>
      <c r="P627" s="3"/>
      <c r="Q627" s="3"/>
      <c r="R627" s="3"/>
      <c r="S627" s="3"/>
      <c r="T627" s="3"/>
    </row>
    <row r="628" spans="4:20" x14ac:dyDescent="0.4">
      <c r="D628" s="3"/>
      <c r="E628" s="3"/>
      <c r="F628" s="3"/>
      <c r="G628" s="3"/>
      <c r="H628" s="14"/>
      <c r="I628" s="14"/>
      <c r="J628" s="3"/>
      <c r="K628" s="3"/>
      <c r="L628" s="3"/>
      <c r="M628" s="3"/>
      <c r="N628" s="3"/>
      <c r="O628" s="3"/>
      <c r="P628" s="3"/>
      <c r="Q628" s="3"/>
      <c r="R628" s="3"/>
      <c r="S628" s="3"/>
      <c r="T628" s="3"/>
    </row>
    <row r="629" spans="4:20" x14ac:dyDescent="0.4">
      <c r="D629" s="3"/>
      <c r="E629" s="3"/>
      <c r="F629" s="3"/>
      <c r="G629" s="3"/>
      <c r="H629" s="14"/>
      <c r="I629" s="14"/>
      <c r="J629" s="3"/>
      <c r="K629" s="3"/>
      <c r="L629" s="3"/>
      <c r="M629" s="3"/>
      <c r="N629" s="3"/>
      <c r="O629" s="3"/>
      <c r="P629" s="3"/>
      <c r="Q629" s="3"/>
      <c r="R629" s="3"/>
      <c r="S629" s="3"/>
      <c r="T629" s="3"/>
    </row>
    <row r="630" spans="4:20" x14ac:dyDescent="0.4">
      <c r="D630" s="3"/>
      <c r="E630" s="3"/>
      <c r="F630" s="3"/>
      <c r="G630" s="3"/>
      <c r="H630" s="14"/>
      <c r="I630" s="14"/>
      <c r="J630" s="3"/>
      <c r="K630" s="3"/>
      <c r="L630" s="3"/>
      <c r="M630" s="3"/>
      <c r="N630" s="3"/>
      <c r="O630" s="3"/>
      <c r="P630" s="3"/>
      <c r="Q630" s="3"/>
      <c r="R630" s="3"/>
      <c r="S630" s="3"/>
      <c r="T630" s="3"/>
    </row>
    <row r="631" spans="4:20" x14ac:dyDescent="0.4">
      <c r="D631" s="3"/>
      <c r="E631" s="3"/>
      <c r="F631" s="3"/>
      <c r="G631" s="3"/>
      <c r="H631" s="14"/>
      <c r="I631" s="14"/>
      <c r="J631" s="3"/>
      <c r="K631" s="3"/>
      <c r="L631" s="3"/>
      <c r="M631" s="3"/>
      <c r="N631" s="3"/>
      <c r="O631" s="3"/>
      <c r="P631" s="3"/>
      <c r="Q631" s="3"/>
      <c r="R631" s="3"/>
      <c r="S631" s="3"/>
      <c r="T631" s="3"/>
    </row>
    <row r="632" spans="4:20" x14ac:dyDescent="0.4">
      <c r="D632" s="3"/>
      <c r="E632" s="3"/>
      <c r="F632" s="3"/>
      <c r="G632" s="3"/>
      <c r="H632" s="14"/>
      <c r="I632" s="14"/>
      <c r="J632" s="3"/>
      <c r="K632" s="3"/>
      <c r="L632" s="3"/>
      <c r="M632" s="3"/>
      <c r="N632" s="3"/>
      <c r="O632" s="3"/>
      <c r="P632" s="3"/>
      <c r="Q632" s="3"/>
      <c r="R632" s="3"/>
      <c r="S632" s="3"/>
      <c r="T632" s="3"/>
    </row>
    <row r="633" spans="4:20" x14ac:dyDescent="0.4">
      <c r="D633" s="3"/>
      <c r="E633" s="3"/>
      <c r="F633" s="3"/>
      <c r="G633" s="3"/>
      <c r="H633" s="14"/>
      <c r="I633" s="14"/>
      <c r="J633" s="3"/>
      <c r="K633" s="3"/>
      <c r="L633" s="3"/>
      <c r="M633" s="3"/>
      <c r="N633" s="3"/>
      <c r="O633" s="3"/>
      <c r="P633" s="3"/>
      <c r="Q633" s="3"/>
      <c r="R633" s="3"/>
      <c r="S633" s="3"/>
      <c r="T633" s="3"/>
    </row>
    <row r="634" spans="4:20" x14ac:dyDescent="0.4">
      <c r="D634" s="3"/>
      <c r="E634" s="3"/>
      <c r="F634" s="3"/>
      <c r="G634" s="3"/>
      <c r="H634" s="14"/>
      <c r="I634" s="14"/>
      <c r="J634" s="3"/>
      <c r="K634" s="3"/>
      <c r="L634" s="3"/>
      <c r="M634" s="3"/>
      <c r="N634" s="3"/>
      <c r="O634" s="3"/>
      <c r="P634" s="3"/>
      <c r="Q634" s="3"/>
      <c r="R634" s="3"/>
      <c r="S634" s="3"/>
      <c r="T634" s="3"/>
    </row>
    <row r="635" spans="4:20" x14ac:dyDescent="0.4">
      <c r="D635" s="3"/>
      <c r="E635" s="3"/>
      <c r="F635" s="3"/>
      <c r="G635" s="3"/>
      <c r="H635" s="14"/>
      <c r="I635" s="14"/>
      <c r="J635" s="3"/>
      <c r="K635" s="3"/>
      <c r="L635" s="3"/>
      <c r="M635" s="3"/>
      <c r="N635" s="3"/>
      <c r="O635" s="3"/>
      <c r="P635" s="3"/>
      <c r="Q635" s="3"/>
      <c r="R635" s="3"/>
      <c r="S635" s="3"/>
      <c r="T635" s="3"/>
    </row>
    <row r="636" spans="4:20" x14ac:dyDescent="0.4">
      <c r="D636" s="3"/>
      <c r="E636" s="3"/>
      <c r="F636" s="3"/>
      <c r="G636" s="3"/>
      <c r="H636" s="14"/>
      <c r="I636" s="14"/>
      <c r="J636" s="3"/>
      <c r="K636" s="3"/>
      <c r="L636" s="3"/>
      <c r="M636" s="3"/>
      <c r="N636" s="3"/>
      <c r="O636" s="3"/>
      <c r="P636" s="3"/>
      <c r="Q636" s="3"/>
      <c r="R636" s="3"/>
      <c r="S636" s="3"/>
      <c r="T636" s="3"/>
    </row>
    <row r="637" spans="4:20" x14ac:dyDescent="0.4">
      <c r="D637" s="3"/>
      <c r="E637" s="3"/>
      <c r="F637" s="3"/>
      <c r="G637" s="3"/>
      <c r="H637" s="14"/>
      <c r="I637" s="14"/>
      <c r="J637" s="3"/>
      <c r="K637" s="3"/>
      <c r="L637" s="3"/>
      <c r="M637" s="3"/>
      <c r="N637" s="3"/>
      <c r="O637" s="3"/>
      <c r="P637" s="3"/>
      <c r="Q637" s="3"/>
      <c r="R637" s="3"/>
      <c r="S637" s="3"/>
      <c r="T637" s="3"/>
    </row>
    <row r="638" spans="4:20" x14ac:dyDescent="0.4">
      <c r="D638" s="3"/>
      <c r="E638" s="3"/>
      <c r="F638" s="3"/>
      <c r="G638" s="3"/>
      <c r="H638" s="14"/>
      <c r="I638" s="14"/>
      <c r="J638" s="3"/>
      <c r="K638" s="3"/>
      <c r="L638" s="3"/>
      <c r="M638" s="3"/>
      <c r="N638" s="3"/>
      <c r="O638" s="3"/>
      <c r="P638" s="3"/>
      <c r="Q638" s="3"/>
      <c r="R638" s="3"/>
      <c r="S638" s="3"/>
      <c r="T638" s="3"/>
    </row>
    <row r="639" spans="4:20" x14ac:dyDescent="0.4">
      <c r="D639" s="3"/>
      <c r="E639" s="3"/>
      <c r="F639" s="3"/>
      <c r="G639" s="3"/>
      <c r="H639" s="14"/>
      <c r="I639" s="14"/>
      <c r="J639" s="3"/>
      <c r="K639" s="3"/>
      <c r="L639" s="3"/>
      <c r="M639" s="3"/>
      <c r="N639" s="3"/>
      <c r="O639" s="3"/>
      <c r="P639" s="3"/>
      <c r="Q639" s="3"/>
      <c r="R639" s="3"/>
      <c r="S639" s="3"/>
      <c r="T639" s="3"/>
    </row>
    <row r="640" spans="4:20" x14ac:dyDescent="0.4">
      <c r="D640" s="3"/>
      <c r="E640" s="3"/>
      <c r="F640" s="3"/>
      <c r="G640" s="3"/>
      <c r="H640" s="14"/>
      <c r="I640" s="14"/>
      <c r="J640" s="3"/>
      <c r="K640" s="3"/>
      <c r="L640" s="3"/>
      <c r="M640" s="3"/>
      <c r="N640" s="3"/>
      <c r="O640" s="3"/>
      <c r="P640" s="3"/>
      <c r="Q640" s="3"/>
      <c r="R640" s="3"/>
      <c r="S640" s="3"/>
      <c r="T640" s="3"/>
    </row>
    <row r="641" spans="4:20" x14ac:dyDescent="0.4">
      <c r="D641" s="3"/>
      <c r="E641" s="3"/>
      <c r="F641" s="3"/>
      <c r="G641" s="3"/>
      <c r="H641" s="14"/>
      <c r="I641" s="14"/>
      <c r="J641" s="3"/>
      <c r="K641" s="3"/>
      <c r="L641" s="3"/>
      <c r="M641" s="3"/>
      <c r="N641" s="3"/>
      <c r="O641" s="3"/>
      <c r="P641" s="3"/>
      <c r="Q641" s="3"/>
      <c r="R641" s="3"/>
      <c r="S641" s="3"/>
      <c r="T641" s="3"/>
    </row>
    <row r="642" spans="4:20" x14ac:dyDescent="0.4">
      <c r="D642" s="3"/>
      <c r="E642" s="3"/>
      <c r="F642" s="3"/>
      <c r="G642" s="3"/>
      <c r="H642" s="14"/>
      <c r="I642" s="14"/>
      <c r="J642" s="3"/>
      <c r="K642" s="3"/>
      <c r="L642" s="3"/>
      <c r="M642" s="3"/>
      <c r="N642" s="3"/>
      <c r="O642" s="3"/>
      <c r="P642" s="3"/>
      <c r="Q642" s="3"/>
      <c r="R642" s="3"/>
      <c r="S642" s="3"/>
      <c r="T642" s="3"/>
    </row>
    <row r="643" spans="4:20" x14ac:dyDescent="0.4">
      <c r="D643" s="3"/>
      <c r="E643" s="3"/>
      <c r="F643" s="3"/>
      <c r="G643" s="3"/>
      <c r="H643" s="14"/>
      <c r="I643" s="14"/>
      <c r="J643" s="3"/>
      <c r="K643" s="3"/>
      <c r="L643" s="3"/>
      <c r="M643" s="3"/>
      <c r="N643" s="3"/>
      <c r="O643" s="3"/>
      <c r="P643" s="3"/>
      <c r="Q643" s="3"/>
      <c r="R643" s="3"/>
      <c r="S643" s="3"/>
      <c r="T643" s="3"/>
    </row>
    <row r="644" spans="4:20" x14ac:dyDescent="0.4">
      <c r="D644" s="3"/>
      <c r="E644" s="3"/>
      <c r="F644" s="3"/>
      <c r="G644" s="3"/>
      <c r="H644" s="14"/>
      <c r="I644" s="14"/>
      <c r="J644" s="3"/>
      <c r="K644" s="3"/>
      <c r="L644" s="3"/>
      <c r="M644" s="3"/>
      <c r="N644" s="3"/>
      <c r="O644" s="3"/>
      <c r="P644" s="3"/>
      <c r="Q644" s="3"/>
      <c r="R644" s="3"/>
      <c r="S644" s="3"/>
      <c r="T644" s="3"/>
    </row>
    <row r="645" spans="4:20" x14ac:dyDescent="0.4">
      <c r="D645" s="3"/>
      <c r="E645" s="3"/>
      <c r="F645" s="3"/>
      <c r="G645" s="3"/>
      <c r="H645" s="14"/>
      <c r="I645" s="14"/>
      <c r="J645" s="3"/>
      <c r="K645" s="3"/>
      <c r="L645" s="3"/>
      <c r="M645" s="3"/>
      <c r="N645" s="3"/>
      <c r="O645" s="3"/>
      <c r="P645" s="3"/>
      <c r="Q645" s="3"/>
      <c r="R645" s="3"/>
      <c r="S645" s="3"/>
      <c r="T645" s="3"/>
    </row>
    <row r="646" spans="4:20" x14ac:dyDescent="0.4">
      <c r="D646" s="3"/>
      <c r="E646" s="3"/>
      <c r="F646" s="3"/>
      <c r="G646" s="3"/>
      <c r="H646" s="14"/>
      <c r="I646" s="14"/>
      <c r="J646" s="3"/>
      <c r="K646" s="3"/>
      <c r="L646" s="3"/>
      <c r="M646" s="3"/>
      <c r="N646" s="3"/>
      <c r="O646" s="3"/>
      <c r="P646" s="3"/>
      <c r="Q646" s="3"/>
      <c r="R646" s="3"/>
      <c r="S646" s="3"/>
      <c r="T646" s="3"/>
    </row>
    <row r="647" spans="4:20" x14ac:dyDescent="0.4">
      <c r="D647" s="3"/>
      <c r="E647" s="3"/>
      <c r="F647" s="3"/>
      <c r="G647" s="3"/>
      <c r="H647" s="14"/>
      <c r="I647" s="14"/>
      <c r="J647" s="3"/>
      <c r="K647" s="3"/>
      <c r="L647" s="3"/>
      <c r="M647" s="3"/>
      <c r="N647" s="3"/>
      <c r="O647" s="3"/>
      <c r="P647" s="3"/>
      <c r="Q647" s="3"/>
      <c r="R647" s="3"/>
      <c r="S647" s="3"/>
      <c r="T647" s="3"/>
    </row>
    <row r="648" spans="4:20" x14ac:dyDescent="0.4">
      <c r="D648" s="3"/>
      <c r="E648" s="3"/>
      <c r="F648" s="3"/>
      <c r="G648" s="3"/>
      <c r="H648" s="14"/>
      <c r="I648" s="14"/>
      <c r="J648" s="3"/>
      <c r="K648" s="3"/>
      <c r="L648" s="3"/>
      <c r="M648" s="3"/>
      <c r="N648" s="3"/>
      <c r="O648" s="3"/>
      <c r="P648" s="3"/>
      <c r="Q648" s="3"/>
      <c r="R648" s="3"/>
      <c r="S648" s="3"/>
      <c r="T648" s="3"/>
    </row>
    <row r="649" spans="4:20" x14ac:dyDescent="0.4">
      <c r="D649" s="3"/>
      <c r="E649" s="3"/>
      <c r="F649" s="3"/>
      <c r="G649" s="3"/>
      <c r="H649" s="14"/>
      <c r="I649" s="14"/>
      <c r="J649" s="3"/>
      <c r="K649" s="3"/>
      <c r="L649" s="3"/>
      <c r="M649" s="3"/>
      <c r="N649" s="3"/>
      <c r="O649" s="3"/>
      <c r="P649" s="3"/>
      <c r="Q649" s="3"/>
      <c r="R649" s="3"/>
      <c r="S649" s="3"/>
      <c r="T649" s="3"/>
    </row>
    <row r="650" spans="4:20" x14ac:dyDescent="0.4">
      <c r="D650" s="3"/>
      <c r="E650" s="3"/>
      <c r="F650" s="3"/>
      <c r="G650" s="3"/>
      <c r="H650" s="14"/>
      <c r="I650" s="14"/>
      <c r="J650" s="3"/>
      <c r="K650" s="3"/>
      <c r="L650" s="3"/>
      <c r="M650" s="3"/>
      <c r="N650" s="3"/>
      <c r="O650" s="3"/>
      <c r="P650" s="3"/>
      <c r="Q650" s="3"/>
      <c r="R650" s="3"/>
      <c r="S650" s="3"/>
      <c r="T650" s="3"/>
    </row>
    <row r="651" spans="4:20" x14ac:dyDescent="0.4">
      <c r="D651" s="3"/>
      <c r="E651" s="3"/>
      <c r="F651" s="3"/>
      <c r="G651" s="3"/>
      <c r="H651" s="14"/>
      <c r="I651" s="14"/>
      <c r="J651" s="3"/>
      <c r="K651" s="3"/>
      <c r="L651" s="3"/>
      <c r="M651" s="3"/>
      <c r="N651" s="3"/>
      <c r="O651" s="3"/>
      <c r="P651" s="3"/>
      <c r="Q651" s="3"/>
      <c r="R651" s="3"/>
      <c r="S651" s="3"/>
      <c r="T651" s="3"/>
    </row>
    <row r="652" spans="4:20" x14ac:dyDescent="0.4">
      <c r="D652" s="3"/>
      <c r="E652" s="3"/>
      <c r="F652" s="3"/>
      <c r="G652" s="3"/>
      <c r="H652" s="14"/>
      <c r="I652" s="14"/>
      <c r="J652" s="3"/>
      <c r="K652" s="3"/>
      <c r="L652" s="3"/>
      <c r="M652" s="3"/>
      <c r="N652" s="3"/>
      <c r="O652" s="3"/>
      <c r="P652" s="3"/>
      <c r="Q652" s="3"/>
      <c r="R652" s="3"/>
      <c r="S652" s="3"/>
      <c r="T652" s="3"/>
    </row>
    <row r="653" spans="4:20" x14ac:dyDescent="0.4">
      <c r="D653" s="3"/>
      <c r="E653" s="3"/>
      <c r="F653" s="3"/>
      <c r="G653" s="3"/>
      <c r="H653" s="14"/>
      <c r="I653" s="14"/>
      <c r="J653" s="3"/>
      <c r="K653" s="3"/>
      <c r="L653" s="3"/>
      <c r="M653" s="3"/>
      <c r="N653" s="3"/>
      <c r="O653" s="3"/>
      <c r="P653" s="3"/>
      <c r="Q653" s="3"/>
      <c r="R653" s="3"/>
      <c r="S653" s="3"/>
      <c r="T653" s="3"/>
    </row>
    <row r="654" spans="4:20" x14ac:dyDescent="0.4">
      <c r="D654" s="3"/>
      <c r="E654" s="3"/>
      <c r="F654" s="3"/>
      <c r="G654" s="3"/>
      <c r="H654" s="14"/>
      <c r="I654" s="14"/>
      <c r="J654" s="3"/>
      <c r="K654" s="3"/>
      <c r="L654" s="3"/>
      <c r="M654" s="3"/>
      <c r="N654" s="3"/>
      <c r="O654" s="3"/>
      <c r="P654" s="3"/>
      <c r="Q654" s="3"/>
      <c r="R654" s="3"/>
      <c r="S654" s="3"/>
      <c r="T654" s="3"/>
    </row>
    <row r="655" spans="4:20" x14ac:dyDescent="0.4">
      <c r="D655" s="3"/>
      <c r="E655" s="3"/>
      <c r="F655" s="3"/>
      <c r="G655" s="3"/>
      <c r="H655" s="14"/>
      <c r="I655" s="14"/>
      <c r="J655" s="3"/>
      <c r="K655" s="3"/>
      <c r="L655" s="3"/>
      <c r="M655" s="3"/>
      <c r="N655" s="3"/>
      <c r="O655" s="3"/>
      <c r="P655" s="3"/>
      <c r="Q655" s="3"/>
      <c r="R655" s="3"/>
      <c r="S655" s="3"/>
      <c r="T655" s="3"/>
    </row>
    <row r="656" spans="4:20" x14ac:dyDescent="0.4">
      <c r="D656" s="3"/>
      <c r="E656" s="3"/>
      <c r="F656" s="3"/>
      <c r="G656" s="3"/>
      <c r="H656" s="14"/>
      <c r="I656" s="14"/>
      <c r="J656" s="3"/>
      <c r="K656" s="3"/>
      <c r="L656" s="3"/>
      <c r="M656" s="3"/>
      <c r="N656" s="3"/>
      <c r="O656" s="3"/>
      <c r="P656" s="3"/>
      <c r="Q656" s="3"/>
      <c r="R656" s="3"/>
      <c r="S656" s="3"/>
      <c r="T656" s="3"/>
    </row>
    <row r="657" spans="4:20" x14ac:dyDescent="0.4">
      <c r="D657" s="3"/>
      <c r="E657" s="3"/>
      <c r="F657" s="3"/>
      <c r="G657" s="3"/>
      <c r="H657" s="14"/>
      <c r="I657" s="14"/>
      <c r="J657" s="3"/>
      <c r="K657" s="3"/>
      <c r="L657" s="3"/>
      <c r="M657" s="3"/>
      <c r="N657" s="3"/>
      <c r="O657" s="3"/>
      <c r="P657" s="3"/>
      <c r="Q657" s="3"/>
      <c r="R657" s="3"/>
      <c r="S657" s="3"/>
      <c r="T657" s="3"/>
    </row>
    <row r="658" spans="4:20" x14ac:dyDescent="0.4">
      <c r="D658" s="3"/>
      <c r="E658" s="3"/>
      <c r="F658" s="3"/>
      <c r="G658" s="3"/>
      <c r="H658" s="14"/>
      <c r="I658" s="14"/>
      <c r="J658" s="3"/>
      <c r="K658" s="3"/>
      <c r="L658" s="3"/>
      <c r="M658" s="3"/>
      <c r="N658" s="3"/>
      <c r="O658" s="3"/>
      <c r="P658" s="3"/>
      <c r="Q658" s="3"/>
      <c r="R658" s="3"/>
      <c r="S658" s="3"/>
      <c r="T658" s="3"/>
    </row>
    <row r="659" spans="4:20" x14ac:dyDescent="0.4">
      <c r="D659" s="3"/>
      <c r="E659" s="3"/>
      <c r="F659" s="3"/>
      <c r="G659" s="3"/>
      <c r="H659" s="14"/>
      <c r="I659" s="14"/>
      <c r="J659" s="3"/>
      <c r="K659" s="3"/>
      <c r="L659" s="3"/>
      <c r="M659" s="3"/>
      <c r="N659" s="3"/>
      <c r="O659" s="3"/>
      <c r="P659" s="3"/>
      <c r="Q659" s="3"/>
      <c r="R659" s="3"/>
      <c r="S659" s="3"/>
      <c r="T659" s="3"/>
    </row>
    <row r="660" spans="4:20" x14ac:dyDescent="0.4">
      <c r="D660" s="3"/>
      <c r="E660" s="3"/>
      <c r="F660" s="3"/>
      <c r="G660" s="3"/>
      <c r="H660" s="14"/>
      <c r="I660" s="14"/>
      <c r="J660" s="3"/>
      <c r="K660" s="3"/>
      <c r="L660" s="3"/>
      <c r="M660" s="3"/>
      <c r="N660" s="3"/>
      <c r="O660" s="3"/>
      <c r="P660" s="3"/>
      <c r="Q660" s="3"/>
      <c r="R660" s="3"/>
      <c r="S660" s="3"/>
      <c r="T660" s="3"/>
    </row>
    <row r="661" spans="4:20" x14ac:dyDescent="0.4">
      <c r="D661" s="3"/>
      <c r="E661" s="3"/>
      <c r="F661" s="3"/>
      <c r="G661" s="3"/>
      <c r="H661" s="14"/>
      <c r="I661" s="14"/>
      <c r="J661" s="3"/>
      <c r="K661" s="3"/>
      <c r="L661" s="3"/>
      <c r="M661" s="3"/>
      <c r="N661" s="3"/>
      <c r="O661" s="3"/>
      <c r="P661" s="3"/>
      <c r="Q661" s="3"/>
      <c r="R661" s="3"/>
      <c r="S661" s="3"/>
      <c r="T661" s="3"/>
    </row>
    <row r="662" spans="4:20" x14ac:dyDescent="0.4">
      <c r="D662" s="3"/>
      <c r="E662" s="3"/>
      <c r="F662" s="3"/>
      <c r="G662" s="3"/>
      <c r="H662" s="14"/>
      <c r="I662" s="14"/>
      <c r="J662" s="3"/>
      <c r="K662" s="3"/>
      <c r="L662" s="3"/>
      <c r="M662" s="3"/>
      <c r="N662" s="3"/>
      <c r="O662" s="3"/>
      <c r="P662" s="3"/>
      <c r="Q662" s="3"/>
      <c r="R662" s="3"/>
      <c r="S662" s="3"/>
      <c r="T662" s="3"/>
    </row>
    <row r="663" spans="4:20" x14ac:dyDescent="0.4">
      <c r="D663" s="3"/>
      <c r="E663" s="3"/>
      <c r="F663" s="3"/>
      <c r="G663" s="3"/>
      <c r="H663" s="14"/>
      <c r="I663" s="14"/>
      <c r="J663" s="3"/>
      <c r="K663" s="3"/>
      <c r="L663" s="3"/>
      <c r="M663" s="3"/>
      <c r="N663" s="3"/>
      <c r="O663" s="3"/>
      <c r="P663" s="3"/>
      <c r="Q663" s="3"/>
      <c r="R663" s="3"/>
      <c r="S663" s="3"/>
      <c r="T663" s="3"/>
    </row>
    <row r="664" spans="4:20" x14ac:dyDescent="0.4">
      <c r="D664" s="3"/>
      <c r="E664" s="3"/>
      <c r="F664" s="3"/>
      <c r="G664" s="3"/>
      <c r="H664" s="14"/>
      <c r="I664" s="14"/>
      <c r="J664" s="3"/>
      <c r="K664" s="3"/>
      <c r="L664" s="3"/>
      <c r="M664" s="3"/>
      <c r="N664" s="3"/>
      <c r="O664" s="3"/>
      <c r="P664" s="3"/>
      <c r="Q664" s="3"/>
      <c r="R664" s="3"/>
      <c r="S664" s="3"/>
      <c r="T664" s="3"/>
    </row>
    <row r="665" spans="4:20" x14ac:dyDescent="0.4">
      <c r="D665" s="3"/>
      <c r="E665" s="3"/>
      <c r="F665" s="3"/>
      <c r="G665" s="3"/>
      <c r="H665" s="14"/>
      <c r="I665" s="14"/>
      <c r="J665" s="3"/>
      <c r="K665" s="3"/>
      <c r="L665" s="3"/>
      <c r="M665" s="3"/>
      <c r="N665" s="3"/>
      <c r="O665" s="3"/>
      <c r="P665" s="3"/>
      <c r="Q665" s="3"/>
      <c r="R665" s="3"/>
      <c r="S665" s="3"/>
      <c r="T665" s="3"/>
    </row>
    <row r="666" spans="4:20" x14ac:dyDescent="0.4">
      <c r="D666" s="3"/>
      <c r="E666" s="3"/>
      <c r="F666" s="3"/>
      <c r="G666" s="3"/>
      <c r="H666" s="14"/>
      <c r="I666" s="14"/>
      <c r="J666" s="3"/>
      <c r="K666" s="3"/>
      <c r="L666" s="3"/>
      <c r="M666" s="3"/>
      <c r="N666" s="3"/>
      <c r="O666" s="3"/>
      <c r="P666" s="3"/>
      <c r="Q666" s="3"/>
      <c r="R666" s="3"/>
      <c r="S666" s="3"/>
      <c r="T666" s="3"/>
    </row>
    <row r="667" spans="4:20" x14ac:dyDescent="0.4">
      <c r="D667" s="3"/>
      <c r="E667" s="3"/>
      <c r="F667" s="3"/>
      <c r="G667" s="3"/>
      <c r="H667" s="14"/>
      <c r="I667" s="14"/>
      <c r="J667" s="3"/>
      <c r="K667" s="3"/>
      <c r="L667" s="3"/>
      <c r="M667" s="3"/>
      <c r="N667" s="3"/>
      <c r="O667" s="3"/>
      <c r="P667" s="3"/>
      <c r="Q667" s="3"/>
      <c r="R667" s="3"/>
      <c r="S667" s="3"/>
      <c r="T667" s="3"/>
    </row>
    <row r="668" spans="4:20" x14ac:dyDescent="0.4">
      <c r="D668" s="3"/>
      <c r="E668" s="3"/>
      <c r="F668" s="3"/>
      <c r="G668" s="3"/>
      <c r="H668" s="14"/>
      <c r="I668" s="14"/>
      <c r="J668" s="3"/>
      <c r="K668" s="3"/>
      <c r="L668" s="3"/>
      <c r="M668" s="3"/>
      <c r="N668" s="3"/>
      <c r="O668" s="3"/>
      <c r="P668" s="3"/>
      <c r="Q668" s="3"/>
      <c r="R668" s="3"/>
      <c r="S668" s="3"/>
      <c r="T668" s="3"/>
    </row>
    <row r="669" spans="4:20" x14ac:dyDescent="0.4">
      <c r="D669" s="3"/>
      <c r="E669" s="3"/>
      <c r="F669" s="3"/>
      <c r="G669" s="3"/>
      <c r="H669" s="14"/>
      <c r="I669" s="14"/>
      <c r="J669" s="3"/>
      <c r="K669" s="3"/>
      <c r="L669" s="3"/>
      <c r="M669" s="3"/>
      <c r="N669" s="3"/>
      <c r="O669" s="3"/>
      <c r="P669" s="3"/>
      <c r="Q669" s="3"/>
      <c r="R669" s="3"/>
      <c r="S669" s="3"/>
      <c r="T669" s="3"/>
    </row>
    <row r="670" spans="4:20" x14ac:dyDescent="0.4">
      <c r="D670" s="3"/>
      <c r="E670" s="3"/>
      <c r="F670" s="3"/>
      <c r="G670" s="3"/>
      <c r="H670" s="14"/>
      <c r="I670" s="14"/>
      <c r="J670" s="3"/>
      <c r="K670" s="3"/>
      <c r="L670" s="3"/>
      <c r="M670" s="3"/>
      <c r="N670" s="3"/>
      <c r="O670" s="3"/>
      <c r="P670" s="3"/>
      <c r="Q670" s="3"/>
      <c r="R670" s="3"/>
      <c r="S670" s="3"/>
      <c r="T670" s="3"/>
    </row>
    <row r="671" spans="4:20" x14ac:dyDescent="0.4">
      <c r="D671" s="3"/>
      <c r="E671" s="3"/>
      <c r="F671" s="3"/>
      <c r="G671" s="3"/>
      <c r="H671" s="14"/>
      <c r="I671" s="14"/>
      <c r="J671" s="3"/>
      <c r="K671" s="3"/>
      <c r="L671" s="3"/>
      <c r="M671" s="3"/>
      <c r="N671" s="3"/>
      <c r="O671" s="3"/>
      <c r="P671" s="3"/>
      <c r="Q671" s="3"/>
      <c r="R671" s="3"/>
      <c r="S671" s="3"/>
      <c r="T671" s="3"/>
    </row>
    <row r="672" spans="4:20" x14ac:dyDescent="0.4">
      <c r="D672" s="3"/>
      <c r="E672" s="3"/>
      <c r="F672" s="3"/>
      <c r="G672" s="3"/>
      <c r="H672" s="14"/>
      <c r="I672" s="14"/>
      <c r="J672" s="3"/>
      <c r="K672" s="3"/>
      <c r="L672" s="3"/>
      <c r="M672" s="3"/>
      <c r="N672" s="3"/>
      <c r="O672" s="3"/>
      <c r="P672" s="3"/>
      <c r="Q672" s="3"/>
      <c r="R672" s="3"/>
      <c r="S672" s="3"/>
      <c r="T672" s="3"/>
    </row>
    <row r="673" spans="4:20" x14ac:dyDescent="0.4">
      <c r="D673" s="3"/>
      <c r="E673" s="3"/>
      <c r="F673" s="3"/>
      <c r="G673" s="3"/>
      <c r="H673" s="14"/>
      <c r="I673" s="14"/>
      <c r="J673" s="3"/>
      <c r="K673" s="3"/>
      <c r="L673" s="3"/>
      <c r="M673" s="3"/>
      <c r="N673" s="3"/>
      <c r="O673" s="3"/>
      <c r="P673" s="3"/>
      <c r="Q673" s="3"/>
      <c r="R673" s="3"/>
      <c r="S673" s="3"/>
      <c r="T673" s="3"/>
    </row>
    <row r="674" spans="4:20" x14ac:dyDescent="0.4">
      <c r="D674" s="3"/>
      <c r="E674" s="3"/>
      <c r="F674" s="3"/>
      <c r="G674" s="3"/>
      <c r="H674" s="14"/>
      <c r="I674" s="14"/>
      <c r="J674" s="3"/>
      <c r="K674" s="3"/>
      <c r="L674" s="3"/>
      <c r="M674" s="3"/>
      <c r="N674" s="3"/>
      <c r="O674" s="3"/>
      <c r="P674" s="3"/>
      <c r="Q674" s="3"/>
      <c r="R674" s="3"/>
      <c r="S674" s="3"/>
      <c r="T674" s="3"/>
    </row>
    <row r="675" spans="4:20" x14ac:dyDescent="0.4">
      <c r="D675" s="3"/>
      <c r="E675" s="3"/>
      <c r="F675" s="3"/>
      <c r="G675" s="3"/>
      <c r="H675" s="14"/>
      <c r="I675" s="14"/>
      <c r="J675" s="3"/>
      <c r="K675" s="3"/>
      <c r="L675" s="3"/>
      <c r="M675" s="3"/>
      <c r="N675" s="3"/>
      <c r="O675" s="3"/>
      <c r="P675" s="3"/>
      <c r="Q675" s="3"/>
      <c r="R675" s="3"/>
      <c r="S675" s="3"/>
      <c r="T675" s="3"/>
    </row>
    <row r="676" spans="4:20" x14ac:dyDescent="0.4">
      <c r="D676" s="3"/>
      <c r="E676" s="3"/>
      <c r="F676" s="3"/>
      <c r="G676" s="3"/>
      <c r="H676" s="14"/>
      <c r="I676" s="14"/>
      <c r="J676" s="3"/>
      <c r="K676" s="3"/>
      <c r="L676" s="3"/>
      <c r="M676" s="3"/>
      <c r="N676" s="3"/>
      <c r="O676" s="3"/>
      <c r="P676" s="3"/>
      <c r="Q676" s="3"/>
      <c r="R676" s="3"/>
      <c r="S676" s="3"/>
      <c r="T676" s="3"/>
    </row>
    <row r="677" spans="4:20" x14ac:dyDescent="0.4">
      <c r="D677" s="3"/>
      <c r="E677" s="3"/>
      <c r="F677" s="3"/>
      <c r="G677" s="3"/>
      <c r="H677" s="14"/>
      <c r="I677" s="14"/>
      <c r="J677" s="3"/>
      <c r="K677" s="3"/>
      <c r="L677" s="3"/>
      <c r="M677" s="3"/>
      <c r="N677" s="3"/>
      <c r="O677" s="3"/>
      <c r="P677" s="3"/>
      <c r="Q677" s="3"/>
      <c r="R677" s="3"/>
      <c r="S677" s="3"/>
      <c r="T677" s="3"/>
    </row>
    <row r="678" spans="4:20" x14ac:dyDescent="0.4">
      <c r="D678" s="3"/>
      <c r="E678" s="3"/>
      <c r="F678" s="3"/>
      <c r="G678" s="3"/>
      <c r="H678" s="14"/>
      <c r="I678" s="14"/>
      <c r="J678" s="3"/>
      <c r="K678" s="3"/>
      <c r="L678" s="3"/>
      <c r="M678" s="3"/>
      <c r="N678" s="3"/>
      <c r="O678" s="3"/>
      <c r="P678" s="3"/>
      <c r="Q678" s="3"/>
      <c r="R678" s="3"/>
      <c r="S678" s="3"/>
      <c r="T678" s="3"/>
    </row>
    <row r="679" spans="4:20" x14ac:dyDescent="0.4">
      <c r="D679" s="3"/>
      <c r="E679" s="3"/>
      <c r="F679" s="3"/>
      <c r="G679" s="3"/>
      <c r="H679" s="14"/>
      <c r="I679" s="14"/>
      <c r="J679" s="3"/>
      <c r="K679" s="3"/>
      <c r="L679" s="3"/>
      <c r="M679" s="3"/>
      <c r="N679" s="3"/>
      <c r="O679" s="3"/>
      <c r="P679" s="3"/>
      <c r="Q679" s="3"/>
      <c r="R679" s="3"/>
      <c r="S679" s="3"/>
      <c r="T679" s="3"/>
    </row>
    <row r="680" spans="4:20" x14ac:dyDescent="0.4">
      <c r="D680" s="3"/>
      <c r="E680" s="3"/>
      <c r="F680" s="3"/>
      <c r="G680" s="3"/>
      <c r="H680" s="14"/>
      <c r="I680" s="14"/>
      <c r="J680" s="3"/>
      <c r="K680" s="3"/>
      <c r="L680" s="3"/>
      <c r="M680" s="3"/>
      <c r="N680" s="3"/>
      <c r="O680" s="3"/>
      <c r="P680" s="3"/>
      <c r="Q680" s="3"/>
      <c r="R680" s="3"/>
      <c r="S680" s="3"/>
      <c r="T680" s="3"/>
    </row>
    <row r="681" spans="4:20" x14ac:dyDescent="0.4">
      <c r="D681" s="3"/>
      <c r="E681" s="3"/>
      <c r="F681" s="3"/>
      <c r="G681" s="3"/>
      <c r="H681" s="14"/>
      <c r="I681" s="14"/>
      <c r="J681" s="3"/>
      <c r="K681" s="3"/>
      <c r="L681" s="3"/>
      <c r="M681" s="3"/>
      <c r="N681" s="3"/>
      <c r="O681" s="3"/>
      <c r="P681" s="3"/>
      <c r="Q681" s="3"/>
      <c r="R681" s="3"/>
      <c r="S681" s="3"/>
      <c r="T681" s="3"/>
    </row>
    <row r="682" spans="4:20" x14ac:dyDescent="0.4">
      <c r="D682" s="3"/>
      <c r="E682" s="3"/>
      <c r="F682" s="3"/>
      <c r="G682" s="3"/>
      <c r="H682" s="14"/>
      <c r="I682" s="14"/>
      <c r="J682" s="3"/>
      <c r="K682" s="3"/>
      <c r="L682" s="3"/>
      <c r="M682" s="3"/>
      <c r="N682" s="3"/>
      <c r="O682" s="3"/>
      <c r="P682" s="3"/>
      <c r="Q682" s="3"/>
      <c r="R682" s="3"/>
      <c r="S682" s="3"/>
      <c r="T682" s="3"/>
    </row>
    <row r="683" spans="4:20" x14ac:dyDescent="0.4">
      <c r="D683" s="3"/>
      <c r="E683" s="3"/>
      <c r="F683" s="3"/>
      <c r="G683" s="3"/>
      <c r="H683" s="14"/>
      <c r="I683" s="14"/>
      <c r="J683" s="3"/>
      <c r="K683" s="3"/>
      <c r="L683" s="3"/>
      <c r="M683" s="3"/>
      <c r="N683" s="3"/>
      <c r="O683" s="3"/>
      <c r="P683" s="3"/>
      <c r="Q683" s="3"/>
      <c r="R683" s="3"/>
      <c r="S683" s="3"/>
      <c r="T683" s="3"/>
    </row>
    <row r="684" spans="4:20" x14ac:dyDescent="0.4">
      <c r="D684" s="3"/>
      <c r="E684" s="3"/>
      <c r="F684" s="3"/>
      <c r="G684" s="3"/>
      <c r="H684" s="14"/>
      <c r="I684" s="14"/>
      <c r="J684" s="3"/>
      <c r="K684" s="3"/>
      <c r="L684" s="3"/>
      <c r="M684" s="3"/>
      <c r="N684" s="3"/>
      <c r="O684" s="3"/>
      <c r="P684" s="3"/>
      <c r="Q684" s="3"/>
      <c r="R684" s="3"/>
      <c r="S684" s="3"/>
      <c r="T684" s="3"/>
    </row>
    <row r="685" spans="4:20" x14ac:dyDescent="0.4">
      <c r="D685" s="3"/>
      <c r="E685" s="3"/>
      <c r="F685" s="3"/>
      <c r="G685" s="3"/>
      <c r="H685" s="14"/>
      <c r="I685" s="14"/>
      <c r="J685" s="3"/>
      <c r="K685" s="3"/>
      <c r="L685" s="3"/>
      <c r="M685" s="3"/>
      <c r="N685" s="3"/>
      <c r="O685" s="3"/>
      <c r="P685" s="3"/>
      <c r="Q685" s="3"/>
      <c r="R685" s="3"/>
      <c r="S685" s="3"/>
      <c r="T685" s="3"/>
    </row>
    <row r="686" spans="4:20" x14ac:dyDescent="0.4">
      <c r="D686" s="3"/>
      <c r="E686" s="3"/>
      <c r="F686" s="3"/>
      <c r="G686" s="3"/>
      <c r="H686" s="14"/>
      <c r="I686" s="14"/>
      <c r="J686" s="3"/>
      <c r="K686" s="3"/>
      <c r="L686" s="3"/>
      <c r="M686" s="3"/>
      <c r="N686" s="3"/>
      <c r="O686" s="3"/>
      <c r="P686" s="3"/>
      <c r="Q686" s="3"/>
      <c r="R686" s="3"/>
      <c r="S686" s="3"/>
      <c r="T686" s="3"/>
    </row>
    <row r="687" spans="4:20" x14ac:dyDescent="0.4">
      <c r="D687" s="3"/>
      <c r="E687" s="3"/>
      <c r="F687" s="3"/>
      <c r="G687" s="3"/>
      <c r="H687" s="14"/>
      <c r="I687" s="14"/>
      <c r="J687" s="3"/>
      <c r="K687" s="3"/>
      <c r="L687" s="3"/>
      <c r="M687" s="3"/>
      <c r="N687" s="3"/>
      <c r="O687" s="3"/>
      <c r="P687" s="3"/>
      <c r="Q687" s="3"/>
      <c r="R687" s="3"/>
      <c r="S687" s="3"/>
      <c r="T687" s="3"/>
    </row>
    <row r="688" spans="4:20" x14ac:dyDescent="0.4">
      <c r="D688" s="3"/>
      <c r="E688" s="3"/>
      <c r="F688" s="3"/>
      <c r="G688" s="3"/>
      <c r="H688" s="14"/>
      <c r="I688" s="14"/>
      <c r="J688" s="3"/>
      <c r="K688" s="3"/>
      <c r="L688" s="3"/>
      <c r="M688" s="3"/>
      <c r="N688" s="3"/>
      <c r="O688" s="3"/>
      <c r="P688" s="3"/>
      <c r="Q688" s="3"/>
      <c r="R688" s="3"/>
      <c r="S688" s="3"/>
      <c r="T688" s="3"/>
    </row>
    <row r="689" spans="4:20" x14ac:dyDescent="0.4">
      <c r="D689" s="3"/>
      <c r="E689" s="3"/>
      <c r="F689" s="3"/>
      <c r="G689" s="3"/>
      <c r="H689" s="14"/>
      <c r="I689" s="14"/>
      <c r="J689" s="3"/>
      <c r="K689" s="3"/>
      <c r="L689" s="3"/>
      <c r="M689" s="3"/>
      <c r="N689" s="3"/>
      <c r="O689" s="3"/>
      <c r="P689" s="3"/>
      <c r="Q689" s="3"/>
      <c r="R689" s="3"/>
      <c r="S689" s="3"/>
      <c r="T689" s="3"/>
    </row>
    <row r="690" spans="4:20" x14ac:dyDescent="0.4">
      <c r="D690" s="3"/>
      <c r="E690" s="3"/>
      <c r="F690" s="3"/>
      <c r="G690" s="3"/>
      <c r="H690" s="14"/>
      <c r="I690" s="14"/>
      <c r="J690" s="3"/>
      <c r="K690" s="3"/>
      <c r="L690" s="3"/>
      <c r="M690" s="3"/>
      <c r="N690" s="3"/>
      <c r="O690" s="3"/>
      <c r="P690" s="3"/>
      <c r="Q690" s="3"/>
      <c r="R690" s="3"/>
      <c r="S690" s="3"/>
      <c r="T690" s="3"/>
    </row>
    <row r="691" spans="4:20" x14ac:dyDescent="0.4">
      <c r="D691" s="3"/>
      <c r="E691" s="3"/>
      <c r="F691" s="3"/>
      <c r="G691" s="3"/>
      <c r="H691" s="14"/>
      <c r="I691" s="14"/>
      <c r="J691" s="3"/>
      <c r="K691" s="3"/>
      <c r="L691" s="3"/>
      <c r="M691" s="3"/>
      <c r="N691" s="3"/>
      <c r="O691" s="3"/>
      <c r="P691" s="3"/>
      <c r="Q691" s="3"/>
      <c r="R691" s="3"/>
      <c r="S691" s="3"/>
      <c r="T691" s="3"/>
    </row>
    <row r="692" spans="4:20" x14ac:dyDescent="0.4">
      <c r="D692" s="3"/>
      <c r="E692" s="3"/>
      <c r="F692" s="3"/>
      <c r="G692" s="3"/>
      <c r="H692" s="14"/>
      <c r="I692" s="14"/>
      <c r="J692" s="3"/>
      <c r="K692" s="3"/>
      <c r="L692" s="3"/>
      <c r="M692" s="3"/>
      <c r="N692" s="3"/>
      <c r="O692" s="3"/>
      <c r="P692" s="3"/>
      <c r="Q692" s="3"/>
      <c r="R692" s="3"/>
      <c r="S692" s="3"/>
      <c r="T692" s="3"/>
    </row>
    <row r="693" spans="4:20" x14ac:dyDescent="0.4">
      <c r="D693" s="3"/>
      <c r="E693" s="3"/>
      <c r="F693" s="3"/>
      <c r="G693" s="3"/>
      <c r="H693" s="14"/>
      <c r="I693" s="14"/>
      <c r="J693" s="3"/>
      <c r="K693" s="3"/>
      <c r="L693" s="3"/>
      <c r="M693" s="3"/>
      <c r="N693" s="3"/>
      <c r="O693" s="3"/>
      <c r="P693" s="3"/>
      <c r="Q693" s="3"/>
      <c r="R693" s="3"/>
      <c r="S693" s="3"/>
      <c r="T693" s="3"/>
    </row>
    <row r="694" spans="4:20" x14ac:dyDescent="0.4">
      <c r="D694" s="3"/>
      <c r="E694" s="3"/>
      <c r="F694" s="3"/>
      <c r="G694" s="3"/>
      <c r="H694" s="14"/>
      <c r="I694" s="14"/>
      <c r="J694" s="3"/>
      <c r="K694" s="3"/>
      <c r="L694" s="3"/>
      <c r="M694" s="3"/>
      <c r="N694" s="3"/>
      <c r="O694" s="3"/>
      <c r="P694" s="3"/>
      <c r="Q694" s="3"/>
      <c r="R694" s="3"/>
      <c r="S694" s="3"/>
      <c r="T694" s="3"/>
    </row>
    <row r="695" spans="4:20" x14ac:dyDescent="0.4">
      <c r="D695" s="3"/>
      <c r="E695" s="3"/>
      <c r="F695" s="3"/>
      <c r="G695" s="3"/>
      <c r="H695" s="14"/>
      <c r="I695" s="14"/>
      <c r="J695" s="3"/>
      <c r="K695" s="3"/>
      <c r="L695" s="3"/>
      <c r="M695" s="3"/>
      <c r="N695" s="3"/>
      <c r="O695" s="3"/>
      <c r="P695" s="3"/>
      <c r="Q695" s="3"/>
      <c r="R695" s="3"/>
      <c r="S695" s="3"/>
      <c r="T695" s="3"/>
    </row>
    <row r="696" spans="4:20" x14ac:dyDescent="0.4">
      <c r="D696" s="3"/>
      <c r="E696" s="3"/>
      <c r="F696" s="3"/>
      <c r="G696" s="3"/>
      <c r="H696" s="14"/>
      <c r="I696" s="14"/>
      <c r="J696" s="3"/>
      <c r="K696" s="3"/>
      <c r="L696" s="3"/>
      <c r="M696" s="3"/>
      <c r="N696" s="3"/>
      <c r="O696" s="3"/>
      <c r="P696" s="3"/>
      <c r="Q696" s="3"/>
      <c r="R696" s="3"/>
      <c r="S696" s="3"/>
      <c r="T696" s="3"/>
    </row>
    <row r="697" spans="4:20" x14ac:dyDescent="0.4">
      <c r="D697" s="3"/>
      <c r="E697" s="3"/>
      <c r="F697" s="3"/>
      <c r="G697" s="3"/>
      <c r="H697" s="14"/>
      <c r="I697" s="14"/>
      <c r="J697" s="3"/>
      <c r="K697" s="3"/>
      <c r="L697" s="3"/>
      <c r="M697" s="3"/>
      <c r="N697" s="3"/>
      <c r="O697" s="3"/>
      <c r="P697" s="3"/>
      <c r="Q697" s="3"/>
      <c r="R697" s="3"/>
      <c r="S697" s="3"/>
      <c r="T697" s="3"/>
    </row>
    <row r="698" spans="4:20" x14ac:dyDescent="0.4">
      <c r="D698" s="3"/>
      <c r="E698" s="3"/>
      <c r="F698" s="3"/>
      <c r="G698" s="3"/>
      <c r="H698" s="14"/>
      <c r="I698" s="14"/>
      <c r="J698" s="3"/>
      <c r="K698" s="3"/>
      <c r="L698" s="3"/>
      <c r="M698" s="3"/>
      <c r="N698" s="3"/>
      <c r="O698" s="3"/>
      <c r="P698" s="3"/>
      <c r="Q698" s="3"/>
      <c r="R698" s="3"/>
      <c r="S698" s="3"/>
      <c r="T698" s="3"/>
    </row>
    <row r="699" spans="4:20" x14ac:dyDescent="0.4">
      <c r="D699" s="3"/>
      <c r="E699" s="3"/>
      <c r="F699" s="3"/>
      <c r="G699" s="3"/>
      <c r="H699" s="14"/>
      <c r="I699" s="14"/>
      <c r="J699" s="3"/>
      <c r="K699" s="3"/>
      <c r="L699" s="3"/>
      <c r="M699" s="3"/>
      <c r="N699" s="3"/>
      <c r="O699" s="3"/>
      <c r="P699" s="3"/>
      <c r="Q699" s="3"/>
      <c r="R699" s="3"/>
      <c r="S699" s="3"/>
      <c r="T699" s="3"/>
    </row>
    <row r="700" spans="4:20" x14ac:dyDescent="0.4">
      <c r="D700" s="3"/>
      <c r="E700" s="3"/>
      <c r="F700" s="3"/>
      <c r="G700" s="3"/>
      <c r="H700" s="14"/>
      <c r="I700" s="14"/>
      <c r="J700" s="3"/>
      <c r="K700" s="3"/>
      <c r="L700" s="3"/>
      <c r="M700" s="3"/>
      <c r="N700" s="3"/>
      <c r="O700" s="3"/>
      <c r="P700" s="3"/>
      <c r="Q700" s="3"/>
      <c r="R700" s="3"/>
      <c r="S700" s="3"/>
      <c r="T700" s="3"/>
    </row>
    <row r="701" spans="4:20" x14ac:dyDescent="0.4">
      <c r="D701" s="3"/>
      <c r="E701" s="3"/>
      <c r="F701" s="3"/>
      <c r="G701" s="3"/>
      <c r="H701" s="14"/>
      <c r="I701" s="14"/>
      <c r="J701" s="3"/>
      <c r="K701" s="3"/>
      <c r="L701" s="3"/>
      <c r="M701" s="3"/>
      <c r="N701" s="3"/>
      <c r="O701" s="3"/>
      <c r="P701" s="3"/>
      <c r="Q701" s="3"/>
      <c r="R701" s="3"/>
      <c r="S701" s="3"/>
      <c r="T701" s="3"/>
    </row>
    <row r="702" spans="4:20" x14ac:dyDescent="0.4">
      <c r="D702" s="3"/>
      <c r="E702" s="3"/>
      <c r="F702" s="3"/>
      <c r="G702" s="3"/>
      <c r="H702" s="14"/>
      <c r="I702" s="14"/>
      <c r="J702" s="3"/>
      <c r="K702" s="3"/>
      <c r="L702" s="3"/>
      <c r="M702" s="3"/>
      <c r="N702" s="3"/>
      <c r="O702" s="3"/>
      <c r="P702" s="3"/>
      <c r="Q702" s="3"/>
      <c r="R702" s="3"/>
      <c r="S702" s="3"/>
      <c r="T702" s="3"/>
    </row>
    <row r="703" spans="4:20" x14ac:dyDescent="0.4">
      <c r="D703" s="3"/>
      <c r="E703" s="3"/>
      <c r="F703" s="3"/>
      <c r="G703" s="3"/>
      <c r="H703" s="14"/>
      <c r="I703" s="14"/>
      <c r="J703" s="3"/>
      <c r="K703" s="3"/>
      <c r="L703" s="3"/>
      <c r="M703" s="3"/>
      <c r="N703" s="3"/>
      <c r="O703" s="3"/>
      <c r="P703" s="3"/>
      <c r="Q703" s="3"/>
      <c r="R703" s="3"/>
      <c r="S703" s="3"/>
      <c r="T703" s="3"/>
    </row>
    <row r="704" spans="4:20" x14ac:dyDescent="0.4">
      <c r="D704" s="3"/>
      <c r="E704" s="3"/>
      <c r="F704" s="3"/>
      <c r="G704" s="3"/>
      <c r="H704" s="14"/>
      <c r="I704" s="14"/>
      <c r="J704" s="3"/>
      <c r="K704" s="3"/>
      <c r="L704" s="3"/>
      <c r="M704" s="3"/>
      <c r="N704" s="3"/>
      <c r="O704" s="3"/>
      <c r="P704" s="3"/>
      <c r="Q704" s="3"/>
      <c r="R704" s="3"/>
      <c r="S704" s="3"/>
      <c r="T704" s="3"/>
    </row>
    <row r="705" spans="4:20" x14ac:dyDescent="0.4">
      <c r="D705" s="3"/>
      <c r="E705" s="3"/>
      <c r="F705" s="3"/>
      <c r="G705" s="3"/>
      <c r="H705" s="14"/>
      <c r="I705" s="14"/>
      <c r="J705" s="3"/>
      <c r="K705" s="3"/>
      <c r="L705" s="3"/>
      <c r="M705" s="3"/>
      <c r="N705" s="3"/>
      <c r="O705" s="3"/>
      <c r="P705" s="3"/>
      <c r="Q705" s="3"/>
      <c r="R705" s="3"/>
      <c r="S705" s="3"/>
      <c r="T705" s="3"/>
    </row>
    <row r="706" spans="4:20" x14ac:dyDescent="0.4">
      <c r="D706" s="3"/>
      <c r="E706" s="3"/>
      <c r="F706" s="3"/>
      <c r="G706" s="3"/>
      <c r="H706" s="14"/>
      <c r="I706" s="14"/>
      <c r="J706" s="3"/>
      <c r="K706" s="3"/>
      <c r="L706" s="3"/>
      <c r="M706" s="3"/>
      <c r="N706" s="3"/>
      <c r="O706" s="3"/>
      <c r="P706" s="3"/>
      <c r="Q706" s="3"/>
      <c r="R706" s="3"/>
      <c r="S706" s="3"/>
      <c r="T706" s="3"/>
    </row>
    <row r="707" spans="4:20" x14ac:dyDescent="0.4">
      <c r="D707" s="3"/>
      <c r="E707" s="3"/>
      <c r="F707" s="3"/>
      <c r="G707" s="3"/>
      <c r="H707" s="14"/>
      <c r="I707" s="14"/>
      <c r="J707" s="3"/>
      <c r="K707" s="3"/>
      <c r="L707" s="3"/>
      <c r="M707" s="3"/>
      <c r="N707" s="3"/>
      <c r="O707" s="3"/>
      <c r="P707" s="3"/>
      <c r="Q707" s="3"/>
      <c r="R707" s="3"/>
      <c r="S707" s="3"/>
      <c r="T707" s="3"/>
    </row>
    <row r="708" spans="4:20" x14ac:dyDescent="0.4">
      <c r="D708" s="3"/>
      <c r="E708" s="3"/>
      <c r="F708" s="3"/>
      <c r="G708" s="3"/>
      <c r="H708" s="14"/>
      <c r="I708" s="14"/>
      <c r="J708" s="3"/>
      <c r="K708" s="3"/>
      <c r="L708" s="3"/>
      <c r="M708" s="3"/>
      <c r="N708" s="3"/>
      <c r="O708" s="3"/>
      <c r="P708" s="3"/>
      <c r="Q708" s="3"/>
      <c r="R708" s="3"/>
      <c r="S708" s="3"/>
      <c r="T708" s="3"/>
    </row>
    <row r="709" spans="4:20" x14ac:dyDescent="0.4">
      <c r="D709" s="3"/>
      <c r="E709" s="3"/>
      <c r="F709" s="3"/>
      <c r="G709" s="3"/>
      <c r="H709" s="14"/>
      <c r="I709" s="14"/>
      <c r="J709" s="3"/>
      <c r="K709" s="3"/>
      <c r="L709" s="3"/>
      <c r="M709" s="3"/>
      <c r="N709" s="3"/>
      <c r="O709" s="3"/>
      <c r="P709" s="3"/>
      <c r="Q709" s="3"/>
      <c r="R709" s="3"/>
      <c r="S709" s="3"/>
      <c r="T709" s="3"/>
    </row>
    <row r="710" spans="4:20" x14ac:dyDescent="0.4">
      <c r="D710" s="3"/>
      <c r="E710" s="3"/>
      <c r="F710" s="3"/>
      <c r="G710" s="3"/>
      <c r="H710" s="14"/>
      <c r="I710" s="14"/>
      <c r="J710" s="3"/>
      <c r="K710" s="3"/>
      <c r="L710" s="3"/>
      <c r="M710" s="3"/>
      <c r="N710" s="3"/>
      <c r="O710" s="3"/>
      <c r="P710" s="3"/>
      <c r="Q710" s="3"/>
      <c r="R710" s="3"/>
      <c r="S710" s="3"/>
      <c r="T710" s="3"/>
    </row>
    <row r="711" spans="4:20" x14ac:dyDescent="0.4">
      <c r="D711" s="3"/>
      <c r="E711" s="3"/>
      <c r="F711" s="3"/>
      <c r="G711" s="3"/>
      <c r="H711" s="14"/>
      <c r="I711" s="14"/>
      <c r="J711" s="3"/>
      <c r="K711" s="3"/>
      <c r="L711" s="3"/>
      <c r="M711" s="3"/>
      <c r="N711" s="3"/>
      <c r="O711" s="3"/>
      <c r="P711" s="3"/>
      <c r="Q711" s="3"/>
      <c r="R711" s="3"/>
      <c r="S711" s="3"/>
      <c r="T711" s="3"/>
    </row>
    <row r="712" spans="4:20" x14ac:dyDescent="0.4">
      <c r="D712" s="3"/>
      <c r="E712" s="3"/>
      <c r="F712" s="3"/>
      <c r="G712" s="3"/>
      <c r="H712" s="14"/>
      <c r="I712" s="14"/>
      <c r="J712" s="3"/>
      <c r="K712" s="3"/>
      <c r="L712" s="3"/>
      <c r="M712" s="3"/>
      <c r="N712" s="3"/>
      <c r="O712" s="3"/>
      <c r="P712" s="3"/>
      <c r="Q712" s="3"/>
      <c r="R712" s="3"/>
      <c r="S712" s="3"/>
      <c r="T712" s="3"/>
    </row>
    <row r="713" spans="4:20" x14ac:dyDescent="0.4">
      <c r="D713" s="3"/>
      <c r="E713" s="3"/>
      <c r="F713" s="3"/>
      <c r="G713" s="3"/>
      <c r="H713" s="14"/>
      <c r="I713" s="14"/>
      <c r="J713" s="3"/>
      <c r="K713" s="3"/>
      <c r="L713" s="3"/>
      <c r="M713" s="3"/>
      <c r="N713" s="3"/>
      <c r="O713" s="3"/>
      <c r="P713" s="3"/>
      <c r="Q713" s="3"/>
      <c r="R713" s="3"/>
      <c r="S713" s="3"/>
      <c r="T713" s="3"/>
    </row>
    <row r="714" spans="4:20" x14ac:dyDescent="0.4">
      <c r="D714" s="3"/>
      <c r="E714" s="3"/>
      <c r="F714" s="3"/>
      <c r="G714" s="3"/>
      <c r="H714" s="14"/>
      <c r="I714" s="14"/>
      <c r="J714" s="3"/>
      <c r="K714" s="3"/>
      <c r="L714" s="3"/>
      <c r="M714" s="3"/>
      <c r="N714" s="3"/>
      <c r="O714" s="3"/>
      <c r="P714" s="3"/>
      <c r="Q714" s="3"/>
      <c r="R714" s="3"/>
      <c r="S714" s="3"/>
      <c r="T714" s="3"/>
    </row>
    <row r="715" spans="4:20" x14ac:dyDescent="0.4">
      <c r="D715" s="3"/>
      <c r="E715" s="3"/>
      <c r="F715" s="3"/>
      <c r="G715" s="3"/>
      <c r="H715" s="14"/>
      <c r="I715" s="14"/>
      <c r="J715" s="3"/>
      <c r="K715" s="3"/>
      <c r="L715" s="3"/>
      <c r="M715" s="3"/>
      <c r="N715" s="3"/>
      <c r="O715" s="3"/>
      <c r="P715" s="3"/>
      <c r="Q715" s="3"/>
      <c r="R715" s="3"/>
      <c r="S715" s="3"/>
      <c r="T715" s="3"/>
    </row>
    <row r="716" spans="4:20" x14ac:dyDescent="0.4">
      <c r="D716" s="3"/>
      <c r="E716" s="3"/>
      <c r="F716" s="3"/>
      <c r="G716" s="3"/>
      <c r="H716" s="14"/>
      <c r="I716" s="14"/>
      <c r="J716" s="3"/>
      <c r="K716" s="3"/>
      <c r="L716" s="3"/>
      <c r="M716" s="3"/>
      <c r="N716" s="3"/>
      <c r="O716" s="3"/>
      <c r="P716" s="3"/>
      <c r="Q716" s="3"/>
      <c r="R716" s="3"/>
      <c r="S716" s="3"/>
      <c r="T716" s="3"/>
    </row>
    <row r="717" spans="4:20" x14ac:dyDescent="0.4">
      <c r="D717" s="3"/>
      <c r="E717" s="3"/>
      <c r="F717" s="3"/>
      <c r="G717" s="3"/>
      <c r="H717" s="14"/>
      <c r="I717" s="14"/>
      <c r="J717" s="3"/>
      <c r="K717" s="3"/>
      <c r="L717" s="3"/>
      <c r="M717" s="3"/>
      <c r="N717" s="3"/>
      <c r="O717" s="3"/>
      <c r="P717" s="3"/>
      <c r="Q717" s="3"/>
      <c r="R717" s="3"/>
      <c r="S717" s="3"/>
      <c r="T717" s="3"/>
    </row>
    <row r="718" spans="4:20" x14ac:dyDescent="0.4">
      <c r="D718" s="3"/>
      <c r="E718" s="3"/>
      <c r="F718" s="3"/>
      <c r="G718" s="3"/>
      <c r="H718" s="14"/>
      <c r="I718" s="14"/>
      <c r="J718" s="3"/>
      <c r="K718" s="3"/>
      <c r="L718" s="3"/>
      <c r="M718" s="3"/>
      <c r="N718" s="3"/>
      <c r="O718" s="3"/>
      <c r="P718" s="3"/>
      <c r="Q718" s="3"/>
      <c r="R718" s="3"/>
      <c r="S718" s="3"/>
      <c r="T718" s="3"/>
    </row>
    <row r="719" spans="4:20" x14ac:dyDescent="0.4">
      <c r="D719" s="3"/>
      <c r="E719" s="3"/>
      <c r="F719" s="3"/>
      <c r="G719" s="3"/>
      <c r="H719" s="14"/>
      <c r="I719" s="14"/>
      <c r="J719" s="3"/>
      <c r="K719" s="3"/>
      <c r="L719" s="3"/>
      <c r="M719" s="3"/>
      <c r="N719" s="3"/>
      <c r="O719" s="3"/>
      <c r="P719" s="3"/>
      <c r="Q719" s="3"/>
      <c r="R719" s="3"/>
      <c r="S719" s="3"/>
      <c r="T719" s="3"/>
    </row>
    <row r="720" spans="4:20" x14ac:dyDescent="0.4">
      <c r="D720" s="3"/>
      <c r="E720" s="3"/>
      <c r="F720" s="3"/>
      <c r="G720" s="3"/>
      <c r="H720" s="14"/>
      <c r="I720" s="14"/>
      <c r="J720" s="3"/>
      <c r="K720" s="3"/>
      <c r="L720" s="3"/>
      <c r="M720" s="3"/>
      <c r="N720" s="3"/>
      <c r="O720" s="3"/>
      <c r="P720" s="3"/>
      <c r="Q720" s="3"/>
      <c r="R720" s="3"/>
      <c r="S720" s="3"/>
      <c r="T720" s="3"/>
    </row>
    <row r="721" spans="4:20" x14ac:dyDescent="0.4">
      <c r="D721" s="3"/>
      <c r="E721" s="3"/>
      <c r="F721" s="3"/>
      <c r="G721" s="3"/>
      <c r="H721" s="14"/>
      <c r="I721" s="14"/>
      <c r="J721" s="3"/>
      <c r="K721" s="3"/>
      <c r="L721" s="3"/>
      <c r="M721" s="3"/>
      <c r="N721" s="3"/>
      <c r="O721" s="3"/>
      <c r="P721" s="3"/>
      <c r="Q721" s="3"/>
      <c r="R721" s="3"/>
      <c r="S721" s="3"/>
      <c r="T721" s="3"/>
    </row>
    <row r="722" spans="4:20" x14ac:dyDescent="0.4">
      <c r="D722" s="3"/>
      <c r="E722" s="3"/>
      <c r="F722" s="3"/>
      <c r="G722" s="3"/>
      <c r="H722" s="14"/>
      <c r="I722" s="14"/>
      <c r="J722" s="3"/>
      <c r="K722" s="3"/>
      <c r="L722" s="3"/>
      <c r="M722" s="3"/>
      <c r="N722" s="3"/>
      <c r="O722" s="3"/>
      <c r="P722" s="3"/>
      <c r="Q722" s="3"/>
      <c r="R722" s="3"/>
      <c r="S722" s="3"/>
      <c r="T722" s="3"/>
    </row>
    <row r="723" spans="4:20" x14ac:dyDescent="0.4">
      <c r="D723" s="3"/>
      <c r="E723" s="3"/>
      <c r="F723" s="3"/>
      <c r="G723" s="3"/>
      <c r="H723" s="14"/>
      <c r="I723" s="14"/>
      <c r="J723" s="3"/>
      <c r="K723" s="3"/>
      <c r="L723" s="3"/>
      <c r="M723" s="3"/>
      <c r="N723" s="3"/>
      <c r="O723" s="3"/>
      <c r="P723" s="3"/>
      <c r="Q723" s="3"/>
      <c r="R723" s="3"/>
      <c r="S723" s="3"/>
      <c r="T723" s="3"/>
    </row>
    <row r="724" spans="4:20" x14ac:dyDescent="0.4">
      <c r="D724" s="3"/>
      <c r="E724" s="3"/>
      <c r="F724" s="3"/>
      <c r="G724" s="3"/>
      <c r="H724" s="14"/>
      <c r="I724" s="14"/>
      <c r="J724" s="3"/>
      <c r="K724" s="3"/>
      <c r="L724" s="3"/>
      <c r="M724" s="3"/>
      <c r="N724" s="3"/>
      <c r="O724" s="3"/>
      <c r="P724" s="3"/>
      <c r="Q724" s="3"/>
      <c r="R724" s="3"/>
      <c r="S724" s="3"/>
      <c r="T724" s="3"/>
    </row>
    <row r="725" spans="4:20" x14ac:dyDescent="0.4">
      <c r="D725" s="3"/>
      <c r="E725" s="3"/>
      <c r="F725" s="3"/>
      <c r="G725" s="3"/>
      <c r="H725" s="14"/>
      <c r="I725" s="14"/>
      <c r="J725" s="3"/>
      <c r="K725" s="3"/>
      <c r="L725" s="3"/>
      <c r="M725" s="3"/>
      <c r="N725" s="3"/>
      <c r="O725" s="3"/>
      <c r="P725" s="3"/>
      <c r="Q725" s="3"/>
      <c r="R725" s="3"/>
      <c r="S725" s="3"/>
      <c r="T725" s="3"/>
    </row>
    <row r="726" spans="4:20" x14ac:dyDescent="0.4">
      <c r="D726" s="3"/>
      <c r="E726" s="3"/>
      <c r="F726" s="3"/>
      <c r="G726" s="3"/>
      <c r="H726" s="14"/>
      <c r="I726" s="14"/>
      <c r="J726" s="3"/>
      <c r="K726" s="3"/>
      <c r="L726" s="3"/>
      <c r="M726" s="3"/>
      <c r="N726" s="3"/>
      <c r="O726" s="3"/>
      <c r="P726" s="3"/>
      <c r="Q726" s="3"/>
      <c r="R726" s="3"/>
      <c r="S726" s="3"/>
      <c r="T726" s="3"/>
    </row>
    <row r="727" spans="4:20" x14ac:dyDescent="0.4">
      <c r="D727" s="3"/>
      <c r="E727" s="3"/>
      <c r="F727" s="3"/>
      <c r="G727" s="3"/>
      <c r="H727" s="14"/>
      <c r="I727" s="14"/>
      <c r="J727" s="3"/>
      <c r="K727" s="3"/>
      <c r="L727" s="3"/>
      <c r="M727" s="3"/>
      <c r="N727" s="3"/>
      <c r="O727" s="3"/>
      <c r="P727" s="3"/>
      <c r="Q727" s="3"/>
      <c r="R727" s="3"/>
      <c r="S727" s="3"/>
      <c r="T727" s="3"/>
    </row>
    <row r="728" spans="4:20" x14ac:dyDescent="0.4">
      <c r="D728" s="3"/>
      <c r="E728" s="3"/>
      <c r="F728" s="3"/>
      <c r="G728" s="3"/>
      <c r="H728" s="14"/>
      <c r="I728" s="14"/>
      <c r="J728" s="3"/>
      <c r="K728" s="3"/>
      <c r="L728" s="3"/>
      <c r="M728" s="3"/>
      <c r="N728" s="3"/>
      <c r="O728" s="3"/>
      <c r="P728" s="3"/>
      <c r="Q728" s="3"/>
      <c r="R728" s="3"/>
      <c r="S728" s="3"/>
      <c r="T728" s="3"/>
    </row>
    <row r="729" spans="4:20" x14ac:dyDescent="0.4">
      <c r="D729" s="3"/>
      <c r="E729" s="3"/>
      <c r="F729" s="3"/>
      <c r="G729" s="3"/>
      <c r="H729" s="14"/>
      <c r="I729" s="14"/>
      <c r="J729" s="3"/>
      <c r="K729" s="3"/>
      <c r="L729" s="3"/>
      <c r="M729" s="3"/>
      <c r="N729" s="3"/>
      <c r="O729" s="3"/>
      <c r="P729" s="3"/>
      <c r="Q729" s="3"/>
      <c r="R729" s="3"/>
      <c r="S729" s="3"/>
      <c r="T729" s="3"/>
    </row>
    <row r="730" spans="4:20" x14ac:dyDescent="0.4">
      <c r="D730" s="3"/>
      <c r="E730" s="3"/>
      <c r="F730" s="3"/>
      <c r="G730" s="3"/>
      <c r="H730" s="14"/>
      <c r="I730" s="14"/>
      <c r="J730" s="3"/>
      <c r="K730" s="3"/>
      <c r="L730" s="3"/>
      <c r="M730" s="3"/>
      <c r="N730" s="3"/>
      <c r="O730" s="3"/>
      <c r="P730" s="3"/>
      <c r="Q730" s="3"/>
      <c r="R730" s="3"/>
      <c r="S730" s="3"/>
      <c r="T730" s="3"/>
    </row>
    <row r="731" spans="4:20" x14ac:dyDescent="0.4">
      <c r="D731" s="3"/>
      <c r="E731" s="3"/>
      <c r="F731" s="3"/>
      <c r="G731" s="3"/>
      <c r="H731" s="14"/>
      <c r="I731" s="14"/>
      <c r="J731" s="3"/>
      <c r="K731" s="3"/>
      <c r="L731" s="3"/>
      <c r="M731" s="3"/>
      <c r="N731" s="3"/>
      <c r="O731" s="3"/>
      <c r="P731" s="3"/>
      <c r="Q731" s="3"/>
      <c r="R731" s="3"/>
      <c r="S731" s="3"/>
      <c r="T731" s="3"/>
    </row>
    <row r="732" spans="4:20" x14ac:dyDescent="0.4">
      <c r="D732" s="3"/>
      <c r="E732" s="3"/>
      <c r="F732" s="3"/>
      <c r="G732" s="3"/>
      <c r="H732" s="14"/>
      <c r="I732" s="14"/>
      <c r="J732" s="3"/>
      <c r="K732" s="3"/>
      <c r="L732" s="3"/>
      <c r="M732" s="3"/>
      <c r="N732" s="3"/>
      <c r="O732" s="3"/>
      <c r="P732" s="3"/>
      <c r="Q732" s="3"/>
      <c r="R732" s="3"/>
      <c r="S732" s="3"/>
      <c r="T732" s="3"/>
    </row>
    <row r="733" spans="4:20" x14ac:dyDescent="0.4">
      <c r="D733" s="3"/>
      <c r="E733" s="3"/>
      <c r="F733" s="3"/>
      <c r="G733" s="3"/>
      <c r="H733" s="14"/>
      <c r="I733" s="14"/>
      <c r="J733" s="3"/>
      <c r="K733" s="3"/>
      <c r="L733" s="3"/>
      <c r="M733" s="3"/>
      <c r="N733" s="3"/>
      <c r="O733" s="3"/>
      <c r="P733" s="3"/>
      <c r="Q733" s="3"/>
      <c r="R733" s="3"/>
      <c r="S733" s="3"/>
      <c r="T733" s="3"/>
    </row>
    <row r="734" spans="4:20" x14ac:dyDescent="0.4">
      <c r="D734" s="3"/>
      <c r="E734" s="3"/>
      <c r="F734" s="3"/>
      <c r="G734" s="3"/>
      <c r="H734" s="14"/>
      <c r="I734" s="14"/>
      <c r="J734" s="3"/>
      <c r="K734" s="3"/>
      <c r="L734" s="3"/>
      <c r="M734" s="3"/>
      <c r="N734" s="3"/>
      <c r="O734" s="3"/>
      <c r="P734" s="3"/>
      <c r="Q734" s="3"/>
      <c r="R734" s="3"/>
      <c r="S734" s="3"/>
      <c r="T734" s="3"/>
    </row>
    <row r="735" spans="4:20" x14ac:dyDescent="0.4">
      <c r="D735" s="3"/>
      <c r="E735" s="3"/>
      <c r="F735" s="3"/>
      <c r="G735" s="3"/>
      <c r="H735" s="14"/>
      <c r="I735" s="14"/>
      <c r="J735" s="3"/>
      <c r="K735" s="3"/>
      <c r="L735" s="3"/>
      <c r="M735" s="3"/>
      <c r="N735" s="3"/>
      <c r="O735" s="3"/>
      <c r="P735" s="3"/>
      <c r="Q735" s="3"/>
      <c r="R735" s="3"/>
      <c r="S735" s="3"/>
      <c r="T735" s="3"/>
    </row>
    <row r="736" spans="4:20" x14ac:dyDescent="0.4">
      <c r="D736" s="3"/>
      <c r="E736" s="3"/>
      <c r="F736" s="3"/>
      <c r="G736" s="3"/>
      <c r="H736" s="14"/>
      <c r="I736" s="14"/>
      <c r="J736" s="3"/>
      <c r="K736" s="3"/>
      <c r="L736" s="3"/>
      <c r="M736" s="3"/>
      <c r="N736" s="3"/>
      <c r="O736" s="3"/>
      <c r="P736" s="3"/>
      <c r="Q736" s="3"/>
      <c r="R736" s="3"/>
      <c r="S736" s="3"/>
      <c r="T736" s="3"/>
    </row>
    <row r="737" spans="4:20" x14ac:dyDescent="0.4">
      <c r="D737" s="3"/>
      <c r="E737" s="3"/>
      <c r="F737" s="3"/>
      <c r="G737" s="3"/>
      <c r="H737" s="14"/>
      <c r="I737" s="14"/>
      <c r="J737" s="3"/>
      <c r="K737" s="3"/>
      <c r="L737" s="3"/>
      <c r="M737" s="3"/>
      <c r="N737" s="3"/>
      <c r="O737" s="3"/>
      <c r="P737" s="3"/>
      <c r="Q737" s="3"/>
      <c r="R737" s="3"/>
      <c r="S737" s="3"/>
      <c r="T737" s="3"/>
    </row>
    <row r="738" spans="4:20" x14ac:dyDescent="0.4">
      <c r="D738" s="3"/>
      <c r="E738" s="3"/>
      <c r="F738" s="3"/>
      <c r="G738" s="3"/>
      <c r="H738" s="14"/>
      <c r="I738" s="14"/>
      <c r="J738" s="3"/>
      <c r="K738" s="3"/>
      <c r="L738" s="3"/>
      <c r="M738" s="3"/>
      <c r="N738" s="3"/>
      <c r="O738" s="3"/>
      <c r="P738" s="3"/>
      <c r="Q738" s="3"/>
      <c r="R738" s="3"/>
      <c r="S738" s="3"/>
      <c r="T738" s="3"/>
    </row>
    <row r="739" spans="4:20" x14ac:dyDescent="0.4">
      <c r="D739" s="3"/>
      <c r="E739" s="3"/>
      <c r="F739" s="3"/>
      <c r="G739" s="3"/>
      <c r="H739" s="14"/>
      <c r="I739" s="14"/>
      <c r="J739" s="3"/>
      <c r="K739" s="3"/>
      <c r="L739" s="3"/>
      <c r="M739" s="3"/>
      <c r="N739" s="3"/>
      <c r="O739" s="3"/>
      <c r="P739" s="3"/>
      <c r="Q739" s="3"/>
      <c r="R739" s="3"/>
      <c r="S739" s="3"/>
      <c r="T739" s="3"/>
    </row>
    <row r="740" spans="4:20" x14ac:dyDescent="0.4">
      <c r="D740" s="3"/>
      <c r="E740" s="3"/>
      <c r="F740" s="3"/>
      <c r="G740" s="3"/>
      <c r="H740" s="14"/>
      <c r="I740" s="14"/>
      <c r="J740" s="3"/>
      <c r="K740" s="3"/>
      <c r="L740" s="3"/>
      <c r="M740" s="3"/>
      <c r="N740" s="3"/>
      <c r="O740" s="3"/>
      <c r="P740" s="3"/>
      <c r="Q740" s="3"/>
      <c r="R740" s="3"/>
      <c r="S740" s="3"/>
      <c r="T740" s="3"/>
    </row>
    <row r="741" spans="4:20" x14ac:dyDescent="0.4">
      <c r="D741" s="3"/>
      <c r="E741" s="3"/>
      <c r="F741" s="3"/>
      <c r="G741" s="3"/>
      <c r="H741" s="14"/>
      <c r="I741" s="14"/>
      <c r="J741" s="3"/>
      <c r="K741" s="3"/>
      <c r="L741" s="3"/>
      <c r="M741" s="3"/>
      <c r="N741" s="3"/>
      <c r="O741" s="3"/>
      <c r="P741" s="3"/>
      <c r="Q741" s="3"/>
      <c r="R741" s="3"/>
      <c r="S741" s="3"/>
      <c r="T741" s="3"/>
    </row>
    <row r="742" spans="4:20" x14ac:dyDescent="0.4">
      <c r="D742" s="3"/>
      <c r="E742" s="3"/>
      <c r="F742" s="3"/>
      <c r="G742" s="3"/>
      <c r="H742" s="14"/>
      <c r="I742" s="14"/>
      <c r="J742" s="3"/>
      <c r="K742" s="3"/>
      <c r="L742" s="3"/>
      <c r="M742" s="3"/>
      <c r="N742" s="3"/>
      <c r="O742" s="3"/>
      <c r="P742" s="3"/>
      <c r="Q742" s="3"/>
      <c r="R742" s="3"/>
      <c r="S742" s="3"/>
      <c r="T742" s="3"/>
    </row>
    <row r="743" spans="4:20" x14ac:dyDescent="0.4">
      <c r="D743" s="3"/>
      <c r="E743" s="3"/>
      <c r="F743" s="3"/>
      <c r="G743" s="3"/>
      <c r="H743" s="14"/>
      <c r="I743" s="14"/>
      <c r="J743" s="3"/>
      <c r="K743" s="3"/>
      <c r="L743" s="3"/>
      <c r="M743" s="3"/>
      <c r="N743" s="3"/>
      <c r="O743" s="3"/>
      <c r="P743" s="3"/>
      <c r="Q743" s="3"/>
      <c r="R743" s="3"/>
      <c r="S743" s="3"/>
      <c r="T743" s="3"/>
    </row>
    <row r="744" spans="4:20" x14ac:dyDescent="0.4">
      <c r="D744" s="3"/>
      <c r="E744" s="3"/>
      <c r="F744" s="3"/>
      <c r="G744" s="3"/>
      <c r="H744" s="14"/>
      <c r="I744" s="14"/>
      <c r="J744" s="3"/>
      <c r="K744" s="3"/>
      <c r="L744" s="3"/>
      <c r="M744" s="3"/>
      <c r="N744" s="3"/>
      <c r="O744" s="3"/>
      <c r="P744" s="3"/>
      <c r="Q744" s="3"/>
      <c r="R744" s="3"/>
      <c r="S744" s="3"/>
      <c r="T744" s="3"/>
    </row>
    <row r="745" spans="4:20" x14ac:dyDescent="0.4">
      <c r="D745" s="3"/>
      <c r="E745" s="3"/>
      <c r="F745" s="3"/>
      <c r="G745" s="3"/>
      <c r="H745" s="14"/>
      <c r="I745" s="14"/>
      <c r="J745" s="3"/>
      <c r="K745" s="3"/>
      <c r="L745" s="3"/>
      <c r="M745" s="3"/>
      <c r="N745" s="3"/>
      <c r="O745" s="3"/>
      <c r="P745" s="3"/>
      <c r="Q745" s="3"/>
      <c r="R745" s="3"/>
      <c r="S745" s="3"/>
      <c r="T745" s="3"/>
    </row>
    <row r="746" spans="4:20" x14ac:dyDescent="0.4">
      <c r="D746" s="3"/>
      <c r="E746" s="3"/>
      <c r="F746" s="3"/>
      <c r="G746" s="3"/>
      <c r="H746" s="14"/>
      <c r="I746" s="14"/>
      <c r="J746" s="3"/>
      <c r="K746" s="3"/>
      <c r="L746" s="3"/>
      <c r="M746" s="3"/>
      <c r="N746" s="3"/>
      <c r="O746" s="3"/>
      <c r="P746" s="3"/>
      <c r="Q746" s="3"/>
      <c r="R746" s="3"/>
      <c r="S746" s="3"/>
      <c r="T746" s="3"/>
    </row>
    <row r="747" spans="4:20" x14ac:dyDescent="0.4">
      <c r="D747" s="3"/>
      <c r="E747" s="3"/>
      <c r="F747" s="3"/>
      <c r="G747" s="3"/>
      <c r="H747" s="14"/>
      <c r="I747" s="14"/>
      <c r="J747" s="3"/>
      <c r="K747" s="3"/>
      <c r="L747" s="3"/>
      <c r="M747" s="3"/>
      <c r="N747" s="3"/>
      <c r="O747" s="3"/>
      <c r="P747" s="3"/>
      <c r="Q747" s="3"/>
      <c r="R747" s="3"/>
      <c r="S747" s="3"/>
      <c r="T747" s="3"/>
    </row>
    <row r="748" spans="4:20" x14ac:dyDescent="0.4">
      <c r="D748" s="3"/>
      <c r="E748" s="3"/>
      <c r="F748" s="3"/>
      <c r="G748" s="3"/>
      <c r="H748" s="14"/>
      <c r="I748" s="14"/>
      <c r="J748" s="3"/>
      <c r="K748" s="3"/>
      <c r="L748" s="3"/>
      <c r="M748" s="3"/>
      <c r="N748" s="3"/>
      <c r="O748" s="3"/>
      <c r="P748" s="3"/>
      <c r="Q748" s="3"/>
      <c r="R748" s="3"/>
      <c r="S748" s="3"/>
      <c r="T748" s="3"/>
    </row>
    <row r="749" spans="4:20" x14ac:dyDescent="0.4">
      <c r="D749" s="3"/>
      <c r="E749" s="3"/>
      <c r="F749" s="3"/>
      <c r="G749" s="3"/>
      <c r="H749" s="14"/>
      <c r="I749" s="14"/>
      <c r="J749" s="3"/>
      <c r="K749" s="3"/>
      <c r="L749" s="3"/>
      <c r="M749" s="3"/>
      <c r="N749" s="3"/>
      <c r="O749" s="3"/>
      <c r="P749" s="3"/>
      <c r="Q749" s="3"/>
      <c r="R749" s="3"/>
      <c r="S749" s="3"/>
      <c r="T749" s="3"/>
    </row>
    <row r="750" spans="4:20" x14ac:dyDescent="0.4">
      <c r="D750" s="3"/>
      <c r="E750" s="3"/>
      <c r="F750" s="3"/>
      <c r="G750" s="3"/>
      <c r="H750" s="14"/>
      <c r="I750" s="14"/>
      <c r="J750" s="3"/>
      <c r="K750" s="3"/>
      <c r="L750" s="3"/>
      <c r="M750" s="3"/>
      <c r="N750" s="3"/>
      <c r="O750" s="3"/>
      <c r="P750" s="3"/>
      <c r="Q750" s="3"/>
      <c r="R750" s="3"/>
      <c r="S750" s="3"/>
      <c r="T750" s="3"/>
    </row>
    <row r="751" spans="4:20" x14ac:dyDescent="0.4">
      <c r="D751" s="3"/>
      <c r="E751" s="3"/>
      <c r="F751" s="3"/>
      <c r="G751" s="3"/>
      <c r="H751" s="14"/>
      <c r="I751" s="14"/>
      <c r="J751" s="3"/>
      <c r="K751" s="3"/>
      <c r="L751" s="3"/>
      <c r="M751" s="3"/>
      <c r="N751" s="3"/>
      <c r="O751" s="3"/>
      <c r="P751" s="3"/>
      <c r="Q751" s="3"/>
      <c r="R751" s="3"/>
      <c r="S751" s="3"/>
      <c r="T751" s="3"/>
    </row>
    <row r="752" spans="4:20" x14ac:dyDescent="0.4">
      <c r="D752" s="3"/>
      <c r="E752" s="3"/>
      <c r="F752" s="3"/>
      <c r="G752" s="3"/>
      <c r="H752" s="14"/>
      <c r="I752" s="14"/>
      <c r="J752" s="3"/>
      <c r="K752" s="3"/>
      <c r="L752" s="3"/>
      <c r="M752" s="3"/>
      <c r="N752" s="3"/>
      <c r="O752" s="3"/>
      <c r="P752" s="3"/>
      <c r="Q752" s="3"/>
      <c r="R752" s="3"/>
      <c r="S752" s="3"/>
      <c r="T752" s="3"/>
    </row>
    <row r="753" spans="4:20" x14ac:dyDescent="0.4">
      <c r="D753" s="3"/>
      <c r="E753" s="3"/>
      <c r="F753" s="3"/>
      <c r="G753" s="3"/>
      <c r="H753" s="14"/>
      <c r="I753" s="14"/>
      <c r="J753" s="3"/>
      <c r="K753" s="3"/>
      <c r="L753" s="3"/>
      <c r="M753" s="3"/>
      <c r="N753" s="3"/>
      <c r="O753" s="3"/>
      <c r="P753" s="3"/>
      <c r="Q753" s="3"/>
      <c r="R753" s="3"/>
      <c r="S753" s="3"/>
      <c r="T753" s="3"/>
    </row>
    <row r="754" spans="4:20" x14ac:dyDescent="0.4">
      <c r="D754" s="3"/>
      <c r="E754" s="3"/>
      <c r="F754" s="3"/>
      <c r="G754" s="3"/>
      <c r="H754" s="14"/>
      <c r="I754" s="14"/>
      <c r="J754" s="3"/>
      <c r="K754" s="3"/>
      <c r="L754" s="3"/>
      <c r="M754" s="3"/>
      <c r="N754" s="3"/>
      <c r="O754" s="3"/>
      <c r="P754" s="3"/>
      <c r="Q754" s="3"/>
      <c r="R754" s="3"/>
      <c r="S754" s="3"/>
      <c r="T754" s="3"/>
    </row>
    <row r="755" spans="4:20" x14ac:dyDescent="0.4">
      <c r="D755" s="3"/>
      <c r="E755" s="3"/>
      <c r="F755" s="3"/>
      <c r="G755" s="3"/>
      <c r="H755" s="14"/>
      <c r="I755" s="14"/>
      <c r="J755" s="3"/>
      <c r="K755" s="3"/>
      <c r="L755" s="3"/>
      <c r="M755" s="3"/>
      <c r="N755" s="3"/>
      <c r="O755" s="3"/>
      <c r="P755" s="3"/>
      <c r="Q755" s="3"/>
      <c r="R755" s="3"/>
      <c r="S755" s="3"/>
      <c r="T755" s="3"/>
    </row>
    <row r="756" spans="4:20" x14ac:dyDescent="0.4">
      <c r="D756" s="3"/>
      <c r="E756" s="3"/>
      <c r="F756" s="3"/>
      <c r="G756" s="3"/>
      <c r="H756" s="14"/>
      <c r="I756" s="14"/>
      <c r="J756" s="3"/>
      <c r="K756" s="3"/>
      <c r="L756" s="3"/>
      <c r="M756" s="3"/>
      <c r="N756" s="3"/>
      <c r="O756" s="3"/>
      <c r="P756" s="3"/>
      <c r="Q756" s="3"/>
      <c r="R756" s="3"/>
      <c r="S756" s="3"/>
      <c r="T756" s="3"/>
    </row>
    <row r="757" spans="4:20" x14ac:dyDescent="0.4">
      <c r="D757" s="3"/>
      <c r="E757" s="3"/>
      <c r="F757" s="3"/>
      <c r="G757" s="3"/>
      <c r="H757" s="14"/>
      <c r="I757" s="14"/>
      <c r="J757" s="3"/>
      <c r="K757" s="3"/>
      <c r="L757" s="3"/>
      <c r="M757" s="3"/>
      <c r="N757" s="3"/>
      <c r="O757" s="3"/>
      <c r="P757" s="3"/>
      <c r="Q757" s="3"/>
      <c r="R757" s="3"/>
      <c r="S757" s="3"/>
      <c r="T757" s="3"/>
    </row>
    <row r="758" spans="4:20" x14ac:dyDescent="0.4">
      <c r="D758" s="3"/>
      <c r="E758" s="3"/>
      <c r="F758" s="3"/>
      <c r="G758" s="3"/>
      <c r="H758" s="14"/>
      <c r="I758" s="14"/>
      <c r="J758" s="3"/>
      <c r="K758" s="3"/>
      <c r="L758" s="3"/>
      <c r="M758" s="3"/>
      <c r="N758" s="3"/>
      <c r="O758" s="3"/>
      <c r="P758" s="3"/>
      <c r="Q758" s="3"/>
      <c r="R758" s="3"/>
      <c r="S758" s="3"/>
      <c r="T758" s="3"/>
    </row>
    <row r="759" spans="4:20" x14ac:dyDescent="0.4">
      <c r="D759" s="3"/>
      <c r="E759" s="3"/>
      <c r="F759" s="3"/>
      <c r="G759" s="3"/>
      <c r="H759" s="14"/>
      <c r="I759" s="14"/>
      <c r="J759" s="3"/>
      <c r="K759" s="3"/>
      <c r="L759" s="3"/>
      <c r="M759" s="3"/>
      <c r="N759" s="3"/>
      <c r="O759" s="3"/>
      <c r="P759" s="3"/>
      <c r="Q759" s="3"/>
      <c r="R759" s="3"/>
      <c r="S759" s="3"/>
      <c r="T759" s="3"/>
    </row>
    <row r="760" spans="4:20" x14ac:dyDescent="0.4">
      <c r="D760" s="3"/>
      <c r="E760" s="3"/>
      <c r="F760" s="3"/>
      <c r="G760" s="3"/>
      <c r="H760" s="14"/>
      <c r="I760" s="14"/>
      <c r="J760" s="3"/>
      <c r="K760" s="3"/>
      <c r="L760" s="3"/>
      <c r="M760" s="3"/>
      <c r="N760" s="3"/>
      <c r="O760" s="3"/>
      <c r="P760" s="3"/>
      <c r="Q760" s="3"/>
      <c r="R760" s="3"/>
      <c r="S760" s="3"/>
      <c r="T760" s="3"/>
    </row>
    <row r="761" spans="4:20" x14ac:dyDescent="0.4">
      <c r="D761" s="3"/>
      <c r="E761" s="3"/>
      <c r="F761" s="3"/>
      <c r="G761" s="3"/>
      <c r="H761" s="14"/>
      <c r="I761" s="14"/>
      <c r="J761" s="3"/>
      <c r="K761" s="3"/>
      <c r="L761" s="3"/>
      <c r="M761" s="3"/>
      <c r="N761" s="3"/>
      <c r="O761" s="3"/>
      <c r="P761" s="3"/>
      <c r="Q761" s="3"/>
      <c r="R761" s="3"/>
      <c r="S761" s="3"/>
      <c r="T761" s="3"/>
    </row>
    <row r="762" spans="4:20" x14ac:dyDescent="0.4">
      <c r="D762" s="3"/>
      <c r="E762" s="3"/>
      <c r="F762" s="3"/>
      <c r="G762" s="3"/>
      <c r="H762" s="14"/>
      <c r="I762" s="14"/>
      <c r="J762" s="3"/>
      <c r="K762" s="3"/>
      <c r="L762" s="3"/>
      <c r="M762" s="3"/>
      <c r="N762" s="3"/>
      <c r="O762" s="3"/>
      <c r="P762" s="3"/>
      <c r="Q762" s="3"/>
      <c r="R762" s="3"/>
      <c r="S762" s="3"/>
      <c r="T762" s="3"/>
    </row>
    <row r="763" spans="4:20" x14ac:dyDescent="0.4">
      <c r="D763" s="3"/>
      <c r="E763" s="3"/>
      <c r="F763" s="3"/>
      <c r="G763" s="3"/>
      <c r="H763" s="14"/>
      <c r="I763" s="14"/>
      <c r="J763" s="3"/>
      <c r="K763" s="3"/>
      <c r="L763" s="3"/>
      <c r="M763" s="3"/>
      <c r="N763" s="3"/>
      <c r="O763" s="3"/>
      <c r="P763" s="3"/>
      <c r="Q763" s="3"/>
      <c r="R763" s="3"/>
      <c r="S763" s="3"/>
      <c r="T763" s="3"/>
    </row>
    <row r="764" spans="4:20" x14ac:dyDescent="0.4">
      <c r="D764" s="3"/>
      <c r="E764" s="3"/>
      <c r="F764" s="3"/>
      <c r="G764" s="3"/>
      <c r="H764" s="14"/>
      <c r="I764" s="14"/>
      <c r="J764" s="3"/>
      <c r="K764" s="3"/>
      <c r="L764" s="3"/>
      <c r="M764" s="3"/>
      <c r="N764" s="3"/>
      <c r="O764" s="3"/>
      <c r="P764" s="3"/>
      <c r="Q764" s="3"/>
      <c r="R764" s="3"/>
      <c r="S764" s="3"/>
      <c r="T764" s="3"/>
    </row>
    <row r="765" spans="4:20" x14ac:dyDescent="0.4">
      <c r="D765" s="3"/>
      <c r="E765" s="3"/>
      <c r="F765" s="3"/>
      <c r="G765" s="3"/>
      <c r="H765" s="14"/>
      <c r="I765" s="14"/>
      <c r="J765" s="3"/>
      <c r="K765" s="3"/>
      <c r="L765" s="3"/>
      <c r="M765" s="3"/>
      <c r="N765" s="3"/>
      <c r="O765" s="3"/>
      <c r="P765" s="3"/>
      <c r="Q765" s="3"/>
      <c r="R765" s="3"/>
      <c r="S765" s="3"/>
      <c r="T765" s="3"/>
    </row>
    <row r="766" spans="4:20" x14ac:dyDescent="0.4">
      <c r="D766" s="3"/>
      <c r="E766" s="3"/>
      <c r="F766" s="3"/>
      <c r="G766" s="3"/>
      <c r="H766" s="14"/>
      <c r="I766" s="14"/>
      <c r="J766" s="3"/>
      <c r="K766" s="3"/>
      <c r="L766" s="3"/>
      <c r="M766" s="3"/>
      <c r="N766" s="3"/>
      <c r="O766" s="3"/>
      <c r="P766" s="3"/>
      <c r="Q766" s="3"/>
      <c r="R766" s="3"/>
      <c r="S766" s="3"/>
      <c r="T766" s="3"/>
    </row>
    <row r="767" spans="4:20" x14ac:dyDescent="0.4">
      <c r="D767" s="3"/>
      <c r="E767" s="3"/>
      <c r="F767" s="3"/>
      <c r="G767" s="3"/>
      <c r="H767" s="14"/>
      <c r="I767" s="14"/>
      <c r="J767" s="3"/>
      <c r="K767" s="3"/>
      <c r="L767" s="3"/>
      <c r="M767" s="3"/>
      <c r="N767" s="3"/>
      <c r="O767" s="3"/>
      <c r="P767" s="3"/>
      <c r="Q767" s="3"/>
      <c r="R767" s="3"/>
      <c r="S767" s="3"/>
      <c r="T767" s="3"/>
    </row>
    <row r="768" spans="4:20" x14ac:dyDescent="0.4">
      <c r="D768" s="3"/>
      <c r="E768" s="3"/>
      <c r="F768" s="3"/>
      <c r="G768" s="3"/>
      <c r="H768" s="14"/>
      <c r="I768" s="14"/>
      <c r="J768" s="3"/>
      <c r="K768" s="3"/>
      <c r="L768" s="3"/>
      <c r="M768" s="3"/>
      <c r="N768" s="3"/>
      <c r="O768" s="3"/>
      <c r="P768" s="3"/>
      <c r="Q768" s="3"/>
      <c r="R768" s="3"/>
      <c r="S768" s="3"/>
      <c r="T768" s="3"/>
    </row>
    <row r="769" spans="4:20" x14ac:dyDescent="0.4">
      <c r="D769" s="3"/>
      <c r="E769" s="3"/>
      <c r="F769" s="3"/>
      <c r="G769" s="3"/>
      <c r="H769" s="14"/>
      <c r="I769" s="14"/>
      <c r="J769" s="3"/>
      <c r="K769" s="3"/>
      <c r="L769" s="3"/>
      <c r="M769" s="3"/>
      <c r="N769" s="3"/>
      <c r="O769" s="3"/>
      <c r="P769" s="3"/>
      <c r="Q769" s="3"/>
      <c r="R769" s="3"/>
      <c r="S769" s="3"/>
      <c r="T769" s="3"/>
    </row>
    <row r="770" spans="4:20" x14ac:dyDescent="0.4">
      <c r="D770" s="3"/>
      <c r="E770" s="3"/>
      <c r="F770" s="3"/>
      <c r="G770" s="3"/>
      <c r="H770" s="14"/>
      <c r="I770" s="14"/>
      <c r="J770" s="3"/>
      <c r="K770" s="3"/>
      <c r="L770" s="3"/>
      <c r="M770" s="3"/>
      <c r="N770" s="3"/>
      <c r="O770" s="3"/>
      <c r="P770" s="3"/>
      <c r="Q770" s="3"/>
      <c r="R770" s="3"/>
      <c r="S770" s="3"/>
      <c r="T770" s="3"/>
    </row>
    <row r="771" spans="4:20" x14ac:dyDescent="0.4">
      <c r="D771" s="3"/>
      <c r="E771" s="3"/>
      <c r="F771" s="3"/>
      <c r="G771" s="3"/>
      <c r="H771" s="14"/>
      <c r="I771" s="14"/>
      <c r="J771" s="3"/>
      <c r="K771" s="3"/>
      <c r="L771" s="3"/>
      <c r="M771" s="3"/>
      <c r="N771" s="3"/>
      <c r="O771" s="3"/>
      <c r="P771" s="3"/>
      <c r="Q771" s="3"/>
      <c r="R771" s="3"/>
      <c r="S771" s="3"/>
      <c r="T771" s="3"/>
    </row>
    <row r="772" spans="4:20" x14ac:dyDescent="0.4">
      <c r="D772" s="3"/>
      <c r="E772" s="3"/>
      <c r="F772" s="3"/>
      <c r="G772" s="3"/>
      <c r="H772" s="14"/>
      <c r="I772" s="14"/>
      <c r="J772" s="3"/>
      <c r="K772" s="3"/>
      <c r="L772" s="3"/>
      <c r="M772" s="3"/>
      <c r="N772" s="3"/>
      <c r="O772" s="3"/>
      <c r="P772" s="3"/>
      <c r="Q772" s="3"/>
      <c r="R772" s="3"/>
      <c r="S772" s="3"/>
      <c r="T772" s="3"/>
    </row>
    <row r="773" spans="4:20" x14ac:dyDescent="0.4">
      <c r="D773" s="3"/>
      <c r="E773" s="3"/>
      <c r="F773" s="3"/>
      <c r="G773" s="3"/>
      <c r="H773" s="14"/>
      <c r="I773" s="14"/>
      <c r="J773" s="3"/>
      <c r="K773" s="3"/>
      <c r="L773" s="3"/>
      <c r="M773" s="3"/>
      <c r="N773" s="3"/>
      <c r="O773" s="3"/>
      <c r="P773" s="3"/>
      <c r="Q773" s="3"/>
      <c r="R773" s="3"/>
      <c r="S773" s="3"/>
      <c r="T773" s="3"/>
    </row>
    <row r="774" spans="4:20" x14ac:dyDescent="0.4">
      <c r="D774" s="3"/>
      <c r="E774" s="3"/>
      <c r="F774" s="3"/>
      <c r="G774" s="3"/>
      <c r="H774" s="14"/>
      <c r="I774" s="14"/>
      <c r="J774" s="3"/>
      <c r="K774" s="3"/>
      <c r="L774" s="3"/>
      <c r="M774" s="3"/>
      <c r="N774" s="3"/>
      <c r="O774" s="3"/>
      <c r="P774" s="3"/>
      <c r="Q774" s="3"/>
      <c r="R774" s="3"/>
      <c r="S774" s="3"/>
      <c r="T774" s="3"/>
    </row>
    <row r="775" spans="4:20" x14ac:dyDescent="0.4">
      <c r="D775" s="3"/>
      <c r="E775" s="3"/>
      <c r="F775" s="3"/>
      <c r="G775" s="3"/>
      <c r="H775" s="14"/>
      <c r="I775" s="14"/>
      <c r="J775" s="3"/>
      <c r="K775" s="3"/>
      <c r="L775" s="3"/>
      <c r="M775" s="3"/>
      <c r="N775" s="3"/>
      <c r="O775" s="3"/>
      <c r="P775" s="3"/>
      <c r="Q775" s="3"/>
      <c r="R775" s="3"/>
      <c r="S775" s="3"/>
      <c r="T775" s="3"/>
    </row>
    <row r="776" spans="4:20" x14ac:dyDescent="0.4">
      <c r="D776" s="3"/>
      <c r="E776" s="3"/>
      <c r="F776" s="3"/>
      <c r="G776" s="3"/>
      <c r="H776" s="14"/>
      <c r="I776" s="14"/>
      <c r="J776" s="3"/>
      <c r="K776" s="3"/>
      <c r="L776" s="3"/>
      <c r="M776" s="3"/>
      <c r="N776" s="3"/>
      <c r="O776" s="3"/>
      <c r="P776" s="3"/>
      <c r="Q776" s="3"/>
      <c r="R776" s="3"/>
      <c r="S776" s="3"/>
      <c r="T776" s="3"/>
    </row>
    <row r="777" spans="4:20" x14ac:dyDescent="0.4">
      <c r="D777" s="3"/>
      <c r="E777" s="3"/>
      <c r="F777" s="3"/>
      <c r="G777" s="3"/>
      <c r="H777" s="14"/>
      <c r="I777" s="14"/>
      <c r="J777" s="3"/>
      <c r="K777" s="3"/>
      <c r="L777" s="3"/>
      <c r="M777" s="3"/>
      <c r="N777" s="3"/>
      <c r="O777" s="3"/>
      <c r="P777" s="3"/>
      <c r="Q777" s="3"/>
      <c r="R777" s="3"/>
      <c r="S777" s="3"/>
      <c r="T777" s="3"/>
    </row>
    <row r="778" spans="4:20" x14ac:dyDescent="0.4">
      <c r="D778" s="3"/>
      <c r="E778" s="3"/>
      <c r="F778" s="3"/>
      <c r="G778" s="3"/>
      <c r="H778" s="14"/>
      <c r="I778" s="14"/>
      <c r="J778" s="3"/>
      <c r="K778" s="3"/>
      <c r="L778" s="3"/>
      <c r="M778" s="3"/>
      <c r="N778" s="3"/>
      <c r="O778" s="3"/>
      <c r="P778" s="3"/>
      <c r="Q778" s="3"/>
      <c r="R778" s="3"/>
      <c r="S778" s="3"/>
      <c r="T778" s="3"/>
    </row>
    <row r="779" spans="4:20" x14ac:dyDescent="0.4">
      <c r="D779" s="3"/>
      <c r="E779" s="3"/>
      <c r="F779" s="3"/>
      <c r="G779" s="3"/>
      <c r="H779" s="14"/>
      <c r="I779" s="14"/>
      <c r="J779" s="3"/>
      <c r="K779" s="3"/>
      <c r="L779" s="3"/>
      <c r="M779" s="3"/>
      <c r="N779" s="3"/>
      <c r="O779" s="3"/>
      <c r="P779" s="3"/>
      <c r="Q779" s="3"/>
      <c r="R779" s="3"/>
      <c r="S779" s="3"/>
      <c r="T779" s="3"/>
    </row>
    <row r="780" spans="4:20" x14ac:dyDescent="0.4">
      <c r="D780" s="3"/>
      <c r="E780" s="3"/>
      <c r="F780" s="3"/>
      <c r="G780" s="3"/>
      <c r="H780" s="14"/>
      <c r="I780" s="14"/>
      <c r="J780" s="3"/>
      <c r="K780" s="3"/>
      <c r="L780" s="3"/>
      <c r="M780" s="3"/>
      <c r="N780" s="3"/>
      <c r="O780" s="3"/>
      <c r="P780" s="3"/>
      <c r="Q780" s="3"/>
      <c r="R780" s="3"/>
      <c r="S780" s="3"/>
      <c r="T780" s="3"/>
    </row>
    <row r="781" spans="4:20" x14ac:dyDescent="0.4">
      <c r="D781" s="3"/>
      <c r="E781" s="3"/>
      <c r="F781" s="3"/>
      <c r="G781" s="3"/>
      <c r="H781" s="14"/>
      <c r="I781" s="14"/>
      <c r="J781" s="3"/>
      <c r="K781" s="3"/>
      <c r="L781" s="3"/>
      <c r="M781" s="3"/>
      <c r="N781" s="3"/>
      <c r="O781" s="3"/>
      <c r="P781" s="3"/>
      <c r="Q781" s="3"/>
      <c r="R781" s="3"/>
      <c r="S781" s="3"/>
      <c r="T781" s="3"/>
    </row>
    <row r="782" spans="4:20" x14ac:dyDescent="0.4">
      <c r="D782" s="3"/>
      <c r="E782" s="3"/>
      <c r="F782" s="3"/>
      <c r="G782" s="3"/>
      <c r="H782" s="14"/>
      <c r="I782" s="14"/>
      <c r="J782" s="3"/>
      <c r="K782" s="3"/>
      <c r="L782" s="3"/>
      <c r="M782" s="3"/>
      <c r="N782" s="3"/>
      <c r="O782" s="3"/>
      <c r="P782" s="3"/>
      <c r="Q782" s="3"/>
      <c r="R782" s="3"/>
      <c r="S782" s="3"/>
      <c r="T782" s="3"/>
    </row>
    <row r="783" spans="4:20" x14ac:dyDescent="0.4">
      <c r="D783" s="3"/>
      <c r="E783" s="3"/>
      <c r="F783" s="3"/>
      <c r="G783" s="3"/>
      <c r="H783" s="14"/>
      <c r="I783" s="14"/>
      <c r="J783" s="3"/>
      <c r="K783" s="3"/>
      <c r="L783" s="3"/>
      <c r="M783" s="3"/>
      <c r="N783" s="3"/>
      <c r="O783" s="3"/>
      <c r="P783" s="3"/>
      <c r="Q783" s="3"/>
      <c r="R783" s="3"/>
      <c r="S783" s="3"/>
      <c r="T783" s="3"/>
    </row>
    <row r="784" spans="4:20" x14ac:dyDescent="0.4">
      <c r="D784" s="3"/>
      <c r="E784" s="3"/>
      <c r="F784" s="3"/>
      <c r="G784" s="3"/>
      <c r="H784" s="14"/>
      <c r="I784" s="14"/>
      <c r="J784" s="3"/>
      <c r="K784" s="3"/>
      <c r="L784" s="3"/>
      <c r="M784" s="3"/>
      <c r="N784" s="3"/>
      <c r="O784" s="3"/>
      <c r="P784" s="3"/>
      <c r="Q784" s="3"/>
      <c r="R784" s="3"/>
      <c r="S784" s="3"/>
      <c r="T784" s="3"/>
    </row>
    <row r="785" spans="4:20" x14ac:dyDescent="0.4">
      <c r="D785" s="3"/>
      <c r="E785" s="3"/>
      <c r="F785" s="3"/>
      <c r="G785" s="3"/>
      <c r="H785" s="14"/>
      <c r="I785" s="14"/>
      <c r="J785" s="3"/>
      <c r="K785" s="3"/>
      <c r="L785" s="3"/>
      <c r="M785" s="3"/>
      <c r="N785" s="3"/>
      <c r="O785" s="3"/>
      <c r="P785" s="3"/>
      <c r="Q785" s="3"/>
      <c r="R785" s="3"/>
      <c r="S785" s="3"/>
      <c r="T785" s="3"/>
    </row>
    <row r="786" spans="4:20" x14ac:dyDescent="0.4">
      <c r="D786" s="3"/>
      <c r="E786" s="3"/>
      <c r="F786" s="3"/>
      <c r="G786" s="3"/>
      <c r="H786" s="14"/>
      <c r="I786" s="14"/>
      <c r="J786" s="3"/>
      <c r="K786" s="3"/>
      <c r="L786" s="3"/>
      <c r="M786" s="3"/>
      <c r="N786" s="3"/>
      <c r="O786" s="3"/>
      <c r="P786" s="3"/>
      <c r="Q786" s="3"/>
      <c r="R786" s="3"/>
      <c r="S786" s="3"/>
      <c r="T786" s="3"/>
    </row>
    <row r="787" spans="4:20" x14ac:dyDescent="0.4">
      <c r="D787" s="3"/>
      <c r="E787" s="3"/>
      <c r="F787" s="3"/>
      <c r="G787" s="3"/>
      <c r="H787" s="14"/>
      <c r="I787" s="14"/>
      <c r="J787" s="3"/>
      <c r="K787" s="3"/>
      <c r="L787" s="3"/>
      <c r="M787" s="3"/>
      <c r="N787" s="3"/>
      <c r="O787" s="3"/>
      <c r="P787" s="3"/>
      <c r="Q787" s="3"/>
      <c r="R787" s="3"/>
      <c r="S787" s="3"/>
      <c r="T787" s="3"/>
    </row>
    <row r="788" spans="4:20" x14ac:dyDescent="0.4">
      <c r="D788" s="3"/>
      <c r="E788" s="3"/>
      <c r="F788" s="3"/>
      <c r="G788" s="3"/>
      <c r="H788" s="14"/>
      <c r="I788" s="14"/>
      <c r="J788" s="3"/>
      <c r="K788" s="3"/>
      <c r="L788" s="3"/>
      <c r="M788" s="3"/>
      <c r="N788" s="3"/>
      <c r="O788" s="3"/>
      <c r="P788" s="3"/>
      <c r="Q788" s="3"/>
      <c r="R788" s="3"/>
      <c r="S788" s="3"/>
      <c r="T788" s="3"/>
    </row>
    <row r="789" spans="4:20" x14ac:dyDescent="0.4">
      <c r="D789" s="3"/>
      <c r="E789" s="3"/>
      <c r="F789" s="3"/>
      <c r="G789" s="3"/>
      <c r="H789" s="14"/>
      <c r="I789" s="14"/>
      <c r="J789" s="3"/>
      <c r="K789" s="3"/>
      <c r="L789" s="3"/>
      <c r="M789" s="3"/>
      <c r="N789" s="3"/>
      <c r="O789" s="3"/>
      <c r="P789" s="3"/>
      <c r="Q789" s="3"/>
      <c r="R789" s="3"/>
      <c r="S789" s="3"/>
      <c r="T789" s="3"/>
    </row>
    <row r="790" spans="4:20" x14ac:dyDescent="0.4">
      <c r="D790" s="3"/>
      <c r="E790" s="3"/>
      <c r="F790" s="3"/>
      <c r="G790" s="3"/>
      <c r="H790" s="14"/>
      <c r="I790" s="14"/>
      <c r="J790" s="3"/>
      <c r="K790" s="3"/>
      <c r="L790" s="3"/>
      <c r="M790" s="3"/>
      <c r="N790" s="3"/>
      <c r="O790" s="3"/>
      <c r="P790" s="3"/>
      <c r="Q790" s="3"/>
      <c r="R790" s="3"/>
      <c r="S790" s="3"/>
      <c r="T790" s="3"/>
    </row>
    <row r="791" spans="4:20" x14ac:dyDescent="0.4">
      <c r="D791" s="3"/>
      <c r="E791" s="3"/>
      <c r="F791" s="3"/>
      <c r="G791" s="3"/>
      <c r="H791" s="14"/>
      <c r="I791" s="14"/>
      <c r="J791" s="3"/>
      <c r="K791" s="3"/>
      <c r="L791" s="3"/>
      <c r="M791" s="3"/>
      <c r="N791" s="3"/>
      <c r="O791" s="3"/>
      <c r="P791" s="3"/>
      <c r="Q791" s="3"/>
      <c r="R791" s="3"/>
      <c r="S791" s="3"/>
      <c r="T791" s="3"/>
    </row>
    <row r="792" spans="4:20" x14ac:dyDescent="0.4">
      <c r="D792" s="3"/>
      <c r="E792" s="3"/>
      <c r="F792" s="3"/>
      <c r="G792" s="3"/>
      <c r="H792" s="14"/>
      <c r="I792" s="14"/>
      <c r="J792" s="3"/>
      <c r="K792" s="3"/>
      <c r="L792" s="3"/>
      <c r="M792" s="3"/>
      <c r="N792" s="3"/>
      <c r="O792" s="3"/>
      <c r="P792" s="3"/>
      <c r="Q792" s="3"/>
      <c r="R792" s="3"/>
      <c r="S792" s="3"/>
      <c r="T792" s="3"/>
    </row>
    <row r="793" spans="4:20" x14ac:dyDescent="0.4">
      <c r="D793" s="3"/>
      <c r="E793" s="3"/>
      <c r="F793" s="3"/>
      <c r="G793" s="3"/>
      <c r="H793" s="14"/>
      <c r="I793" s="14"/>
      <c r="J793" s="3"/>
      <c r="K793" s="3"/>
      <c r="L793" s="3"/>
      <c r="M793" s="3"/>
      <c r="N793" s="3"/>
      <c r="O793" s="3"/>
      <c r="P793" s="3"/>
      <c r="Q793" s="3"/>
      <c r="R793" s="3"/>
      <c r="S793" s="3"/>
      <c r="T793" s="3"/>
    </row>
    <row r="794" spans="4:20" x14ac:dyDescent="0.4">
      <c r="D794" s="3"/>
      <c r="E794" s="3"/>
      <c r="F794" s="3"/>
      <c r="G794" s="3"/>
      <c r="H794" s="14"/>
      <c r="I794" s="14"/>
      <c r="J794" s="3"/>
      <c r="K794" s="3"/>
      <c r="L794" s="3"/>
      <c r="M794" s="3"/>
      <c r="N794" s="3"/>
      <c r="O794" s="3"/>
      <c r="P794" s="3"/>
      <c r="Q794" s="3"/>
      <c r="R794" s="3"/>
      <c r="S794" s="3"/>
      <c r="T794" s="3"/>
    </row>
    <row r="795" spans="4:20" x14ac:dyDescent="0.4">
      <c r="D795" s="3"/>
      <c r="E795" s="3"/>
      <c r="F795" s="3"/>
      <c r="G795" s="3"/>
      <c r="H795" s="14"/>
      <c r="I795" s="14"/>
      <c r="J795" s="3"/>
      <c r="K795" s="3"/>
      <c r="L795" s="3"/>
      <c r="M795" s="3"/>
      <c r="N795" s="3"/>
      <c r="O795" s="3"/>
      <c r="P795" s="3"/>
      <c r="Q795" s="3"/>
      <c r="R795" s="3"/>
      <c r="S795" s="3"/>
      <c r="T795" s="3"/>
    </row>
    <row r="796" spans="4:20" x14ac:dyDescent="0.4">
      <c r="D796" s="3"/>
      <c r="E796" s="3"/>
      <c r="F796" s="3"/>
      <c r="G796" s="3"/>
      <c r="H796" s="14"/>
      <c r="I796" s="14"/>
      <c r="J796" s="3"/>
      <c r="K796" s="3"/>
      <c r="L796" s="3"/>
      <c r="M796" s="3"/>
      <c r="N796" s="3"/>
      <c r="O796" s="3"/>
      <c r="P796" s="3"/>
      <c r="Q796" s="3"/>
      <c r="R796" s="3"/>
      <c r="S796" s="3"/>
      <c r="T796" s="3"/>
    </row>
    <row r="797" spans="4:20" x14ac:dyDescent="0.4">
      <c r="D797" s="3"/>
      <c r="E797" s="3"/>
      <c r="F797" s="3"/>
      <c r="G797" s="3"/>
      <c r="H797" s="14"/>
      <c r="I797" s="14"/>
      <c r="J797" s="3"/>
      <c r="K797" s="3"/>
      <c r="L797" s="3"/>
      <c r="M797" s="3"/>
      <c r="N797" s="3"/>
      <c r="O797" s="3"/>
      <c r="P797" s="3"/>
      <c r="Q797" s="3"/>
      <c r="R797" s="3"/>
      <c r="S797" s="3"/>
      <c r="T797" s="3"/>
    </row>
    <row r="798" spans="4:20" x14ac:dyDescent="0.4">
      <c r="D798" s="3"/>
      <c r="E798" s="3"/>
      <c r="F798" s="3"/>
      <c r="G798" s="3"/>
      <c r="H798" s="14"/>
      <c r="I798" s="14"/>
      <c r="J798" s="3"/>
      <c r="K798" s="3"/>
      <c r="L798" s="3"/>
      <c r="M798" s="3"/>
      <c r="N798" s="3"/>
      <c r="O798" s="3"/>
      <c r="P798" s="3"/>
      <c r="Q798" s="3"/>
      <c r="R798" s="3"/>
      <c r="S798" s="3"/>
      <c r="T798" s="3"/>
    </row>
    <row r="799" spans="4:20" x14ac:dyDescent="0.4">
      <c r="D799" s="3"/>
      <c r="E799" s="3"/>
      <c r="F799" s="3"/>
      <c r="G799" s="3"/>
      <c r="H799" s="14"/>
      <c r="I799" s="14"/>
      <c r="J799" s="3"/>
      <c r="K799" s="3"/>
      <c r="L799" s="3"/>
      <c r="M799" s="3"/>
      <c r="N799" s="3"/>
      <c r="O799" s="3"/>
      <c r="P799" s="3"/>
      <c r="Q799" s="3"/>
      <c r="R799" s="3"/>
      <c r="S799" s="3"/>
      <c r="T799" s="3"/>
    </row>
    <row r="800" spans="4:20" x14ac:dyDescent="0.4">
      <c r="D800" s="3"/>
      <c r="E800" s="3"/>
      <c r="F800" s="3"/>
      <c r="G800" s="3"/>
      <c r="H800" s="14"/>
      <c r="I800" s="14"/>
      <c r="J800" s="3"/>
      <c r="K800" s="3"/>
      <c r="L800" s="3"/>
      <c r="M800" s="3"/>
      <c r="N800" s="3"/>
      <c r="O800" s="3"/>
      <c r="P800" s="3"/>
      <c r="Q800" s="3"/>
      <c r="R800" s="3"/>
      <c r="S800" s="3"/>
      <c r="T800" s="3"/>
    </row>
    <row r="801" spans="4:20" x14ac:dyDescent="0.4">
      <c r="D801" s="3"/>
      <c r="E801" s="3"/>
      <c r="F801" s="3"/>
      <c r="G801" s="3"/>
      <c r="H801" s="14"/>
      <c r="I801" s="14"/>
      <c r="J801" s="3"/>
      <c r="K801" s="3"/>
      <c r="L801" s="3"/>
      <c r="M801" s="3"/>
      <c r="N801" s="3"/>
      <c r="O801" s="3"/>
      <c r="P801" s="3"/>
      <c r="Q801" s="3"/>
      <c r="R801" s="3"/>
      <c r="S801" s="3"/>
      <c r="T801" s="3"/>
    </row>
    <row r="802" spans="4:20" x14ac:dyDescent="0.4">
      <c r="D802" s="3"/>
      <c r="E802" s="3"/>
      <c r="F802" s="3"/>
      <c r="G802" s="3"/>
      <c r="H802" s="14"/>
      <c r="I802" s="14"/>
      <c r="J802" s="3"/>
      <c r="K802" s="3"/>
      <c r="L802" s="3"/>
      <c r="M802" s="3"/>
      <c r="N802" s="3"/>
      <c r="O802" s="3"/>
      <c r="P802" s="3"/>
      <c r="Q802" s="3"/>
      <c r="R802" s="3"/>
      <c r="S802" s="3"/>
      <c r="T802" s="3"/>
    </row>
    <row r="803" spans="4:20" x14ac:dyDescent="0.4">
      <c r="D803" s="3"/>
      <c r="E803" s="3"/>
      <c r="F803" s="3"/>
      <c r="G803" s="3"/>
      <c r="H803" s="14"/>
      <c r="I803" s="14"/>
      <c r="J803" s="3"/>
      <c r="K803" s="3"/>
      <c r="L803" s="3"/>
      <c r="M803" s="3"/>
      <c r="N803" s="3"/>
      <c r="O803" s="3"/>
      <c r="P803" s="3"/>
      <c r="Q803" s="3"/>
      <c r="R803" s="3"/>
      <c r="S803" s="3"/>
      <c r="T803" s="3"/>
    </row>
    <row r="804" spans="4:20" x14ac:dyDescent="0.4">
      <c r="D804" s="3"/>
      <c r="E804" s="3"/>
      <c r="F804" s="3"/>
      <c r="G804" s="3"/>
      <c r="H804" s="14"/>
      <c r="I804" s="14"/>
      <c r="J804" s="3"/>
      <c r="K804" s="3"/>
      <c r="L804" s="3"/>
      <c r="M804" s="3"/>
      <c r="N804" s="3"/>
      <c r="O804" s="3"/>
      <c r="P804" s="3"/>
      <c r="Q804" s="3"/>
      <c r="R804" s="3"/>
      <c r="S804" s="3"/>
      <c r="T804" s="3"/>
    </row>
    <row r="805" spans="4:20" x14ac:dyDescent="0.4">
      <c r="D805" s="3"/>
      <c r="E805" s="3"/>
      <c r="F805" s="3"/>
      <c r="G805" s="3"/>
      <c r="H805" s="14"/>
      <c r="I805" s="14"/>
      <c r="J805" s="3"/>
      <c r="K805" s="3"/>
      <c r="L805" s="3"/>
      <c r="M805" s="3"/>
      <c r="N805" s="3"/>
      <c r="O805" s="3"/>
      <c r="P805" s="3"/>
      <c r="Q805" s="3"/>
      <c r="R805" s="3"/>
      <c r="S805" s="3"/>
      <c r="T805" s="3"/>
    </row>
    <row r="806" spans="4:20" x14ac:dyDescent="0.4">
      <c r="D806" s="3"/>
      <c r="E806" s="3"/>
      <c r="F806" s="3"/>
      <c r="G806" s="3"/>
      <c r="H806" s="14"/>
      <c r="I806" s="14"/>
      <c r="J806" s="3"/>
      <c r="K806" s="3"/>
      <c r="L806" s="3"/>
      <c r="M806" s="3"/>
      <c r="N806" s="3"/>
      <c r="O806" s="3"/>
      <c r="P806" s="3"/>
      <c r="Q806" s="3"/>
      <c r="R806" s="3"/>
      <c r="S806" s="3"/>
      <c r="T806" s="3"/>
    </row>
    <row r="807" spans="4:20" x14ac:dyDescent="0.4">
      <c r="D807" s="3"/>
      <c r="E807" s="3"/>
      <c r="F807" s="3"/>
      <c r="G807" s="3"/>
      <c r="H807" s="14"/>
      <c r="I807" s="14"/>
      <c r="J807" s="3"/>
      <c r="K807" s="3"/>
      <c r="L807" s="3"/>
      <c r="M807" s="3"/>
      <c r="N807" s="3"/>
      <c r="O807" s="3"/>
      <c r="P807" s="3"/>
      <c r="Q807" s="3"/>
      <c r="R807" s="3"/>
      <c r="S807" s="3"/>
      <c r="T807" s="3"/>
    </row>
    <row r="808" spans="4:20" x14ac:dyDescent="0.4">
      <c r="D808" s="3"/>
      <c r="E808" s="3"/>
      <c r="F808" s="3"/>
      <c r="G808" s="3"/>
      <c r="H808" s="14"/>
      <c r="I808" s="14"/>
      <c r="J808" s="3"/>
      <c r="K808" s="3"/>
      <c r="L808" s="3"/>
      <c r="M808" s="3"/>
      <c r="N808" s="3"/>
      <c r="O808" s="3"/>
      <c r="P808" s="3"/>
      <c r="Q808" s="3"/>
      <c r="R808" s="3"/>
      <c r="S808" s="3"/>
      <c r="T808" s="3"/>
    </row>
    <row r="809" spans="4:20" x14ac:dyDescent="0.4">
      <c r="D809" s="3"/>
      <c r="E809" s="3"/>
      <c r="F809" s="3"/>
      <c r="G809" s="3"/>
      <c r="H809" s="14"/>
      <c r="I809" s="14"/>
      <c r="J809" s="3"/>
      <c r="K809" s="3"/>
      <c r="L809" s="3"/>
      <c r="M809" s="3"/>
      <c r="N809" s="3"/>
      <c r="O809" s="3"/>
      <c r="P809" s="3"/>
      <c r="Q809" s="3"/>
      <c r="R809" s="3"/>
      <c r="S809" s="3"/>
      <c r="T809" s="3"/>
    </row>
    <row r="810" spans="4:20" x14ac:dyDescent="0.4">
      <c r="D810" s="3"/>
      <c r="E810" s="3"/>
      <c r="F810" s="3"/>
      <c r="G810" s="3"/>
      <c r="H810" s="14"/>
      <c r="I810" s="14"/>
      <c r="J810" s="3"/>
      <c r="K810" s="3"/>
      <c r="L810" s="3"/>
      <c r="M810" s="3"/>
      <c r="N810" s="3"/>
      <c r="O810" s="3"/>
      <c r="P810" s="3"/>
      <c r="Q810" s="3"/>
      <c r="R810" s="3"/>
      <c r="S810" s="3"/>
      <c r="T810" s="3"/>
    </row>
    <row r="811" spans="4:20" x14ac:dyDescent="0.4">
      <c r="D811" s="3"/>
      <c r="E811" s="3"/>
      <c r="F811" s="3"/>
      <c r="G811" s="3"/>
      <c r="H811" s="14"/>
      <c r="I811" s="14"/>
      <c r="J811" s="3"/>
      <c r="K811" s="3"/>
      <c r="L811" s="3"/>
      <c r="M811" s="3"/>
      <c r="N811" s="3"/>
      <c r="O811" s="3"/>
      <c r="P811" s="3"/>
      <c r="Q811" s="3"/>
      <c r="R811" s="3"/>
      <c r="S811" s="3"/>
      <c r="T811" s="3"/>
    </row>
    <row r="812" spans="4:20" x14ac:dyDescent="0.4">
      <c r="D812" s="3"/>
      <c r="E812" s="3"/>
      <c r="F812" s="3"/>
      <c r="G812" s="3"/>
      <c r="H812" s="14"/>
      <c r="I812" s="14"/>
      <c r="J812" s="3"/>
      <c r="K812" s="3"/>
      <c r="L812" s="3"/>
      <c r="M812" s="3"/>
      <c r="N812" s="3"/>
      <c r="O812" s="3"/>
      <c r="P812" s="3"/>
      <c r="Q812" s="3"/>
      <c r="R812" s="3"/>
      <c r="S812" s="3"/>
      <c r="T812" s="3"/>
    </row>
    <row r="813" spans="4:20" x14ac:dyDescent="0.4">
      <c r="D813" s="3"/>
      <c r="E813" s="3"/>
      <c r="F813" s="3"/>
      <c r="G813" s="3"/>
      <c r="H813" s="14"/>
      <c r="I813" s="14"/>
      <c r="J813" s="3"/>
      <c r="K813" s="3"/>
      <c r="L813" s="3"/>
      <c r="M813" s="3"/>
      <c r="N813" s="3"/>
      <c r="O813" s="3"/>
      <c r="P813" s="3"/>
      <c r="Q813" s="3"/>
      <c r="R813" s="3"/>
      <c r="S813" s="3"/>
      <c r="T813" s="3"/>
    </row>
    <row r="814" spans="4:20" x14ac:dyDescent="0.4">
      <c r="D814" s="3"/>
      <c r="E814" s="3"/>
      <c r="F814" s="3"/>
      <c r="G814" s="3"/>
      <c r="H814" s="14"/>
      <c r="I814" s="14"/>
      <c r="J814" s="3"/>
      <c r="K814" s="3"/>
      <c r="L814" s="3"/>
      <c r="M814" s="3"/>
      <c r="N814" s="3"/>
      <c r="O814" s="3"/>
      <c r="P814" s="3"/>
      <c r="Q814" s="3"/>
      <c r="R814" s="3"/>
      <c r="S814" s="3"/>
      <c r="T814" s="3"/>
    </row>
    <row r="815" spans="4:20" x14ac:dyDescent="0.4">
      <c r="D815" s="3"/>
      <c r="E815" s="3"/>
      <c r="F815" s="3"/>
      <c r="G815" s="3"/>
      <c r="H815" s="14"/>
      <c r="I815" s="14"/>
      <c r="J815" s="3"/>
      <c r="K815" s="3"/>
      <c r="L815" s="3"/>
      <c r="M815" s="3"/>
      <c r="N815" s="3"/>
      <c r="O815" s="3"/>
      <c r="P815" s="3"/>
      <c r="Q815" s="3"/>
      <c r="R815" s="3"/>
      <c r="S815" s="3"/>
      <c r="T815" s="3"/>
    </row>
    <row r="816" spans="4:20" x14ac:dyDescent="0.4">
      <c r="D816" s="3"/>
      <c r="E816" s="3"/>
      <c r="F816" s="3"/>
      <c r="G816" s="3"/>
      <c r="H816" s="14"/>
      <c r="I816" s="14"/>
      <c r="J816" s="3"/>
      <c r="K816" s="3"/>
      <c r="L816" s="3"/>
      <c r="M816" s="3"/>
      <c r="N816" s="3"/>
      <c r="O816" s="3"/>
      <c r="P816" s="3"/>
      <c r="Q816" s="3"/>
      <c r="R816" s="3"/>
      <c r="S816" s="3"/>
      <c r="T816" s="3"/>
    </row>
    <row r="817" spans="4:20" x14ac:dyDescent="0.4">
      <c r="D817" s="3"/>
      <c r="E817" s="3"/>
      <c r="F817" s="3"/>
      <c r="G817" s="3"/>
      <c r="H817" s="14"/>
      <c r="I817" s="14"/>
      <c r="J817" s="3"/>
      <c r="K817" s="3"/>
      <c r="L817" s="3"/>
      <c r="M817" s="3"/>
      <c r="N817" s="3"/>
      <c r="O817" s="3"/>
      <c r="P817" s="3"/>
      <c r="Q817" s="3"/>
      <c r="R817" s="3"/>
      <c r="S817" s="3"/>
      <c r="T817" s="3"/>
    </row>
    <row r="818" spans="4:20" x14ac:dyDescent="0.4">
      <c r="D818" s="3"/>
      <c r="E818" s="3"/>
      <c r="F818" s="3"/>
      <c r="G818" s="3"/>
      <c r="H818" s="14"/>
      <c r="I818" s="14"/>
      <c r="J818" s="3"/>
      <c r="K818" s="3"/>
      <c r="L818" s="3"/>
      <c r="M818" s="3"/>
      <c r="N818" s="3"/>
      <c r="O818" s="3"/>
      <c r="P818" s="3"/>
      <c r="Q818" s="3"/>
      <c r="R818" s="3"/>
      <c r="S818" s="3"/>
      <c r="T818" s="3"/>
    </row>
    <row r="819" spans="4:20" x14ac:dyDescent="0.4">
      <c r="D819" s="3"/>
      <c r="E819" s="3"/>
      <c r="F819" s="3"/>
      <c r="G819" s="3"/>
      <c r="H819" s="14"/>
      <c r="I819" s="14"/>
      <c r="J819" s="3"/>
      <c r="K819" s="3"/>
      <c r="L819" s="3"/>
      <c r="M819" s="3"/>
      <c r="N819" s="3"/>
      <c r="O819" s="3"/>
      <c r="P819" s="3"/>
      <c r="Q819" s="3"/>
      <c r="R819" s="3"/>
      <c r="S819" s="3"/>
      <c r="T819" s="3"/>
    </row>
    <row r="820" spans="4:20" x14ac:dyDescent="0.4">
      <c r="D820" s="3"/>
      <c r="E820" s="3"/>
      <c r="F820" s="3"/>
      <c r="G820" s="3"/>
      <c r="H820" s="14"/>
      <c r="I820" s="14"/>
      <c r="J820" s="3"/>
      <c r="K820" s="3"/>
      <c r="L820" s="3"/>
      <c r="M820" s="3"/>
      <c r="N820" s="3"/>
      <c r="O820" s="3"/>
      <c r="P820" s="3"/>
      <c r="Q820" s="3"/>
      <c r="R820" s="3"/>
      <c r="S820" s="3"/>
      <c r="T820" s="3"/>
    </row>
    <row r="821" spans="4:20" x14ac:dyDescent="0.4">
      <c r="D821" s="3"/>
      <c r="E821" s="3"/>
      <c r="F821" s="3"/>
      <c r="G821" s="3"/>
      <c r="H821" s="14"/>
      <c r="I821" s="14"/>
      <c r="J821" s="3"/>
      <c r="K821" s="3"/>
      <c r="L821" s="3"/>
      <c r="M821" s="3"/>
      <c r="N821" s="3"/>
      <c r="O821" s="3"/>
      <c r="P821" s="3"/>
      <c r="Q821" s="3"/>
      <c r="R821" s="3"/>
      <c r="S821" s="3"/>
      <c r="T821" s="3"/>
    </row>
    <row r="822" spans="4:20" x14ac:dyDescent="0.4">
      <c r="D822" s="3"/>
      <c r="E822" s="3"/>
      <c r="F822" s="3"/>
      <c r="G822" s="3"/>
      <c r="H822" s="14"/>
      <c r="I822" s="14"/>
      <c r="J822" s="3"/>
      <c r="K822" s="3"/>
      <c r="L822" s="3"/>
      <c r="M822" s="3"/>
      <c r="N822" s="3"/>
      <c r="O822" s="3"/>
      <c r="P822" s="3"/>
      <c r="Q822" s="3"/>
      <c r="R822" s="3"/>
      <c r="S822" s="3"/>
      <c r="T822" s="3"/>
    </row>
    <row r="823" spans="4:20" x14ac:dyDescent="0.4">
      <c r="D823" s="3"/>
      <c r="E823" s="3"/>
      <c r="F823" s="3"/>
      <c r="G823" s="3"/>
      <c r="H823" s="14"/>
      <c r="I823" s="14"/>
      <c r="J823" s="3"/>
      <c r="K823" s="3"/>
      <c r="L823" s="3"/>
      <c r="M823" s="3"/>
      <c r="N823" s="3"/>
      <c r="O823" s="3"/>
      <c r="P823" s="3"/>
      <c r="Q823" s="3"/>
      <c r="R823" s="3"/>
      <c r="S823" s="3"/>
      <c r="T823" s="3"/>
    </row>
    <row r="824" spans="4:20" x14ac:dyDescent="0.4">
      <c r="D824" s="3"/>
      <c r="E824" s="3"/>
      <c r="F824" s="3"/>
      <c r="G824" s="3"/>
      <c r="H824" s="14"/>
      <c r="I824" s="14"/>
      <c r="J824" s="3"/>
      <c r="K824" s="3"/>
      <c r="L824" s="3"/>
      <c r="M824" s="3"/>
      <c r="N824" s="3"/>
      <c r="O824" s="3"/>
      <c r="P824" s="3"/>
      <c r="Q824" s="3"/>
      <c r="R824" s="3"/>
      <c r="S824" s="3"/>
      <c r="T824" s="3"/>
    </row>
    <row r="825" spans="4:20" x14ac:dyDescent="0.4">
      <c r="D825" s="3"/>
      <c r="E825" s="3"/>
      <c r="F825" s="3"/>
      <c r="G825" s="3"/>
      <c r="H825" s="14"/>
      <c r="I825" s="14"/>
      <c r="J825" s="3"/>
      <c r="K825" s="3"/>
      <c r="L825" s="3"/>
      <c r="M825" s="3"/>
      <c r="N825" s="3"/>
      <c r="O825" s="3"/>
      <c r="P825" s="3"/>
      <c r="Q825" s="3"/>
      <c r="R825" s="3"/>
      <c r="S825" s="3"/>
      <c r="T825" s="3"/>
    </row>
    <row r="826" spans="4:20" x14ac:dyDescent="0.4">
      <c r="D826" s="3"/>
      <c r="E826" s="3"/>
      <c r="F826" s="3"/>
      <c r="G826" s="3"/>
      <c r="H826" s="14"/>
      <c r="I826" s="14"/>
      <c r="J826" s="3"/>
      <c r="K826" s="3"/>
      <c r="L826" s="3"/>
      <c r="M826" s="3"/>
      <c r="N826" s="3"/>
      <c r="O826" s="3"/>
      <c r="P826" s="3"/>
      <c r="Q826" s="3"/>
      <c r="R826" s="3"/>
      <c r="S826" s="3"/>
      <c r="T826" s="3"/>
    </row>
    <row r="827" spans="4:20" x14ac:dyDescent="0.4">
      <c r="D827" s="3"/>
      <c r="E827" s="3"/>
      <c r="F827" s="3"/>
      <c r="G827" s="3"/>
      <c r="H827" s="14"/>
      <c r="I827" s="14"/>
      <c r="J827" s="3"/>
      <c r="K827" s="3"/>
      <c r="L827" s="3"/>
      <c r="M827" s="3"/>
      <c r="N827" s="3"/>
      <c r="O827" s="3"/>
      <c r="P827" s="3"/>
      <c r="Q827" s="3"/>
      <c r="R827" s="3"/>
      <c r="S827" s="3"/>
      <c r="T827" s="3"/>
    </row>
    <row r="828" spans="4:20" x14ac:dyDescent="0.4">
      <c r="D828" s="3"/>
      <c r="E828" s="3"/>
      <c r="F828" s="3"/>
      <c r="G828" s="3"/>
      <c r="H828" s="14"/>
      <c r="I828" s="14"/>
      <c r="J828" s="3"/>
      <c r="K828" s="3"/>
      <c r="L828" s="3"/>
      <c r="M828" s="3"/>
      <c r="N828" s="3"/>
      <c r="O828" s="3"/>
      <c r="P828" s="3"/>
      <c r="Q828" s="3"/>
      <c r="R828" s="3"/>
      <c r="S828" s="3"/>
      <c r="T828" s="3"/>
    </row>
    <row r="829" spans="4:20" x14ac:dyDescent="0.4">
      <c r="D829" s="3"/>
      <c r="E829" s="3"/>
      <c r="F829" s="3"/>
      <c r="G829" s="3"/>
      <c r="H829" s="14"/>
      <c r="I829" s="14"/>
      <c r="J829" s="3"/>
      <c r="K829" s="3"/>
      <c r="L829" s="3"/>
      <c r="M829" s="3"/>
      <c r="N829" s="3"/>
      <c r="O829" s="3"/>
      <c r="P829" s="3"/>
      <c r="Q829" s="3"/>
      <c r="R829" s="3"/>
      <c r="S829" s="3"/>
      <c r="T829" s="3"/>
    </row>
    <row r="830" spans="4:20" x14ac:dyDescent="0.4">
      <c r="D830" s="3"/>
      <c r="E830" s="3"/>
      <c r="F830" s="3"/>
      <c r="G830" s="3"/>
      <c r="H830" s="14"/>
      <c r="I830" s="14"/>
      <c r="J830" s="3"/>
      <c r="K830" s="3"/>
      <c r="L830" s="3"/>
      <c r="M830" s="3"/>
      <c r="N830" s="3"/>
      <c r="O830" s="3"/>
      <c r="P830" s="3"/>
      <c r="Q830" s="3"/>
      <c r="R830" s="3"/>
      <c r="S830" s="3"/>
      <c r="T830" s="3"/>
    </row>
    <row r="831" spans="4:20" x14ac:dyDescent="0.4">
      <c r="D831" s="3"/>
      <c r="E831" s="3"/>
      <c r="F831" s="3"/>
      <c r="G831" s="3"/>
      <c r="H831" s="14"/>
      <c r="I831" s="14"/>
      <c r="J831" s="3"/>
      <c r="K831" s="3"/>
      <c r="L831" s="3"/>
      <c r="M831" s="3"/>
      <c r="N831" s="3"/>
      <c r="O831" s="3"/>
      <c r="P831" s="3"/>
      <c r="Q831" s="3"/>
      <c r="R831" s="3"/>
      <c r="S831" s="3"/>
      <c r="T831" s="3"/>
    </row>
    <row r="832" spans="4:20" x14ac:dyDescent="0.4">
      <c r="D832" s="3"/>
      <c r="E832" s="3"/>
      <c r="F832" s="3"/>
      <c r="G832" s="3"/>
      <c r="H832" s="14"/>
      <c r="I832" s="14"/>
      <c r="J832" s="3"/>
      <c r="K832" s="3"/>
      <c r="L832" s="3"/>
      <c r="M832" s="3"/>
      <c r="N832" s="3"/>
      <c r="O832" s="3"/>
      <c r="P832" s="3"/>
      <c r="Q832" s="3"/>
      <c r="R832" s="3"/>
      <c r="S832" s="3"/>
      <c r="T832" s="3"/>
    </row>
    <row r="833" spans="4:20" x14ac:dyDescent="0.4">
      <c r="D833" s="3"/>
      <c r="E833" s="3"/>
      <c r="F833" s="3"/>
      <c r="G833" s="3"/>
      <c r="H833" s="14"/>
      <c r="I833" s="14"/>
      <c r="J833" s="3"/>
      <c r="K833" s="3"/>
      <c r="L833" s="3"/>
      <c r="M833" s="3"/>
      <c r="N833" s="3"/>
      <c r="O833" s="3"/>
      <c r="P833" s="3"/>
      <c r="Q833" s="3"/>
      <c r="R833" s="3"/>
      <c r="S833" s="3"/>
      <c r="T833" s="3"/>
    </row>
    <row r="834" spans="4:20" x14ac:dyDescent="0.4">
      <c r="D834" s="3"/>
      <c r="E834" s="3"/>
      <c r="F834" s="3"/>
      <c r="G834" s="3"/>
      <c r="H834" s="14"/>
      <c r="I834" s="14"/>
      <c r="J834" s="3"/>
      <c r="K834" s="3"/>
      <c r="L834" s="3"/>
      <c r="M834" s="3"/>
      <c r="N834" s="3"/>
      <c r="O834" s="3"/>
      <c r="P834" s="3"/>
      <c r="Q834" s="3"/>
      <c r="R834" s="3"/>
      <c r="S834" s="3"/>
      <c r="T834" s="3"/>
    </row>
    <row r="835" spans="4:20" x14ac:dyDescent="0.4">
      <c r="D835" s="3"/>
      <c r="E835" s="3"/>
      <c r="F835" s="3"/>
      <c r="G835" s="3"/>
      <c r="H835" s="14"/>
      <c r="I835" s="14"/>
      <c r="J835" s="3"/>
      <c r="K835" s="3"/>
      <c r="L835" s="3"/>
      <c r="M835" s="3"/>
      <c r="N835" s="3"/>
      <c r="O835" s="3"/>
      <c r="P835" s="3"/>
      <c r="Q835" s="3"/>
      <c r="R835" s="3"/>
      <c r="S835" s="3"/>
      <c r="T835" s="3"/>
    </row>
    <row r="836" spans="4:20" x14ac:dyDescent="0.4">
      <c r="D836" s="3"/>
      <c r="E836" s="3"/>
      <c r="F836" s="3"/>
      <c r="G836" s="3"/>
      <c r="H836" s="14"/>
      <c r="I836" s="14"/>
      <c r="J836" s="3"/>
      <c r="K836" s="3"/>
      <c r="L836" s="3"/>
      <c r="M836" s="3"/>
      <c r="N836" s="3"/>
      <c r="O836" s="3"/>
      <c r="P836" s="3"/>
      <c r="Q836" s="3"/>
      <c r="R836" s="3"/>
      <c r="S836" s="3"/>
      <c r="T836" s="3"/>
    </row>
    <row r="837" spans="4:20" x14ac:dyDescent="0.4">
      <c r="D837" s="3"/>
      <c r="E837" s="3"/>
      <c r="F837" s="3"/>
      <c r="G837" s="3"/>
      <c r="H837" s="14"/>
      <c r="I837" s="14"/>
      <c r="J837" s="3"/>
      <c r="K837" s="3"/>
      <c r="L837" s="3"/>
      <c r="M837" s="3"/>
      <c r="N837" s="3"/>
      <c r="O837" s="3"/>
      <c r="P837" s="3"/>
      <c r="Q837" s="3"/>
      <c r="R837" s="3"/>
      <c r="S837" s="3"/>
      <c r="T837" s="3"/>
    </row>
    <row r="838" spans="4:20" x14ac:dyDescent="0.4">
      <c r="D838" s="3"/>
      <c r="E838" s="3"/>
      <c r="F838" s="3"/>
      <c r="G838" s="3"/>
      <c r="H838" s="14"/>
      <c r="I838" s="14"/>
      <c r="J838" s="3"/>
      <c r="K838" s="3"/>
      <c r="L838" s="3"/>
      <c r="M838" s="3"/>
      <c r="N838" s="3"/>
      <c r="O838" s="3"/>
      <c r="P838" s="3"/>
      <c r="Q838" s="3"/>
      <c r="R838" s="3"/>
      <c r="S838" s="3"/>
      <c r="T838" s="3"/>
    </row>
    <row r="839" spans="4:20" x14ac:dyDescent="0.4">
      <c r="D839" s="3"/>
      <c r="E839" s="3"/>
      <c r="F839" s="3"/>
      <c r="G839" s="3"/>
      <c r="H839" s="14"/>
      <c r="I839" s="14"/>
      <c r="J839" s="3"/>
      <c r="K839" s="3"/>
      <c r="L839" s="3"/>
      <c r="M839" s="3"/>
      <c r="N839" s="3"/>
      <c r="O839" s="3"/>
      <c r="P839" s="3"/>
      <c r="Q839" s="3"/>
      <c r="R839" s="3"/>
      <c r="S839" s="3"/>
      <c r="T839" s="3"/>
    </row>
    <row r="840" spans="4:20" x14ac:dyDescent="0.4">
      <c r="D840" s="3"/>
      <c r="E840" s="3"/>
      <c r="F840" s="3"/>
      <c r="G840" s="3"/>
      <c r="H840" s="14"/>
      <c r="I840" s="14"/>
      <c r="J840" s="3"/>
      <c r="K840" s="3"/>
      <c r="L840" s="3"/>
      <c r="M840" s="3"/>
      <c r="N840" s="3"/>
      <c r="O840" s="3"/>
      <c r="P840" s="3"/>
      <c r="Q840" s="3"/>
      <c r="R840" s="3"/>
      <c r="S840" s="3"/>
      <c r="T840" s="3"/>
    </row>
    <row r="841" spans="4:20" x14ac:dyDescent="0.4">
      <c r="D841" s="3"/>
      <c r="E841" s="3"/>
      <c r="F841" s="3"/>
      <c r="G841" s="3"/>
      <c r="H841" s="14"/>
      <c r="I841" s="14"/>
      <c r="J841" s="3"/>
      <c r="K841" s="3"/>
      <c r="L841" s="3"/>
      <c r="M841" s="3"/>
      <c r="N841" s="3"/>
      <c r="O841" s="3"/>
      <c r="P841" s="3"/>
      <c r="Q841" s="3"/>
      <c r="R841" s="3"/>
      <c r="S841" s="3"/>
      <c r="T841" s="3"/>
    </row>
    <row r="842" spans="4:20" x14ac:dyDescent="0.4">
      <c r="D842" s="3"/>
      <c r="E842" s="3"/>
      <c r="F842" s="3"/>
      <c r="G842" s="3"/>
      <c r="H842" s="14"/>
      <c r="I842" s="14"/>
      <c r="J842" s="3"/>
      <c r="K842" s="3"/>
      <c r="L842" s="3"/>
      <c r="M842" s="3"/>
      <c r="N842" s="3"/>
      <c r="O842" s="3"/>
      <c r="P842" s="3"/>
      <c r="Q842" s="3"/>
      <c r="R842" s="3"/>
      <c r="S842" s="3"/>
      <c r="T842" s="3"/>
    </row>
    <row r="843" spans="4:20" x14ac:dyDescent="0.4">
      <c r="D843" s="3"/>
      <c r="E843" s="3"/>
      <c r="F843" s="3"/>
      <c r="G843" s="3"/>
      <c r="H843" s="14"/>
      <c r="I843" s="14"/>
      <c r="J843" s="3"/>
      <c r="K843" s="3"/>
      <c r="L843" s="3"/>
      <c r="M843" s="3"/>
      <c r="N843" s="3"/>
      <c r="O843" s="3"/>
      <c r="P843" s="3"/>
      <c r="Q843" s="3"/>
      <c r="R843" s="3"/>
      <c r="S843" s="3"/>
      <c r="T843" s="3"/>
    </row>
    <row r="844" spans="4:20" x14ac:dyDescent="0.4">
      <c r="D844" s="3"/>
      <c r="E844" s="3"/>
      <c r="F844" s="3"/>
      <c r="G844" s="3"/>
      <c r="H844" s="14"/>
      <c r="I844" s="14"/>
      <c r="J844" s="3"/>
      <c r="K844" s="3"/>
      <c r="L844" s="3"/>
      <c r="M844" s="3"/>
      <c r="N844" s="3"/>
      <c r="O844" s="3"/>
      <c r="P844" s="3"/>
      <c r="Q844" s="3"/>
      <c r="R844" s="3"/>
      <c r="S844" s="3"/>
      <c r="T844" s="3"/>
    </row>
    <row r="845" spans="4:20" x14ac:dyDescent="0.4">
      <c r="D845" s="3"/>
      <c r="E845" s="3"/>
      <c r="F845" s="3"/>
      <c r="G845" s="3"/>
      <c r="H845" s="14"/>
      <c r="I845" s="14"/>
      <c r="J845" s="3"/>
      <c r="K845" s="3"/>
      <c r="L845" s="3"/>
      <c r="M845" s="3"/>
      <c r="N845" s="3"/>
      <c r="O845" s="3"/>
      <c r="P845" s="3"/>
      <c r="Q845" s="3"/>
      <c r="R845" s="3"/>
      <c r="S845" s="3"/>
      <c r="T845" s="3"/>
    </row>
    <row r="846" spans="4:20" x14ac:dyDescent="0.4">
      <c r="D846" s="3"/>
      <c r="E846" s="3"/>
      <c r="F846" s="3"/>
      <c r="G846" s="3"/>
      <c r="H846" s="14"/>
      <c r="I846" s="14"/>
      <c r="J846" s="3"/>
      <c r="K846" s="3"/>
      <c r="L846" s="3"/>
      <c r="M846" s="3"/>
      <c r="N846" s="3"/>
      <c r="O846" s="3"/>
      <c r="P846" s="3"/>
      <c r="Q846" s="3"/>
      <c r="R846" s="3"/>
      <c r="S846" s="3"/>
      <c r="T846" s="3"/>
    </row>
    <row r="847" spans="4:20" x14ac:dyDescent="0.4">
      <c r="D847" s="3"/>
      <c r="E847" s="3"/>
      <c r="F847" s="3"/>
      <c r="G847" s="3"/>
      <c r="H847" s="14"/>
      <c r="I847" s="14"/>
      <c r="J847" s="3"/>
      <c r="K847" s="3"/>
      <c r="L847" s="3"/>
      <c r="M847" s="3"/>
      <c r="N847" s="3"/>
      <c r="O847" s="3"/>
      <c r="P847" s="3"/>
      <c r="Q847" s="3"/>
      <c r="R847" s="3"/>
      <c r="S847" s="3"/>
      <c r="T847" s="3"/>
    </row>
    <row r="848" spans="4:20" x14ac:dyDescent="0.4">
      <c r="D848" s="3"/>
      <c r="E848" s="3"/>
      <c r="F848" s="3"/>
      <c r="G848" s="3"/>
      <c r="H848" s="14"/>
      <c r="I848" s="14"/>
      <c r="J848" s="3"/>
      <c r="K848" s="3"/>
      <c r="L848" s="3"/>
      <c r="M848" s="3"/>
      <c r="N848" s="3"/>
      <c r="O848" s="3"/>
      <c r="P848" s="3"/>
      <c r="Q848" s="3"/>
      <c r="R848" s="3"/>
      <c r="S848" s="3"/>
      <c r="T848" s="3"/>
    </row>
    <row r="849" spans="4:20" x14ac:dyDescent="0.4">
      <c r="D849" s="3"/>
      <c r="E849" s="3"/>
      <c r="F849" s="3"/>
      <c r="G849" s="3"/>
      <c r="H849" s="14"/>
      <c r="I849" s="14"/>
      <c r="J849" s="3"/>
      <c r="K849" s="3"/>
      <c r="L849" s="3"/>
      <c r="M849" s="3"/>
      <c r="N849" s="3"/>
      <c r="O849" s="3"/>
      <c r="P849" s="3"/>
      <c r="Q849" s="3"/>
      <c r="R849" s="3"/>
      <c r="S849" s="3"/>
      <c r="T849" s="3"/>
    </row>
    <row r="850" spans="4:20" x14ac:dyDescent="0.4">
      <c r="D850" s="3"/>
      <c r="E850" s="3"/>
      <c r="F850" s="3"/>
      <c r="G850" s="3"/>
      <c r="H850" s="14"/>
      <c r="I850" s="14"/>
      <c r="J850" s="3"/>
      <c r="K850" s="3"/>
      <c r="L850" s="3"/>
      <c r="M850" s="3"/>
      <c r="N850" s="3"/>
      <c r="O850" s="3"/>
      <c r="P850" s="3"/>
      <c r="Q850" s="3"/>
      <c r="R850" s="3"/>
      <c r="S850" s="3"/>
      <c r="T850" s="3"/>
    </row>
    <row r="851" spans="4:20" x14ac:dyDescent="0.4">
      <c r="D851" s="3"/>
      <c r="E851" s="3"/>
      <c r="F851" s="3"/>
      <c r="G851" s="3"/>
      <c r="H851" s="14"/>
      <c r="I851" s="14"/>
      <c r="J851" s="3"/>
      <c r="K851" s="3"/>
      <c r="L851" s="3"/>
      <c r="M851" s="3"/>
      <c r="N851" s="3"/>
      <c r="O851" s="3"/>
      <c r="P851" s="3"/>
      <c r="Q851" s="3"/>
      <c r="R851" s="3"/>
      <c r="S851" s="3"/>
      <c r="T851" s="3"/>
    </row>
    <row r="852" spans="4:20" x14ac:dyDescent="0.4">
      <c r="D852" s="3"/>
      <c r="E852" s="3"/>
      <c r="F852" s="3"/>
      <c r="G852" s="3"/>
      <c r="H852" s="14"/>
      <c r="I852" s="14"/>
      <c r="J852" s="3"/>
      <c r="K852" s="3"/>
      <c r="L852" s="3"/>
      <c r="M852" s="3"/>
      <c r="N852" s="3"/>
      <c r="O852" s="3"/>
      <c r="P852" s="3"/>
      <c r="Q852" s="3"/>
      <c r="R852" s="3"/>
      <c r="S852" s="3"/>
      <c r="T852" s="3"/>
    </row>
    <row r="853" spans="4:20" x14ac:dyDescent="0.4">
      <c r="D853" s="3"/>
      <c r="E853" s="3"/>
      <c r="F853" s="3"/>
      <c r="G853" s="3"/>
      <c r="H853" s="14"/>
      <c r="I853" s="14"/>
      <c r="J853" s="3"/>
      <c r="K853" s="3"/>
      <c r="L853" s="3"/>
      <c r="M853" s="3"/>
      <c r="N853" s="3"/>
      <c r="O853" s="3"/>
      <c r="P853" s="3"/>
      <c r="Q853" s="3"/>
      <c r="R853" s="3"/>
      <c r="S853" s="3"/>
      <c r="T853" s="3"/>
    </row>
    <row r="854" spans="4:20" x14ac:dyDescent="0.4">
      <c r="D854" s="3"/>
      <c r="E854" s="3"/>
      <c r="F854" s="3"/>
      <c r="G854" s="3"/>
      <c r="H854" s="14"/>
      <c r="I854" s="14"/>
      <c r="J854" s="3"/>
      <c r="K854" s="3"/>
      <c r="L854" s="3"/>
      <c r="M854" s="3"/>
      <c r="N854" s="3"/>
      <c r="O854" s="3"/>
      <c r="P854" s="3"/>
      <c r="Q854" s="3"/>
      <c r="R854" s="3"/>
      <c r="S854" s="3"/>
      <c r="T854" s="3"/>
    </row>
    <row r="855" spans="4:20" x14ac:dyDescent="0.4">
      <c r="D855" s="3"/>
      <c r="E855" s="3"/>
      <c r="F855" s="3"/>
      <c r="G855" s="3"/>
      <c r="H855" s="14"/>
      <c r="I855" s="14"/>
      <c r="J855" s="3"/>
      <c r="K855" s="3"/>
      <c r="L855" s="3"/>
      <c r="M855" s="3"/>
      <c r="N855" s="3"/>
      <c r="O855" s="3"/>
      <c r="P855" s="3"/>
      <c r="Q855" s="3"/>
      <c r="R855" s="3"/>
      <c r="S855" s="3"/>
      <c r="T855" s="3"/>
    </row>
    <row r="856" spans="4:20" x14ac:dyDescent="0.4">
      <c r="D856" s="3"/>
      <c r="E856" s="3"/>
      <c r="F856" s="3"/>
      <c r="G856" s="3"/>
      <c r="H856" s="14"/>
      <c r="I856" s="14"/>
      <c r="J856" s="3"/>
      <c r="K856" s="3"/>
      <c r="L856" s="3"/>
      <c r="M856" s="3"/>
      <c r="N856" s="3"/>
      <c r="O856" s="3"/>
      <c r="P856" s="3"/>
      <c r="Q856" s="3"/>
      <c r="R856" s="3"/>
      <c r="S856" s="3"/>
      <c r="T856" s="3"/>
    </row>
    <row r="857" spans="4:20" x14ac:dyDescent="0.4">
      <c r="D857" s="3"/>
      <c r="E857" s="3"/>
      <c r="F857" s="3"/>
      <c r="G857" s="3"/>
      <c r="H857" s="14"/>
      <c r="I857" s="14"/>
      <c r="J857" s="3"/>
      <c r="K857" s="3"/>
      <c r="L857" s="3"/>
      <c r="M857" s="3"/>
      <c r="N857" s="3"/>
      <c r="O857" s="3"/>
      <c r="P857" s="3"/>
      <c r="Q857" s="3"/>
      <c r="R857" s="3"/>
      <c r="S857" s="3"/>
      <c r="T857" s="3"/>
    </row>
    <row r="858" spans="4:20" x14ac:dyDescent="0.4">
      <c r="D858" s="3"/>
      <c r="E858" s="3"/>
      <c r="F858" s="3"/>
      <c r="G858" s="3"/>
      <c r="H858" s="14"/>
      <c r="I858" s="14"/>
      <c r="J858" s="3"/>
      <c r="K858" s="3"/>
      <c r="L858" s="3"/>
      <c r="M858" s="3"/>
      <c r="N858" s="3"/>
      <c r="O858" s="3"/>
      <c r="P858" s="3"/>
      <c r="Q858" s="3"/>
      <c r="R858" s="3"/>
      <c r="S858" s="3"/>
      <c r="T858" s="3"/>
    </row>
    <row r="859" spans="4:20" x14ac:dyDescent="0.4">
      <c r="D859" s="3"/>
      <c r="E859" s="3"/>
      <c r="F859" s="3"/>
      <c r="G859" s="3"/>
      <c r="H859" s="14"/>
      <c r="I859" s="14"/>
      <c r="J859" s="3"/>
      <c r="K859" s="3"/>
      <c r="L859" s="3"/>
      <c r="M859" s="3"/>
      <c r="N859" s="3"/>
      <c r="O859" s="3"/>
      <c r="P859" s="3"/>
      <c r="Q859" s="3"/>
      <c r="R859" s="3"/>
      <c r="S859" s="3"/>
      <c r="T859" s="3"/>
    </row>
    <row r="860" spans="4:20" x14ac:dyDescent="0.4">
      <c r="D860" s="3"/>
      <c r="E860" s="3"/>
      <c r="F860" s="3"/>
      <c r="G860" s="3"/>
      <c r="H860" s="14"/>
      <c r="I860" s="14"/>
      <c r="J860" s="3"/>
      <c r="K860" s="3"/>
      <c r="L860" s="3"/>
      <c r="M860" s="3"/>
      <c r="N860" s="3"/>
      <c r="O860" s="3"/>
      <c r="P860" s="3"/>
      <c r="Q860" s="3"/>
      <c r="R860" s="3"/>
      <c r="S860" s="3"/>
      <c r="T860" s="3"/>
    </row>
    <row r="861" spans="4:20" x14ac:dyDescent="0.4">
      <c r="D861" s="3"/>
      <c r="E861" s="3"/>
      <c r="F861" s="3"/>
      <c r="G861" s="3"/>
      <c r="H861" s="14"/>
      <c r="I861" s="14"/>
      <c r="J861" s="3"/>
      <c r="K861" s="3"/>
      <c r="L861" s="3"/>
      <c r="M861" s="3"/>
      <c r="N861" s="3"/>
      <c r="O861" s="3"/>
      <c r="P861" s="3"/>
      <c r="Q861" s="3"/>
      <c r="R861" s="3"/>
      <c r="S861" s="3"/>
      <c r="T861" s="3"/>
    </row>
    <row r="862" spans="4:20" x14ac:dyDescent="0.4">
      <c r="D862" s="3"/>
      <c r="E862" s="3"/>
      <c r="F862" s="3"/>
      <c r="G862" s="3"/>
      <c r="H862" s="14"/>
      <c r="I862" s="14"/>
      <c r="J862" s="3"/>
      <c r="K862" s="3"/>
      <c r="L862" s="3"/>
      <c r="M862" s="3"/>
      <c r="N862" s="3"/>
      <c r="O862" s="3"/>
      <c r="P862" s="3"/>
      <c r="Q862" s="3"/>
      <c r="R862" s="3"/>
      <c r="S862" s="3"/>
      <c r="T862" s="3"/>
    </row>
    <row r="863" spans="4:20" x14ac:dyDescent="0.4">
      <c r="D863" s="3"/>
      <c r="E863" s="3"/>
      <c r="F863" s="3"/>
      <c r="G863" s="3"/>
      <c r="H863" s="14"/>
      <c r="I863" s="14"/>
      <c r="J863" s="3"/>
      <c r="K863" s="3"/>
      <c r="L863" s="3"/>
      <c r="M863" s="3"/>
      <c r="N863" s="3"/>
      <c r="O863" s="3"/>
      <c r="P863" s="3"/>
      <c r="Q863" s="3"/>
      <c r="R863" s="3"/>
      <c r="S863" s="3"/>
      <c r="T863" s="3"/>
    </row>
    <row r="864" spans="4:20" x14ac:dyDescent="0.4">
      <c r="D864" s="3"/>
      <c r="E864" s="3"/>
      <c r="F864" s="3"/>
      <c r="G864" s="3"/>
      <c r="H864" s="14"/>
      <c r="I864" s="14"/>
      <c r="J864" s="3"/>
      <c r="K864" s="3"/>
      <c r="L864" s="3"/>
      <c r="M864" s="3"/>
      <c r="N864" s="3"/>
      <c r="O864" s="3"/>
      <c r="P864" s="3"/>
      <c r="Q864" s="3"/>
      <c r="R864" s="3"/>
      <c r="S864" s="3"/>
      <c r="T864" s="3"/>
    </row>
    <row r="865" spans="4:20" x14ac:dyDescent="0.4">
      <c r="D865" s="3"/>
      <c r="E865" s="3"/>
      <c r="F865" s="3"/>
      <c r="G865" s="3"/>
      <c r="H865" s="14"/>
      <c r="I865" s="14"/>
      <c r="J865" s="3"/>
      <c r="K865" s="3"/>
      <c r="L865" s="3"/>
      <c r="M865" s="3"/>
      <c r="N865" s="3"/>
      <c r="O865" s="3"/>
      <c r="P865" s="3"/>
      <c r="Q865" s="3"/>
      <c r="R865" s="3"/>
      <c r="S865" s="3"/>
      <c r="T865" s="3"/>
    </row>
    <row r="866" spans="4:20" x14ac:dyDescent="0.4">
      <c r="D866" s="3"/>
      <c r="E866" s="3"/>
      <c r="F866" s="3"/>
      <c r="G866" s="3"/>
      <c r="H866" s="14"/>
      <c r="I866" s="14"/>
      <c r="J866" s="3"/>
      <c r="K866" s="3"/>
      <c r="L866" s="3"/>
      <c r="M866" s="3"/>
      <c r="N866" s="3"/>
      <c r="O866" s="3"/>
      <c r="P866" s="3"/>
      <c r="Q866" s="3"/>
      <c r="R866" s="3"/>
      <c r="S866" s="3"/>
      <c r="T866" s="3"/>
    </row>
    <row r="867" spans="4:20" x14ac:dyDescent="0.4">
      <c r="D867" s="3"/>
      <c r="E867" s="3"/>
      <c r="F867" s="3"/>
      <c r="G867" s="3"/>
      <c r="H867" s="14"/>
      <c r="I867" s="14"/>
      <c r="J867" s="3"/>
      <c r="K867" s="3"/>
      <c r="L867" s="3"/>
      <c r="M867" s="3"/>
      <c r="N867" s="3"/>
      <c r="O867" s="3"/>
      <c r="P867" s="3"/>
      <c r="Q867" s="3"/>
      <c r="R867" s="3"/>
      <c r="S867" s="3"/>
      <c r="T867" s="3"/>
    </row>
    <row r="868" spans="4:20" x14ac:dyDescent="0.4">
      <c r="D868" s="3"/>
      <c r="E868" s="3"/>
      <c r="F868" s="3"/>
      <c r="G868" s="3"/>
      <c r="H868" s="14"/>
      <c r="I868" s="14"/>
      <c r="J868" s="3"/>
      <c r="K868" s="3"/>
      <c r="L868" s="3"/>
      <c r="M868" s="3"/>
      <c r="N868" s="3"/>
      <c r="O868" s="3"/>
      <c r="P868" s="3"/>
      <c r="Q868" s="3"/>
      <c r="R868" s="3"/>
      <c r="S868" s="3"/>
      <c r="T868" s="3"/>
    </row>
    <row r="869" spans="4:20" x14ac:dyDescent="0.4">
      <c r="D869" s="3"/>
      <c r="E869" s="3"/>
      <c r="F869" s="3"/>
      <c r="G869" s="3"/>
      <c r="H869" s="14"/>
      <c r="I869" s="14"/>
      <c r="J869" s="3"/>
      <c r="K869" s="3"/>
      <c r="L869" s="3"/>
      <c r="M869" s="3"/>
      <c r="N869" s="3"/>
      <c r="O869" s="3"/>
      <c r="P869" s="3"/>
      <c r="Q869" s="3"/>
      <c r="R869" s="3"/>
      <c r="S869" s="3"/>
      <c r="T869" s="3"/>
    </row>
    <row r="870" spans="4:20" x14ac:dyDescent="0.4">
      <c r="D870" s="3"/>
      <c r="E870" s="3"/>
      <c r="F870" s="3"/>
      <c r="G870" s="3"/>
      <c r="H870" s="14"/>
      <c r="I870" s="14"/>
      <c r="J870" s="3"/>
      <c r="K870" s="3"/>
      <c r="L870" s="3"/>
      <c r="M870" s="3"/>
      <c r="N870" s="3"/>
      <c r="O870" s="3"/>
      <c r="P870" s="3"/>
      <c r="Q870" s="3"/>
      <c r="R870" s="3"/>
      <c r="S870" s="3"/>
      <c r="T870" s="3"/>
    </row>
    <row r="871" spans="4:20" x14ac:dyDescent="0.4">
      <c r="D871" s="3"/>
      <c r="E871" s="3"/>
      <c r="F871" s="3"/>
      <c r="G871" s="3"/>
      <c r="H871" s="14"/>
      <c r="I871" s="14"/>
      <c r="J871" s="3"/>
      <c r="K871" s="3"/>
      <c r="L871" s="3"/>
      <c r="M871" s="3"/>
      <c r="N871" s="3"/>
      <c r="O871" s="3"/>
      <c r="P871" s="3"/>
      <c r="Q871" s="3"/>
      <c r="R871" s="3"/>
      <c r="S871" s="3"/>
      <c r="T871" s="3"/>
    </row>
    <row r="872" spans="4:20" x14ac:dyDescent="0.4">
      <c r="D872" s="3"/>
      <c r="E872" s="3"/>
      <c r="F872" s="3"/>
      <c r="G872" s="3"/>
      <c r="H872" s="14"/>
      <c r="I872" s="14"/>
      <c r="J872" s="3"/>
      <c r="K872" s="3"/>
      <c r="L872" s="3"/>
      <c r="M872" s="3"/>
      <c r="N872" s="3"/>
      <c r="O872" s="3"/>
      <c r="P872" s="3"/>
      <c r="Q872" s="3"/>
      <c r="R872" s="3"/>
      <c r="S872" s="3"/>
      <c r="T872" s="3"/>
    </row>
    <row r="873" spans="4:20" x14ac:dyDescent="0.4">
      <c r="D873" s="3"/>
      <c r="E873" s="3"/>
      <c r="F873" s="3"/>
      <c r="G873" s="3"/>
      <c r="H873" s="14"/>
      <c r="I873" s="14"/>
      <c r="J873" s="3"/>
      <c r="K873" s="3"/>
      <c r="L873" s="3"/>
      <c r="M873" s="3"/>
      <c r="N873" s="3"/>
      <c r="O873" s="3"/>
      <c r="P873" s="3"/>
      <c r="Q873" s="3"/>
      <c r="R873" s="3"/>
      <c r="S873" s="3"/>
      <c r="T873" s="3"/>
    </row>
    <row r="874" spans="4:20" x14ac:dyDescent="0.4">
      <c r="D874" s="3"/>
      <c r="E874" s="3"/>
      <c r="F874" s="3"/>
      <c r="G874" s="3"/>
      <c r="H874" s="14"/>
      <c r="I874" s="14"/>
      <c r="J874" s="3"/>
      <c r="K874" s="3"/>
      <c r="L874" s="3"/>
      <c r="M874" s="3"/>
      <c r="N874" s="3"/>
      <c r="O874" s="3"/>
      <c r="P874" s="3"/>
      <c r="Q874" s="3"/>
      <c r="R874" s="3"/>
      <c r="S874" s="3"/>
      <c r="T874" s="3"/>
    </row>
    <row r="875" spans="4:20" x14ac:dyDescent="0.4">
      <c r="D875" s="3"/>
      <c r="E875" s="3"/>
      <c r="F875" s="3"/>
      <c r="G875" s="3"/>
      <c r="H875" s="14"/>
      <c r="I875" s="14"/>
      <c r="J875" s="3"/>
      <c r="K875" s="3"/>
      <c r="L875" s="3"/>
      <c r="M875" s="3"/>
      <c r="N875" s="3"/>
      <c r="O875" s="3"/>
      <c r="P875" s="3"/>
      <c r="Q875" s="3"/>
      <c r="R875" s="3"/>
      <c r="S875" s="3"/>
      <c r="T875" s="3"/>
    </row>
    <row r="876" spans="4:20" x14ac:dyDescent="0.4">
      <c r="D876" s="3"/>
      <c r="E876" s="3"/>
      <c r="F876" s="3"/>
      <c r="G876" s="3"/>
      <c r="H876" s="14"/>
      <c r="I876" s="14"/>
      <c r="J876" s="3"/>
      <c r="K876" s="3"/>
      <c r="L876" s="3"/>
      <c r="M876" s="3"/>
      <c r="N876" s="3"/>
      <c r="O876" s="3"/>
      <c r="P876" s="3"/>
      <c r="Q876" s="3"/>
      <c r="R876" s="3"/>
      <c r="S876" s="3"/>
      <c r="T876" s="3"/>
    </row>
    <row r="877" spans="4:20" x14ac:dyDescent="0.4">
      <c r="D877" s="3"/>
      <c r="E877" s="3"/>
      <c r="F877" s="3"/>
      <c r="G877" s="3"/>
      <c r="H877" s="14"/>
      <c r="I877" s="14"/>
      <c r="J877" s="3"/>
      <c r="K877" s="3"/>
      <c r="L877" s="3"/>
      <c r="M877" s="3"/>
      <c r="N877" s="3"/>
      <c r="O877" s="3"/>
      <c r="P877" s="3"/>
      <c r="Q877" s="3"/>
      <c r="R877" s="3"/>
      <c r="S877" s="3"/>
      <c r="T877" s="3"/>
    </row>
    <row r="878" spans="4:20" x14ac:dyDescent="0.4">
      <c r="D878" s="3"/>
      <c r="E878" s="3"/>
      <c r="F878" s="3"/>
      <c r="G878" s="3"/>
      <c r="H878" s="14"/>
      <c r="I878" s="14"/>
      <c r="J878" s="3"/>
      <c r="K878" s="3"/>
      <c r="L878" s="3"/>
      <c r="M878" s="3"/>
      <c r="N878" s="3"/>
      <c r="O878" s="3"/>
      <c r="P878" s="3"/>
      <c r="Q878" s="3"/>
      <c r="R878" s="3"/>
      <c r="S878" s="3"/>
      <c r="T878" s="3"/>
    </row>
    <row r="879" spans="4:20" x14ac:dyDescent="0.4">
      <c r="D879" s="3"/>
      <c r="E879" s="3"/>
      <c r="F879" s="3"/>
      <c r="G879" s="3"/>
      <c r="H879" s="14"/>
      <c r="I879" s="14"/>
      <c r="J879" s="3"/>
      <c r="K879" s="3"/>
      <c r="L879" s="3"/>
      <c r="M879" s="3"/>
      <c r="N879" s="3"/>
      <c r="O879" s="3"/>
      <c r="P879" s="3"/>
      <c r="Q879" s="3"/>
      <c r="R879" s="3"/>
      <c r="S879" s="3"/>
      <c r="T879" s="3"/>
    </row>
    <row r="880" spans="4:20" x14ac:dyDescent="0.4">
      <c r="D880" s="3"/>
      <c r="E880" s="3"/>
      <c r="F880" s="3"/>
      <c r="G880" s="3"/>
      <c r="H880" s="14"/>
      <c r="I880" s="14"/>
      <c r="J880" s="3"/>
      <c r="K880" s="3"/>
      <c r="L880" s="3"/>
      <c r="M880" s="3"/>
      <c r="N880" s="3"/>
      <c r="O880" s="3"/>
      <c r="P880" s="3"/>
      <c r="Q880" s="3"/>
      <c r="R880" s="3"/>
      <c r="S880" s="3"/>
      <c r="T880" s="3"/>
    </row>
    <row r="881" spans="4:20" x14ac:dyDescent="0.4">
      <c r="D881" s="3"/>
      <c r="E881" s="3"/>
      <c r="F881" s="3"/>
      <c r="G881" s="3"/>
      <c r="H881" s="14"/>
      <c r="I881" s="14"/>
      <c r="J881" s="3"/>
      <c r="K881" s="3"/>
      <c r="L881" s="3"/>
      <c r="M881" s="3"/>
      <c r="N881" s="3"/>
      <c r="O881" s="3"/>
      <c r="P881" s="3"/>
      <c r="Q881" s="3"/>
      <c r="R881" s="3"/>
      <c r="S881" s="3"/>
      <c r="T881" s="3"/>
    </row>
    <row r="882" spans="4:20" x14ac:dyDescent="0.4">
      <c r="D882" s="3"/>
      <c r="E882" s="3"/>
      <c r="F882" s="3"/>
      <c r="G882" s="3"/>
      <c r="H882" s="14"/>
      <c r="I882" s="14"/>
      <c r="J882" s="3"/>
      <c r="K882" s="3"/>
      <c r="L882" s="3"/>
      <c r="M882" s="3"/>
      <c r="N882" s="3"/>
      <c r="O882" s="3"/>
      <c r="P882" s="3"/>
      <c r="Q882" s="3"/>
      <c r="R882" s="3"/>
      <c r="S882" s="3"/>
      <c r="T882" s="3"/>
    </row>
    <row r="883" spans="4:20" x14ac:dyDescent="0.4">
      <c r="D883" s="3"/>
      <c r="E883" s="3"/>
      <c r="F883" s="3"/>
      <c r="G883" s="3"/>
      <c r="H883" s="14"/>
      <c r="I883" s="14"/>
      <c r="J883" s="3"/>
      <c r="K883" s="3"/>
      <c r="L883" s="3"/>
      <c r="M883" s="3"/>
      <c r="N883" s="3"/>
      <c r="O883" s="3"/>
      <c r="P883" s="3"/>
      <c r="Q883" s="3"/>
      <c r="R883" s="3"/>
      <c r="S883" s="3"/>
      <c r="T883" s="3"/>
    </row>
    <row r="884" spans="4:20" x14ac:dyDescent="0.4">
      <c r="D884" s="3"/>
      <c r="E884" s="3"/>
      <c r="F884" s="3"/>
      <c r="G884" s="3"/>
      <c r="H884" s="14"/>
      <c r="I884" s="14"/>
      <c r="J884" s="3"/>
      <c r="K884" s="3"/>
      <c r="L884" s="3"/>
      <c r="M884" s="3"/>
      <c r="N884" s="3"/>
      <c r="O884" s="3"/>
      <c r="P884" s="3"/>
      <c r="Q884" s="3"/>
      <c r="R884" s="3"/>
      <c r="S884" s="3"/>
      <c r="T884" s="3"/>
    </row>
    <row r="885" spans="4:20" x14ac:dyDescent="0.4">
      <c r="D885" s="3"/>
      <c r="E885" s="3"/>
      <c r="F885" s="3"/>
      <c r="G885" s="3"/>
      <c r="H885" s="14"/>
      <c r="I885" s="14"/>
      <c r="J885" s="3"/>
      <c r="K885" s="3"/>
      <c r="L885" s="3"/>
      <c r="M885" s="3"/>
      <c r="N885" s="3"/>
      <c r="O885" s="3"/>
      <c r="P885" s="3"/>
      <c r="Q885" s="3"/>
      <c r="R885" s="3"/>
      <c r="S885" s="3"/>
      <c r="T885" s="3"/>
    </row>
    <row r="886" spans="4:20" x14ac:dyDescent="0.4">
      <c r="D886" s="3"/>
      <c r="E886" s="3"/>
      <c r="F886" s="3"/>
      <c r="G886" s="3"/>
      <c r="H886" s="14"/>
      <c r="I886" s="14"/>
      <c r="J886" s="3"/>
      <c r="K886" s="3"/>
      <c r="L886" s="3"/>
      <c r="M886" s="3"/>
      <c r="N886" s="3"/>
      <c r="O886" s="3"/>
      <c r="P886" s="3"/>
      <c r="Q886" s="3"/>
      <c r="R886" s="3"/>
      <c r="S886" s="3"/>
      <c r="T886" s="3"/>
    </row>
    <row r="887" spans="4:20" x14ac:dyDescent="0.4">
      <c r="D887" s="3"/>
      <c r="E887" s="3"/>
      <c r="F887" s="3"/>
      <c r="G887" s="3"/>
      <c r="H887" s="14"/>
      <c r="I887" s="14"/>
      <c r="J887" s="3"/>
      <c r="K887" s="3"/>
      <c r="L887" s="3"/>
      <c r="M887" s="3"/>
      <c r="N887" s="3"/>
      <c r="O887" s="3"/>
      <c r="P887" s="3"/>
      <c r="Q887" s="3"/>
      <c r="R887" s="3"/>
      <c r="S887" s="3"/>
      <c r="T887" s="3"/>
    </row>
    <row r="888" spans="4:20" x14ac:dyDescent="0.4">
      <c r="D888" s="3"/>
      <c r="E888" s="3"/>
      <c r="F888" s="3"/>
      <c r="G888" s="3"/>
      <c r="H888" s="14"/>
      <c r="I888" s="14"/>
      <c r="J888" s="3"/>
      <c r="K888" s="3"/>
      <c r="L888" s="3"/>
      <c r="M888" s="3"/>
      <c r="N888" s="3"/>
      <c r="O888" s="3"/>
      <c r="P888" s="3"/>
      <c r="Q888" s="3"/>
      <c r="R888" s="3"/>
      <c r="S888" s="3"/>
      <c r="T888" s="3"/>
    </row>
    <row r="889" spans="4:20" x14ac:dyDescent="0.4">
      <c r="D889" s="3"/>
      <c r="E889" s="3"/>
      <c r="F889" s="3"/>
      <c r="G889" s="3"/>
      <c r="H889" s="14"/>
      <c r="I889" s="14"/>
      <c r="J889" s="3"/>
      <c r="K889" s="3"/>
      <c r="L889" s="3"/>
      <c r="M889" s="3"/>
      <c r="N889" s="3"/>
      <c r="O889" s="3"/>
      <c r="P889" s="3"/>
      <c r="Q889" s="3"/>
      <c r="R889" s="3"/>
      <c r="S889" s="3"/>
      <c r="T889" s="3"/>
    </row>
    <row r="890" spans="4:20" x14ac:dyDescent="0.4">
      <c r="D890" s="3"/>
      <c r="E890" s="3"/>
      <c r="F890" s="3"/>
      <c r="G890" s="3"/>
      <c r="H890" s="14"/>
      <c r="I890" s="14"/>
      <c r="J890" s="3"/>
      <c r="K890" s="3"/>
      <c r="L890" s="3"/>
      <c r="M890" s="3"/>
      <c r="N890" s="3"/>
      <c r="O890" s="3"/>
      <c r="P890" s="3"/>
      <c r="Q890" s="3"/>
      <c r="R890" s="3"/>
      <c r="S890" s="3"/>
      <c r="T890" s="3"/>
    </row>
    <row r="891" spans="4:20" x14ac:dyDescent="0.4">
      <c r="D891" s="3"/>
      <c r="E891" s="3"/>
      <c r="F891" s="3"/>
      <c r="G891" s="3"/>
      <c r="H891" s="14"/>
      <c r="I891" s="14"/>
      <c r="J891" s="3"/>
      <c r="K891" s="3"/>
      <c r="L891" s="3"/>
      <c r="M891" s="3"/>
      <c r="N891" s="3"/>
      <c r="O891" s="3"/>
      <c r="P891" s="3"/>
      <c r="Q891" s="3"/>
      <c r="R891" s="3"/>
      <c r="S891" s="3"/>
      <c r="T891" s="3"/>
    </row>
    <row r="892" spans="4:20" x14ac:dyDescent="0.4">
      <c r="D892" s="3"/>
      <c r="E892" s="3"/>
      <c r="F892" s="3"/>
      <c r="G892" s="3"/>
      <c r="H892" s="14"/>
      <c r="I892" s="14"/>
      <c r="J892" s="3"/>
      <c r="K892" s="3"/>
      <c r="L892" s="3"/>
      <c r="M892" s="3"/>
      <c r="N892" s="3"/>
      <c r="O892" s="3"/>
      <c r="P892" s="3"/>
      <c r="Q892" s="3"/>
      <c r="R892" s="3"/>
      <c r="S892" s="3"/>
      <c r="T892" s="3"/>
    </row>
    <row r="893" spans="4:20" x14ac:dyDescent="0.4">
      <c r="D893" s="3"/>
      <c r="E893" s="3"/>
      <c r="F893" s="3"/>
      <c r="G893" s="3"/>
      <c r="H893" s="14"/>
      <c r="I893" s="14"/>
      <c r="J893" s="3"/>
      <c r="K893" s="3"/>
      <c r="L893" s="3"/>
      <c r="M893" s="3"/>
      <c r="N893" s="3"/>
      <c r="O893" s="3"/>
      <c r="P893" s="3"/>
      <c r="Q893" s="3"/>
      <c r="R893" s="3"/>
      <c r="S893" s="3"/>
      <c r="T893" s="3"/>
    </row>
    <row r="894" spans="4:20" x14ac:dyDescent="0.4">
      <c r="D894" s="3"/>
      <c r="E894" s="3"/>
      <c r="F894" s="3"/>
      <c r="G894" s="3"/>
      <c r="H894" s="14"/>
      <c r="I894" s="14"/>
      <c r="J894" s="3"/>
      <c r="K894" s="3"/>
      <c r="L894" s="3"/>
      <c r="M894" s="3"/>
      <c r="N894" s="3"/>
      <c r="O894" s="3"/>
      <c r="P894" s="3"/>
      <c r="Q894" s="3"/>
      <c r="R894" s="3"/>
      <c r="S894" s="3"/>
      <c r="T894" s="3"/>
    </row>
    <row r="895" spans="4:20" x14ac:dyDescent="0.4">
      <c r="D895" s="3"/>
      <c r="E895" s="3"/>
      <c r="F895" s="3"/>
      <c r="G895" s="3"/>
      <c r="H895" s="14"/>
      <c r="I895" s="14"/>
      <c r="J895" s="3"/>
      <c r="K895" s="3"/>
      <c r="L895" s="3"/>
      <c r="M895" s="3"/>
      <c r="N895" s="3"/>
      <c r="O895" s="3"/>
      <c r="P895" s="3"/>
      <c r="Q895" s="3"/>
      <c r="R895" s="3"/>
      <c r="S895" s="3"/>
      <c r="T895" s="3"/>
    </row>
    <row r="896" spans="4:20" x14ac:dyDescent="0.4">
      <c r="D896" s="3"/>
      <c r="E896" s="3"/>
      <c r="F896" s="3"/>
      <c r="G896" s="3"/>
      <c r="H896" s="14"/>
      <c r="I896" s="14"/>
      <c r="J896" s="3"/>
      <c r="K896" s="3"/>
      <c r="L896" s="3"/>
      <c r="M896" s="3"/>
      <c r="N896" s="3"/>
      <c r="O896" s="3"/>
      <c r="P896" s="3"/>
      <c r="Q896" s="3"/>
      <c r="R896" s="3"/>
      <c r="S896" s="3"/>
      <c r="T896" s="3"/>
    </row>
    <row r="897" spans="4:20" x14ac:dyDescent="0.4">
      <c r="D897" s="3"/>
      <c r="E897" s="3"/>
      <c r="F897" s="3"/>
      <c r="G897" s="3"/>
      <c r="H897" s="14"/>
      <c r="I897" s="14"/>
      <c r="J897" s="3"/>
      <c r="K897" s="3"/>
      <c r="L897" s="3"/>
      <c r="M897" s="3"/>
      <c r="N897" s="3"/>
      <c r="O897" s="3"/>
      <c r="P897" s="3"/>
      <c r="Q897" s="3"/>
      <c r="R897" s="3"/>
      <c r="S897" s="3"/>
      <c r="T897" s="3"/>
    </row>
    <row r="898" spans="4:20" x14ac:dyDescent="0.4">
      <c r="D898" s="3"/>
      <c r="E898" s="3"/>
      <c r="F898" s="3"/>
      <c r="G898" s="3"/>
      <c r="H898" s="14"/>
      <c r="I898" s="14"/>
      <c r="J898" s="3"/>
      <c r="K898" s="3"/>
      <c r="L898" s="3"/>
      <c r="M898" s="3"/>
      <c r="N898" s="3"/>
      <c r="O898" s="3"/>
      <c r="P898" s="3"/>
      <c r="Q898" s="3"/>
      <c r="R898" s="3"/>
      <c r="S898" s="3"/>
      <c r="T898" s="3"/>
    </row>
    <row r="899" spans="4:20" x14ac:dyDescent="0.4">
      <c r="D899" s="3"/>
      <c r="E899" s="3"/>
      <c r="F899" s="3"/>
      <c r="G899" s="3"/>
      <c r="H899" s="14"/>
      <c r="I899" s="14"/>
      <c r="J899" s="3"/>
      <c r="K899" s="3"/>
      <c r="L899" s="3"/>
      <c r="M899" s="3"/>
      <c r="N899" s="3"/>
      <c r="O899" s="3"/>
      <c r="P899" s="3"/>
      <c r="Q899" s="3"/>
      <c r="R899" s="3"/>
      <c r="S899" s="3"/>
      <c r="T899" s="3"/>
    </row>
    <row r="900" spans="4:20" x14ac:dyDescent="0.4">
      <c r="D900" s="3"/>
      <c r="E900" s="3"/>
      <c r="F900" s="3"/>
      <c r="G900" s="3"/>
      <c r="H900" s="14"/>
      <c r="I900" s="14"/>
      <c r="J900" s="3"/>
      <c r="K900" s="3"/>
      <c r="L900" s="3"/>
      <c r="M900" s="3"/>
      <c r="N900" s="3"/>
      <c r="O900" s="3"/>
      <c r="P900" s="3"/>
      <c r="Q900" s="3"/>
      <c r="R900" s="3"/>
      <c r="S900" s="3"/>
      <c r="T900" s="3"/>
    </row>
    <row r="901" spans="4:20" x14ac:dyDescent="0.4">
      <c r="D901" s="3"/>
      <c r="E901" s="3"/>
      <c r="F901" s="3"/>
      <c r="G901" s="3"/>
      <c r="H901" s="14"/>
      <c r="I901" s="14"/>
      <c r="J901" s="3"/>
      <c r="K901" s="3"/>
      <c r="L901" s="3"/>
      <c r="M901" s="3"/>
      <c r="N901" s="3"/>
      <c r="O901" s="3"/>
      <c r="P901" s="3"/>
      <c r="Q901" s="3"/>
      <c r="R901" s="3"/>
      <c r="S901" s="3"/>
      <c r="T901" s="3"/>
    </row>
    <row r="902" spans="4:20" x14ac:dyDescent="0.4">
      <c r="D902" s="3"/>
      <c r="E902" s="3"/>
      <c r="F902" s="3"/>
      <c r="G902" s="3"/>
      <c r="H902" s="14"/>
      <c r="I902" s="14"/>
      <c r="J902" s="3"/>
      <c r="K902" s="3"/>
      <c r="L902" s="3"/>
      <c r="M902" s="3"/>
      <c r="N902" s="3"/>
      <c r="O902" s="3"/>
      <c r="P902" s="3"/>
      <c r="Q902" s="3"/>
      <c r="R902" s="3"/>
      <c r="S902" s="3"/>
      <c r="T902" s="3"/>
    </row>
    <row r="903" spans="4:20" x14ac:dyDescent="0.4">
      <c r="D903" s="3"/>
      <c r="E903" s="3"/>
      <c r="F903" s="3"/>
      <c r="G903" s="3"/>
      <c r="H903" s="14"/>
      <c r="I903" s="14"/>
      <c r="J903" s="3"/>
      <c r="K903" s="3"/>
      <c r="L903" s="3"/>
      <c r="M903" s="3"/>
      <c r="N903" s="3"/>
      <c r="O903" s="3"/>
      <c r="P903" s="3"/>
      <c r="Q903" s="3"/>
      <c r="R903" s="3"/>
      <c r="S903" s="3"/>
      <c r="T903" s="3"/>
    </row>
    <row r="904" spans="4:20" x14ac:dyDescent="0.4">
      <c r="D904" s="3"/>
      <c r="E904" s="3"/>
      <c r="F904" s="3"/>
      <c r="G904" s="3"/>
      <c r="H904" s="14"/>
      <c r="I904" s="14"/>
      <c r="J904" s="3"/>
      <c r="K904" s="3"/>
      <c r="L904" s="3"/>
      <c r="M904" s="3"/>
      <c r="N904" s="3"/>
      <c r="O904" s="3"/>
      <c r="P904" s="3"/>
      <c r="Q904" s="3"/>
      <c r="R904" s="3"/>
      <c r="S904" s="3"/>
      <c r="T904" s="3"/>
    </row>
    <row r="905" spans="4:20" x14ac:dyDescent="0.4">
      <c r="D905" s="3"/>
      <c r="E905" s="3"/>
      <c r="F905" s="3"/>
      <c r="G905" s="3"/>
      <c r="H905" s="14"/>
      <c r="I905" s="14"/>
      <c r="J905" s="3"/>
      <c r="K905" s="3"/>
      <c r="L905" s="3"/>
      <c r="M905" s="3"/>
      <c r="N905" s="3"/>
      <c r="O905" s="3"/>
      <c r="P905" s="3"/>
      <c r="Q905" s="3"/>
      <c r="R905" s="3"/>
      <c r="S905" s="3"/>
      <c r="T905" s="3"/>
    </row>
    <row r="906" spans="4:20" x14ac:dyDescent="0.4">
      <c r="D906" s="3"/>
      <c r="E906" s="3"/>
      <c r="F906" s="3"/>
      <c r="G906" s="3"/>
      <c r="H906" s="14"/>
      <c r="I906" s="14"/>
      <c r="J906" s="3"/>
      <c r="K906" s="3"/>
      <c r="L906" s="3"/>
      <c r="M906" s="3"/>
      <c r="N906" s="3"/>
      <c r="O906" s="3"/>
      <c r="P906" s="3"/>
      <c r="Q906" s="3"/>
      <c r="R906" s="3"/>
      <c r="S906" s="3"/>
      <c r="T906" s="3"/>
    </row>
    <row r="907" spans="4:20" x14ac:dyDescent="0.4">
      <c r="D907" s="3"/>
      <c r="E907" s="3"/>
      <c r="F907" s="3"/>
      <c r="G907" s="3"/>
      <c r="H907" s="14"/>
      <c r="I907" s="14"/>
      <c r="J907" s="3"/>
      <c r="K907" s="3"/>
      <c r="L907" s="3"/>
      <c r="M907" s="3"/>
      <c r="N907" s="3"/>
      <c r="O907" s="3"/>
      <c r="P907" s="3"/>
      <c r="Q907" s="3"/>
      <c r="R907" s="3"/>
      <c r="S907" s="3"/>
      <c r="T907" s="3"/>
    </row>
    <row r="908" spans="4:20" x14ac:dyDescent="0.4">
      <c r="D908" s="3"/>
      <c r="E908" s="3"/>
      <c r="F908" s="3"/>
      <c r="G908" s="3"/>
      <c r="H908" s="14"/>
      <c r="I908" s="14"/>
      <c r="J908" s="3"/>
      <c r="K908" s="3"/>
      <c r="L908" s="3"/>
      <c r="M908" s="3"/>
      <c r="N908" s="3"/>
      <c r="O908" s="3"/>
      <c r="P908" s="3"/>
      <c r="Q908" s="3"/>
      <c r="R908" s="3"/>
      <c r="S908" s="3"/>
      <c r="T908" s="3"/>
    </row>
    <row r="909" spans="4:20" x14ac:dyDescent="0.4">
      <c r="D909" s="3"/>
      <c r="E909" s="3"/>
      <c r="F909" s="3"/>
      <c r="G909" s="3"/>
      <c r="H909" s="14"/>
      <c r="I909" s="14"/>
      <c r="J909" s="3"/>
      <c r="K909" s="3"/>
      <c r="L909" s="3"/>
      <c r="M909" s="3"/>
      <c r="N909" s="3"/>
      <c r="O909" s="3"/>
      <c r="P909" s="3"/>
      <c r="Q909" s="3"/>
      <c r="R909" s="3"/>
      <c r="S909" s="3"/>
      <c r="T909" s="3"/>
    </row>
    <row r="910" spans="4:20" x14ac:dyDescent="0.4">
      <c r="D910" s="3"/>
      <c r="E910" s="3"/>
      <c r="F910" s="3"/>
      <c r="G910" s="3"/>
      <c r="H910" s="14"/>
      <c r="I910" s="14"/>
      <c r="J910" s="3"/>
      <c r="K910" s="3"/>
      <c r="L910" s="3"/>
      <c r="M910" s="3"/>
      <c r="N910" s="3"/>
      <c r="O910" s="3"/>
      <c r="P910" s="3"/>
      <c r="Q910" s="3"/>
      <c r="R910" s="3"/>
      <c r="S910" s="3"/>
      <c r="T910" s="3"/>
    </row>
    <row r="911" spans="4:20" x14ac:dyDescent="0.4">
      <c r="D911" s="3"/>
      <c r="E911" s="3"/>
      <c r="F911" s="3"/>
      <c r="G911" s="3"/>
      <c r="H911" s="14"/>
      <c r="I911" s="14"/>
      <c r="J911" s="3"/>
      <c r="K911" s="3"/>
      <c r="L911" s="3"/>
      <c r="M911" s="3"/>
      <c r="N911" s="3"/>
      <c r="O911" s="3"/>
      <c r="P911" s="3"/>
      <c r="Q911" s="3"/>
      <c r="R911" s="3"/>
      <c r="S911" s="3"/>
      <c r="T911" s="3"/>
    </row>
    <row r="912" spans="4:20" x14ac:dyDescent="0.4">
      <c r="D912" s="3"/>
      <c r="E912" s="3"/>
      <c r="F912" s="3"/>
      <c r="G912" s="3"/>
      <c r="H912" s="14"/>
      <c r="I912" s="14"/>
      <c r="J912" s="3"/>
      <c r="K912" s="3"/>
      <c r="L912" s="3"/>
      <c r="M912" s="3"/>
      <c r="N912" s="3"/>
      <c r="O912" s="3"/>
      <c r="P912" s="3"/>
      <c r="Q912" s="3"/>
      <c r="R912" s="3"/>
      <c r="S912" s="3"/>
      <c r="T912" s="3"/>
    </row>
    <row r="913" spans="4:20" x14ac:dyDescent="0.4">
      <c r="D913" s="3"/>
      <c r="E913" s="3"/>
      <c r="F913" s="3"/>
      <c r="G913" s="3"/>
      <c r="H913" s="14"/>
      <c r="I913" s="14"/>
      <c r="J913" s="3"/>
      <c r="K913" s="3"/>
      <c r="L913" s="3"/>
      <c r="M913" s="3"/>
      <c r="N913" s="3"/>
      <c r="O913" s="3"/>
      <c r="P913" s="3"/>
      <c r="Q913" s="3"/>
      <c r="R913" s="3"/>
      <c r="S913" s="3"/>
      <c r="T913" s="3"/>
    </row>
    <row r="914" spans="4:20" x14ac:dyDescent="0.4">
      <c r="D914" s="3"/>
      <c r="E914" s="3"/>
      <c r="F914" s="3"/>
      <c r="G914" s="3"/>
      <c r="H914" s="14"/>
      <c r="I914" s="14"/>
      <c r="J914" s="3"/>
      <c r="K914" s="3"/>
      <c r="L914" s="3"/>
      <c r="M914" s="3"/>
      <c r="N914" s="3"/>
      <c r="O914" s="3"/>
      <c r="P914" s="3"/>
      <c r="Q914" s="3"/>
      <c r="R914" s="3"/>
      <c r="S914" s="3"/>
      <c r="T914" s="3"/>
    </row>
    <row r="915" spans="4:20" x14ac:dyDescent="0.4">
      <c r="D915" s="3"/>
      <c r="E915" s="3"/>
      <c r="F915" s="3"/>
      <c r="G915" s="3"/>
      <c r="H915" s="14"/>
      <c r="I915" s="14"/>
      <c r="J915" s="3"/>
      <c r="K915" s="3"/>
      <c r="L915" s="3"/>
      <c r="M915" s="3"/>
      <c r="N915" s="3"/>
      <c r="O915" s="3"/>
      <c r="P915" s="3"/>
      <c r="Q915" s="3"/>
      <c r="R915" s="3"/>
      <c r="S915" s="3"/>
      <c r="T915" s="3"/>
    </row>
    <row r="916" spans="4:20" x14ac:dyDescent="0.4">
      <c r="D916" s="3"/>
      <c r="E916" s="3"/>
      <c r="F916" s="3"/>
      <c r="G916" s="3"/>
      <c r="H916" s="14"/>
      <c r="I916" s="14"/>
      <c r="J916" s="3"/>
      <c r="K916" s="3"/>
      <c r="L916" s="3"/>
      <c r="M916" s="3"/>
      <c r="N916" s="3"/>
      <c r="O916" s="3"/>
      <c r="P916" s="3"/>
      <c r="Q916" s="3"/>
      <c r="R916" s="3"/>
      <c r="S916" s="3"/>
      <c r="T916" s="3"/>
    </row>
    <row r="917" spans="4:20" x14ac:dyDescent="0.4">
      <c r="D917" s="3"/>
      <c r="E917" s="3"/>
      <c r="F917" s="3"/>
      <c r="G917" s="3"/>
      <c r="H917" s="14"/>
      <c r="I917" s="14"/>
      <c r="J917" s="3"/>
      <c r="K917" s="3"/>
      <c r="L917" s="3"/>
      <c r="M917" s="3"/>
      <c r="N917" s="3"/>
      <c r="O917" s="3"/>
      <c r="P917" s="3"/>
      <c r="Q917" s="3"/>
      <c r="R917" s="3"/>
      <c r="S917" s="3"/>
      <c r="T917" s="3"/>
    </row>
    <row r="918" spans="4:20" x14ac:dyDescent="0.4">
      <c r="D918" s="3"/>
      <c r="E918" s="3"/>
      <c r="F918" s="3"/>
      <c r="G918" s="3"/>
      <c r="H918" s="14"/>
      <c r="I918" s="14"/>
      <c r="J918" s="3"/>
      <c r="K918" s="3"/>
      <c r="L918" s="3"/>
      <c r="M918" s="3"/>
      <c r="N918" s="3"/>
      <c r="O918" s="3"/>
      <c r="P918" s="3"/>
      <c r="Q918" s="3"/>
      <c r="R918" s="3"/>
      <c r="S918" s="3"/>
      <c r="T918" s="3"/>
    </row>
    <row r="919" spans="4:20" x14ac:dyDescent="0.4">
      <c r="D919" s="3"/>
      <c r="E919" s="3"/>
      <c r="F919" s="3"/>
      <c r="G919" s="3"/>
      <c r="H919" s="14"/>
      <c r="I919" s="14"/>
      <c r="J919" s="3"/>
      <c r="K919" s="3"/>
      <c r="L919" s="3"/>
      <c r="M919" s="3"/>
      <c r="N919" s="3"/>
      <c r="O919" s="3"/>
      <c r="P919" s="3"/>
      <c r="Q919" s="3"/>
      <c r="R919" s="3"/>
      <c r="S919" s="3"/>
      <c r="T919" s="3"/>
    </row>
    <row r="920" spans="4:20" x14ac:dyDescent="0.4">
      <c r="D920" s="3"/>
      <c r="E920" s="3"/>
      <c r="F920" s="3"/>
      <c r="G920" s="3"/>
      <c r="H920" s="14"/>
      <c r="I920" s="14"/>
      <c r="J920" s="3"/>
      <c r="K920" s="3"/>
      <c r="L920" s="3"/>
      <c r="M920" s="3"/>
      <c r="N920" s="3"/>
      <c r="O920" s="3"/>
      <c r="P920" s="3"/>
      <c r="Q920" s="3"/>
      <c r="R920" s="3"/>
      <c r="S920" s="3"/>
      <c r="T920" s="3"/>
    </row>
    <row r="921" spans="4:20" x14ac:dyDescent="0.4">
      <c r="D921" s="3"/>
      <c r="E921" s="3"/>
      <c r="F921" s="3"/>
      <c r="G921" s="3"/>
      <c r="H921" s="14"/>
      <c r="I921" s="14"/>
      <c r="J921" s="3"/>
      <c r="K921" s="3"/>
      <c r="L921" s="3"/>
      <c r="M921" s="3"/>
      <c r="N921" s="3"/>
      <c r="O921" s="3"/>
      <c r="P921" s="3"/>
      <c r="Q921" s="3"/>
      <c r="R921" s="3"/>
      <c r="S921" s="3"/>
      <c r="T921" s="3"/>
    </row>
    <row r="922" spans="4:20" x14ac:dyDescent="0.4">
      <c r="D922" s="3"/>
      <c r="E922" s="3"/>
      <c r="F922" s="3"/>
      <c r="G922" s="3"/>
      <c r="H922" s="14"/>
      <c r="I922" s="14"/>
      <c r="J922" s="3"/>
      <c r="K922" s="3"/>
      <c r="L922" s="3"/>
      <c r="M922" s="3"/>
      <c r="N922" s="3"/>
      <c r="O922" s="3"/>
      <c r="P922" s="3"/>
      <c r="Q922" s="3"/>
      <c r="R922" s="3"/>
      <c r="S922" s="3"/>
      <c r="T922" s="3"/>
    </row>
    <row r="923" spans="4:20" x14ac:dyDescent="0.4">
      <c r="D923" s="3"/>
      <c r="E923" s="3"/>
      <c r="F923" s="3"/>
      <c r="G923" s="3"/>
      <c r="H923" s="14"/>
      <c r="I923" s="14"/>
      <c r="J923" s="3"/>
      <c r="K923" s="3"/>
      <c r="L923" s="3"/>
      <c r="M923" s="3"/>
      <c r="N923" s="3"/>
      <c r="O923" s="3"/>
      <c r="P923" s="3"/>
      <c r="Q923" s="3"/>
      <c r="R923" s="3"/>
      <c r="S923" s="3"/>
      <c r="T923" s="3"/>
    </row>
    <row r="924" spans="4:20" x14ac:dyDescent="0.4">
      <c r="D924" s="3"/>
      <c r="E924" s="3"/>
      <c r="F924" s="3"/>
      <c r="G924" s="3"/>
      <c r="H924" s="14"/>
      <c r="I924" s="14"/>
      <c r="J924" s="3"/>
      <c r="K924" s="3"/>
      <c r="L924" s="3"/>
      <c r="M924" s="3"/>
      <c r="N924" s="3"/>
      <c r="O924" s="3"/>
      <c r="P924" s="3"/>
      <c r="Q924" s="3"/>
      <c r="R924" s="3"/>
      <c r="S924" s="3"/>
      <c r="T924" s="3"/>
    </row>
    <row r="925" spans="4:20" x14ac:dyDescent="0.4">
      <c r="D925" s="3"/>
      <c r="E925" s="3"/>
      <c r="F925" s="3"/>
      <c r="G925" s="3"/>
      <c r="H925" s="14"/>
      <c r="I925" s="14"/>
      <c r="J925" s="3"/>
      <c r="K925" s="3"/>
      <c r="L925" s="3"/>
      <c r="M925" s="3"/>
      <c r="N925" s="3"/>
      <c r="O925" s="3"/>
      <c r="P925" s="3"/>
      <c r="Q925" s="3"/>
      <c r="R925" s="3"/>
      <c r="S925" s="3"/>
      <c r="T925" s="3"/>
    </row>
    <row r="926" spans="4:20" x14ac:dyDescent="0.4">
      <c r="D926" s="3"/>
      <c r="E926" s="3"/>
      <c r="F926" s="3"/>
      <c r="G926" s="3"/>
      <c r="H926" s="14"/>
      <c r="I926" s="14"/>
      <c r="J926" s="3"/>
      <c r="K926" s="3"/>
      <c r="L926" s="3"/>
      <c r="M926" s="3"/>
      <c r="N926" s="3"/>
      <c r="O926" s="3"/>
      <c r="P926" s="3"/>
      <c r="Q926" s="3"/>
      <c r="R926" s="3"/>
      <c r="S926" s="3"/>
      <c r="T926" s="3"/>
    </row>
    <row r="927" spans="4:20" x14ac:dyDescent="0.4">
      <c r="D927" s="3"/>
      <c r="E927" s="3"/>
      <c r="F927" s="3"/>
      <c r="G927" s="3"/>
      <c r="H927" s="14"/>
      <c r="I927" s="14"/>
      <c r="J927" s="3"/>
      <c r="K927" s="3"/>
      <c r="L927" s="3"/>
      <c r="M927" s="3"/>
      <c r="N927" s="3"/>
      <c r="O927" s="3"/>
      <c r="P927" s="3"/>
      <c r="Q927" s="3"/>
      <c r="R927" s="3"/>
      <c r="S927" s="3"/>
      <c r="T927" s="3"/>
    </row>
    <row r="928" spans="4:20" x14ac:dyDescent="0.4">
      <c r="D928" s="3"/>
      <c r="E928" s="3"/>
      <c r="F928" s="3"/>
      <c r="G928" s="3"/>
      <c r="H928" s="14"/>
      <c r="I928" s="14"/>
      <c r="J928" s="3"/>
      <c r="K928" s="3"/>
      <c r="L928" s="3"/>
      <c r="M928" s="3"/>
      <c r="N928" s="3"/>
      <c r="O928" s="3"/>
      <c r="P928" s="3"/>
      <c r="Q928" s="3"/>
      <c r="R928" s="3"/>
      <c r="S928" s="3"/>
      <c r="T928" s="3"/>
    </row>
    <row r="929" spans="4:20" x14ac:dyDescent="0.4">
      <c r="D929" s="3"/>
      <c r="E929" s="3"/>
      <c r="F929" s="3"/>
      <c r="G929" s="3"/>
      <c r="H929" s="14"/>
      <c r="I929" s="14"/>
      <c r="J929" s="3"/>
      <c r="K929" s="3"/>
      <c r="L929" s="3"/>
      <c r="M929" s="3"/>
      <c r="N929" s="3"/>
      <c r="O929" s="3"/>
      <c r="P929" s="3"/>
      <c r="Q929" s="3"/>
      <c r="R929" s="3"/>
      <c r="S929" s="3"/>
      <c r="T929" s="3"/>
    </row>
    <row r="930" spans="4:20" x14ac:dyDescent="0.4">
      <c r="D930" s="3"/>
      <c r="E930" s="3"/>
      <c r="F930" s="3"/>
      <c r="G930" s="3"/>
      <c r="H930" s="14"/>
      <c r="I930" s="14"/>
      <c r="J930" s="3"/>
      <c r="K930" s="3"/>
      <c r="L930" s="3"/>
      <c r="M930" s="3"/>
      <c r="N930" s="3"/>
      <c r="O930" s="3"/>
      <c r="P930" s="3"/>
      <c r="Q930" s="3"/>
      <c r="R930" s="3"/>
      <c r="S930" s="3"/>
      <c r="T930" s="3"/>
    </row>
    <row r="931" spans="4:20" x14ac:dyDescent="0.4">
      <c r="D931" s="3"/>
      <c r="E931" s="3"/>
      <c r="F931" s="3"/>
      <c r="G931" s="3"/>
      <c r="H931" s="14"/>
      <c r="I931" s="14"/>
      <c r="J931" s="3"/>
      <c r="K931" s="3"/>
      <c r="L931" s="3"/>
      <c r="M931" s="3"/>
      <c r="N931" s="3"/>
      <c r="O931" s="3"/>
      <c r="P931" s="3"/>
      <c r="Q931" s="3"/>
      <c r="R931" s="3"/>
      <c r="S931" s="3"/>
      <c r="T931" s="3"/>
    </row>
    <row r="932" spans="4:20" x14ac:dyDescent="0.4">
      <c r="D932" s="3"/>
      <c r="E932" s="3"/>
      <c r="F932" s="3"/>
      <c r="G932" s="3"/>
      <c r="H932" s="14"/>
      <c r="I932" s="14"/>
      <c r="J932" s="3"/>
      <c r="K932" s="3"/>
      <c r="L932" s="3"/>
      <c r="M932" s="3"/>
      <c r="N932" s="3"/>
      <c r="O932" s="3"/>
      <c r="P932" s="3"/>
      <c r="Q932" s="3"/>
      <c r="R932" s="3"/>
      <c r="S932" s="3"/>
      <c r="T932" s="3"/>
    </row>
    <row r="933" spans="4:20" x14ac:dyDescent="0.4">
      <c r="D933" s="3"/>
      <c r="E933" s="3"/>
      <c r="F933" s="3"/>
      <c r="G933" s="3"/>
      <c r="H933" s="14"/>
      <c r="I933" s="14"/>
      <c r="J933" s="3"/>
      <c r="K933" s="3"/>
      <c r="L933" s="3"/>
      <c r="M933" s="3"/>
      <c r="N933" s="3"/>
      <c r="O933" s="3"/>
      <c r="P933" s="3"/>
      <c r="Q933" s="3"/>
      <c r="R933" s="3"/>
      <c r="S933" s="3"/>
      <c r="T933" s="3"/>
    </row>
    <row r="934" spans="4:20" x14ac:dyDescent="0.4">
      <c r="D934" s="3"/>
      <c r="E934" s="3"/>
      <c r="F934" s="3"/>
      <c r="G934" s="3"/>
      <c r="H934" s="14"/>
      <c r="I934" s="14"/>
      <c r="J934" s="3"/>
      <c r="K934" s="3"/>
      <c r="L934" s="3"/>
      <c r="M934" s="3"/>
      <c r="N934" s="3"/>
      <c r="O934" s="3"/>
      <c r="P934" s="3"/>
      <c r="Q934" s="3"/>
      <c r="R934" s="3"/>
      <c r="S934" s="3"/>
      <c r="T934" s="3"/>
    </row>
    <row r="935" spans="4:20" x14ac:dyDescent="0.4">
      <c r="D935" s="3"/>
      <c r="E935" s="3"/>
      <c r="F935" s="3"/>
      <c r="G935" s="3"/>
      <c r="H935" s="14"/>
      <c r="I935" s="14"/>
      <c r="J935" s="3"/>
      <c r="K935" s="3"/>
      <c r="L935" s="3"/>
      <c r="M935" s="3"/>
      <c r="N935" s="3"/>
      <c r="O935" s="3"/>
      <c r="P935" s="3"/>
      <c r="Q935" s="3"/>
      <c r="R935" s="3"/>
      <c r="S935" s="3"/>
      <c r="T935" s="3"/>
    </row>
    <row r="936" spans="4:20" x14ac:dyDescent="0.4">
      <c r="D936" s="3"/>
      <c r="E936" s="3"/>
      <c r="F936" s="3"/>
      <c r="G936" s="3"/>
      <c r="H936" s="14"/>
      <c r="I936" s="14"/>
      <c r="J936" s="3"/>
      <c r="K936" s="3"/>
      <c r="L936" s="3"/>
      <c r="M936" s="3"/>
      <c r="N936" s="3"/>
      <c r="O936" s="3"/>
      <c r="P936" s="3"/>
      <c r="Q936" s="3"/>
      <c r="R936" s="3"/>
      <c r="S936" s="3"/>
      <c r="T936" s="3"/>
    </row>
    <row r="937" spans="4:20" x14ac:dyDescent="0.4">
      <c r="D937" s="3"/>
      <c r="E937" s="3"/>
      <c r="F937" s="3"/>
      <c r="G937" s="3"/>
      <c r="H937" s="14"/>
      <c r="I937" s="14"/>
      <c r="J937" s="3"/>
      <c r="K937" s="3"/>
      <c r="L937" s="3"/>
      <c r="M937" s="3"/>
      <c r="N937" s="3"/>
      <c r="O937" s="3"/>
      <c r="P937" s="3"/>
      <c r="Q937" s="3"/>
      <c r="R937" s="3"/>
      <c r="S937" s="3"/>
      <c r="T937" s="3"/>
    </row>
    <row r="938" spans="4:20" x14ac:dyDescent="0.4">
      <c r="D938" s="3"/>
      <c r="E938" s="3"/>
      <c r="F938" s="3"/>
      <c r="G938" s="3"/>
      <c r="H938" s="14"/>
      <c r="I938" s="14"/>
      <c r="J938" s="3"/>
      <c r="K938" s="3"/>
      <c r="L938" s="3"/>
      <c r="M938" s="3"/>
      <c r="N938" s="3"/>
      <c r="O938" s="3"/>
      <c r="P938" s="3"/>
      <c r="Q938" s="3"/>
      <c r="R938" s="3"/>
      <c r="S938" s="3"/>
      <c r="T938" s="3"/>
    </row>
    <row r="939" spans="4:20" x14ac:dyDescent="0.4">
      <c r="D939" s="3"/>
      <c r="E939" s="3"/>
      <c r="F939" s="3"/>
      <c r="G939" s="3"/>
      <c r="H939" s="14"/>
      <c r="I939" s="14"/>
      <c r="J939" s="3"/>
      <c r="K939" s="3"/>
      <c r="L939" s="3"/>
      <c r="M939" s="3"/>
      <c r="N939" s="3"/>
      <c r="O939" s="3"/>
      <c r="P939" s="3"/>
      <c r="Q939" s="3"/>
      <c r="R939" s="3"/>
      <c r="S939" s="3"/>
      <c r="T939" s="3"/>
    </row>
    <row r="940" spans="4:20" x14ac:dyDescent="0.4">
      <c r="D940" s="3"/>
      <c r="E940" s="3"/>
      <c r="F940" s="3"/>
      <c r="G940" s="3"/>
      <c r="H940" s="14"/>
      <c r="I940" s="14"/>
      <c r="J940" s="3"/>
      <c r="K940" s="3"/>
      <c r="L940" s="3"/>
      <c r="M940" s="3"/>
      <c r="N940" s="3"/>
      <c r="O940" s="3"/>
      <c r="P940" s="3"/>
      <c r="Q940" s="3"/>
      <c r="R940" s="3"/>
      <c r="S940" s="3"/>
      <c r="T940" s="3"/>
    </row>
    <row r="941" spans="4:20" x14ac:dyDescent="0.4">
      <c r="D941" s="3"/>
      <c r="E941" s="3"/>
      <c r="F941" s="3"/>
      <c r="G941" s="3"/>
      <c r="H941" s="14"/>
      <c r="I941" s="14"/>
      <c r="J941" s="3"/>
      <c r="K941" s="3"/>
      <c r="L941" s="3"/>
      <c r="M941" s="3"/>
      <c r="N941" s="3"/>
      <c r="O941" s="3"/>
      <c r="P941" s="3"/>
      <c r="Q941" s="3"/>
      <c r="R941" s="3"/>
      <c r="S941" s="3"/>
      <c r="T941" s="3"/>
    </row>
    <row r="942" spans="4:20" x14ac:dyDescent="0.4">
      <c r="D942" s="3"/>
      <c r="E942" s="3"/>
      <c r="F942" s="3"/>
      <c r="G942" s="3"/>
      <c r="H942" s="14"/>
      <c r="I942" s="14"/>
      <c r="J942" s="3"/>
      <c r="K942" s="3"/>
      <c r="L942" s="3"/>
      <c r="M942" s="3"/>
      <c r="N942" s="3"/>
      <c r="O942" s="3"/>
      <c r="P942" s="3"/>
      <c r="Q942" s="3"/>
      <c r="R942" s="3"/>
      <c r="S942" s="3"/>
      <c r="T942" s="3"/>
    </row>
    <row r="943" spans="4:20" x14ac:dyDescent="0.4">
      <c r="D943" s="3"/>
      <c r="E943" s="3"/>
      <c r="F943" s="3"/>
      <c r="G943" s="3"/>
      <c r="H943" s="14"/>
      <c r="I943" s="14"/>
      <c r="J943" s="3"/>
      <c r="K943" s="3"/>
      <c r="L943" s="3"/>
      <c r="M943" s="3"/>
      <c r="N943" s="3"/>
      <c r="O943" s="3"/>
      <c r="P943" s="3"/>
      <c r="Q943" s="3"/>
      <c r="R943" s="3"/>
      <c r="S943" s="3"/>
      <c r="T943" s="3"/>
    </row>
    <row r="944" spans="4:20" x14ac:dyDescent="0.4">
      <c r="D944" s="3"/>
      <c r="E944" s="3"/>
      <c r="F944" s="3"/>
      <c r="G944" s="3"/>
      <c r="H944" s="14"/>
      <c r="I944" s="14"/>
      <c r="J944" s="3"/>
      <c r="K944" s="3"/>
      <c r="L944" s="3"/>
      <c r="M944" s="3"/>
      <c r="N944" s="3"/>
      <c r="O944" s="3"/>
      <c r="P944" s="3"/>
      <c r="Q944" s="3"/>
      <c r="R944" s="3"/>
      <c r="S944" s="3"/>
      <c r="T944" s="3"/>
    </row>
    <row r="945" spans="4:20" x14ac:dyDescent="0.4">
      <c r="D945" s="3"/>
      <c r="E945" s="3"/>
      <c r="F945" s="3"/>
      <c r="G945" s="3"/>
      <c r="H945" s="14"/>
      <c r="I945" s="14"/>
      <c r="J945" s="3"/>
      <c r="K945" s="3"/>
      <c r="L945" s="3"/>
      <c r="M945" s="3"/>
      <c r="N945" s="3"/>
      <c r="O945" s="3"/>
      <c r="P945" s="3"/>
      <c r="Q945" s="3"/>
      <c r="R945" s="3"/>
      <c r="S945" s="3"/>
      <c r="T945" s="3"/>
    </row>
    <row r="946" spans="4:20" x14ac:dyDescent="0.4">
      <c r="D946" s="3"/>
      <c r="E946" s="3"/>
      <c r="F946" s="3"/>
      <c r="G946" s="3"/>
      <c r="H946" s="14"/>
      <c r="I946" s="14"/>
      <c r="J946" s="3"/>
      <c r="K946" s="3"/>
      <c r="L946" s="3"/>
      <c r="M946" s="3"/>
      <c r="N946" s="3"/>
      <c r="O946" s="3"/>
      <c r="P946" s="3"/>
      <c r="Q946" s="3"/>
      <c r="R946" s="3"/>
      <c r="S946" s="3"/>
      <c r="T946" s="3"/>
    </row>
    <row r="947" spans="4:20" x14ac:dyDescent="0.4">
      <c r="D947" s="3"/>
      <c r="E947" s="3"/>
      <c r="F947" s="3"/>
      <c r="G947" s="3"/>
      <c r="H947" s="14"/>
      <c r="I947" s="14"/>
      <c r="J947" s="3"/>
      <c r="K947" s="3"/>
      <c r="L947" s="3"/>
      <c r="M947" s="3"/>
      <c r="N947" s="3"/>
      <c r="O947" s="3"/>
      <c r="P947" s="3"/>
      <c r="Q947" s="3"/>
      <c r="R947" s="3"/>
      <c r="S947" s="3"/>
      <c r="T947" s="3"/>
    </row>
    <row r="948" spans="4:20" x14ac:dyDescent="0.4">
      <c r="D948" s="3"/>
      <c r="E948" s="3"/>
      <c r="F948" s="3"/>
      <c r="G948" s="3"/>
      <c r="H948" s="14"/>
      <c r="I948" s="14"/>
      <c r="J948" s="3"/>
      <c r="K948" s="3"/>
      <c r="L948" s="3"/>
      <c r="M948" s="3"/>
      <c r="N948" s="3"/>
      <c r="O948" s="3"/>
      <c r="P948" s="3"/>
      <c r="Q948" s="3"/>
      <c r="R948" s="3"/>
      <c r="S948" s="3"/>
      <c r="T948" s="3"/>
    </row>
    <row r="949" spans="4:20" x14ac:dyDescent="0.4">
      <c r="D949" s="3"/>
      <c r="E949" s="3"/>
      <c r="F949" s="3"/>
      <c r="G949" s="3"/>
      <c r="H949" s="14"/>
      <c r="I949" s="14"/>
      <c r="J949" s="3"/>
      <c r="K949" s="3"/>
      <c r="L949" s="3"/>
      <c r="M949" s="3"/>
      <c r="N949" s="3"/>
      <c r="O949" s="3"/>
      <c r="P949" s="3"/>
      <c r="Q949" s="3"/>
      <c r="R949" s="3"/>
      <c r="S949" s="3"/>
      <c r="T949" s="3"/>
    </row>
    <row r="950" spans="4:20" x14ac:dyDescent="0.4">
      <c r="D950" s="3"/>
      <c r="E950" s="3"/>
      <c r="F950" s="3"/>
      <c r="G950" s="3"/>
      <c r="H950" s="14"/>
      <c r="I950" s="14"/>
      <c r="J950" s="3"/>
      <c r="K950" s="3"/>
      <c r="L950" s="3"/>
      <c r="M950" s="3"/>
      <c r="N950" s="3"/>
      <c r="O950" s="3"/>
      <c r="P950" s="3"/>
      <c r="Q950" s="3"/>
      <c r="R950" s="3"/>
      <c r="S950" s="3"/>
      <c r="T950" s="3"/>
    </row>
    <row r="951" spans="4:20" x14ac:dyDescent="0.4">
      <c r="D951" s="3"/>
      <c r="E951" s="3"/>
      <c r="F951" s="3"/>
      <c r="G951" s="3"/>
      <c r="H951" s="14"/>
      <c r="I951" s="14"/>
      <c r="J951" s="3"/>
      <c r="K951" s="3"/>
      <c r="L951" s="3"/>
      <c r="M951" s="3"/>
      <c r="N951" s="3"/>
      <c r="O951" s="3"/>
      <c r="P951" s="3"/>
      <c r="Q951" s="3"/>
      <c r="R951" s="3"/>
      <c r="S951" s="3"/>
      <c r="T951" s="3"/>
    </row>
    <row r="952" spans="4:20" x14ac:dyDescent="0.4">
      <c r="D952" s="3"/>
      <c r="E952" s="3"/>
      <c r="F952" s="3"/>
      <c r="G952" s="3"/>
      <c r="H952" s="14"/>
      <c r="I952" s="14"/>
      <c r="J952" s="3"/>
      <c r="K952" s="3"/>
      <c r="L952" s="3"/>
      <c r="M952" s="3"/>
      <c r="N952" s="3"/>
      <c r="O952" s="3"/>
      <c r="P952" s="3"/>
      <c r="Q952" s="3"/>
      <c r="R952" s="3"/>
      <c r="S952" s="3"/>
      <c r="T952" s="3"/>
    </row>
    <row r="953" spans="4:20" x14ac:dyDescent="0.4">
      <c r="D953" s="3"/>
      <c r="E953" s="3"/>
      <c r="F953" s="3"/>
      <c r="G953" s="3"/>
      <c r="H953" s="14"/>
      <c r="I953" s="14"/>
      <c r="J953" s="3"/>
      <c r="K953" s="3"/>
      <c r="L953" s="3"/>
      <c r="M953" s="3"/>
      <c r="N953" s="3"/>
      <c r="O953" s="3"/>
      <c r="P953" s="3"/>
      <c r="Q953" s="3"/>
      <c r="R953" s="3"/>
      <c r="S953" s="3"/>
      <c r="T953" s="3"/>
    </row>
    <row r="954" spans="4:20" x14ac:dyDescent="0.4">
      <c r="D954" s="3"/>
      <c r="E954" s="3"/>
      <c r="F954" s="3"/>
      <c r="G954" s="3"/>
      <c r="H954" s="14"/>
      <c r="I954" s="14"/>
      <c r="J954" s="3"/>
      <c r="K954" s="3"/>
      <c r="L954" s="3"/>
      <c r="M954" s="3"/>
      <c r="N954" s="3"/>
      <c r="O954" s="3"/>
      <c r="P954" s="3"/>
      <c r="Q954" s="3"/>
      <c r="R954" s="3"/>
      <c r="S954" s="3"/>
      <c r="T954" s="3"/>
    </row>
    <row r="955" spans="4:20" x14ac:dyDescent="0.4">
      <c r="D955" s="3"/>
      <c r="E955" s="3"/>
      <c r="F955" s="3"/>
      <c r="G955" s="3"/>
      <c r="H955" s="14"/>
      <c r="I955" s="14"/>
      <c r="J955" s="3"/>
      <c r="K955" s="3"/>
      <c r="L955" s="3"/>
      <c r="M955" s="3"/>
      <c r="N955" s="3"/>
      <c r="O955" s="3"/>
      <c r="P955" s="3"/>
      <c r="Q955" s="3"/>
      <c r="R955" s="3"/>
      <c r="S955" s="3"/>
      <c r="T955" s="3"/>
    </row>
    <row r="956" spans="4:20" x14ac:dyDescent="0.4">
      <c r="D956" s="3"/>
      <c r="E956" s="3"/>
      <c r="F956" s="3"/>
      <c r="G956" s="3"/>
      <c r="H956" s="14"/>
      <c r="I956" s="14"/>
      <c r="J956" s="3"/>
      <c r="K956" s="3"/>
      <c r="L956" s="3"/>
      <c r="M956" s="3"/>
      <c r="N956" s="3"/>
      <c r="O956" s="3"/>
      <c r="P956" s="3"/>
      <c r="Q956" s="3"/>
      <c r="R956" s="3"/>
      <c r="S956" s="3"/>
      <c r="T956" s="3"/>
    </row>
    <row r="957" spans="4:20" x14ac:dyDescent="0.4">
      <c r="D957" s="3"/>
      <c r="E957" s="3"/>
      <c r="F957" s="3"/>
      <c r="G957" s="3"/>
      <c r="H957" s="14"/>
      <c r="I957" s="14"/>
      <c r="J957" s="3"/>
      <c r="K957" s="3"/>
      <c r="L957" s="3"/>
      <c r="M957" s="3"/>
      <c r="N957" s="3"/>
      <c r="O957" s="3"/>
      <c r="P957" s="3"/>
      <c r="Q957" s="3"/>
      <c r="R957" s="3"/>
      <c r="S957" s="3"/>
      <c r="T957" s="3"/>
    </row>
    <row r="958" spans="4:20" x14ac:dyDescent="0.4">
      <c r="D958" s="3"/>
      <c r="E958" s="3"/>
      <c r="F958" s="3"/>
      <c r="G958" s="3"/>
      <c r="H958" s="14"/>
      <c r="I958" s="14"/>
      <c r="J958" s="3"/>
      <c r="K958" s="3"/>
      <c r="L958" s="3"/>
      <c r="M958" s="3"/>
      <c r="N958" s="3"/>
      <c r="O958" s="3"/>
      <c r="P958" s="3"/>
      <c r="Q958" s="3"/>
      <c r="R958" s="3"/>
      <c r="S958" s="3"/>
      <c r="T958" s="3"/>
    </row>
    <row r="959" spans="4:20" x14ac:dyDescent="0.4">
      <c r="D959" s="3"/>
      <c r="E959" s="3"/>
      <c r="F959" s="3"/>
      <c r="G959" s="3"/>
      <c r="H959" s="14"/>
      <c r="I959" s="14"/>
      <c r="J959" s="3"/>
      <c r="K959" s="3"/>
      <c r="L959" s="3"/>
      <c r="M959" s="3"/>
      <c r="N959" s="3"/>
      <c r="O959" s="3"/>
      <c r="P959" s="3"/>
      <c r="Q959" s="3"/>
      <c r="R959" s="3"/>
      <c r="S959" s="3"/>
      <c r="T959" s="3"/>
    </row>
    <row r="960" spans="4:20" x14ac:dyDescent="0.4">
      <c r="D960" s="3"/>
      <c r="E960" s="3"/>
      <c r="F960" s="3"/>
      <c r="G960" s="3"/>
      <c r="H960" s="14"/>
      <c r="I960" s="14"/>
      <c r="J960" s="3"/>
      <c r="K960" s="3"/>
      <c r="L960" s="3"/>
      <c r="M960" s="3"/>
      <c r="N960" s="3"/>
      <c r="O960" s="3"/>
      <c r="P960" s="3"/>
      <c r="Q960" s="3"/>
      <c r="R960" s="3"/>
      <c r="S960" s="3"/>
      <c r="T960" s="3"/>
    </row>
    <row r="961" spans="4:20" x14ac:dyDescent="0.4">
      <c r="D961" s="3"/>
      <c r="E961" s="3"/>
      <c r="F961" s="3"/>
      <c r="G961" s="3"/>
      <c r="H961" s="14"/>
      <c r="I961" s="14"/>
      <c r="J961" s="3"/>
      <c r="K961" s="3"/>
      <c r="L961" s="3"/>
      <c r="M961" s="3"/>
      <c r="N961" s="3"/>
      <c r="O961" s="3"/>
      <c r="P961" s="3"/>
      <c r="Q961" s="3"/>
      <c r="R961" s="3"/>
      <c r="S961" s="3"/>
      <c r="T961" s="3"/>
    </row>
    <row r="962" spans="4:20" x14ac:dyDescent="0.4">
      <c r="D962" s="3"/>
      <c r="E962" s="3"/>
      <c r="F962" s="3"/>
      <c r="G962" s="3"/>
      <c r="H962" s="14"/>
      <c r="I962" s="14"/>
      <c r="J962" s="3"/>
      <c r="K962" s="3"/>
      <c r="L962" s="3"/>
      <c r="M962" s="3"/>
      <c r="N962" s="3"/>
      <c r="O962" s="3"/>
      <c r="P962" s="3"/>
      <c r="Q962" s="3"/>
      <c r="R962" s="3"/>
      <c r="S962" s="3"/>
      <c r="T962" s="3"/>
    </row>
    <row r="963" spans="4:20" x14ac:dyDescent="0.4">
      <c r="D963" s="3"/>
      <c r="E963" s="3"/>
      <c r="F963" s="3"/>
      <c r="G963" s="3"/>
      <c r="H963" s="14"/>
      <c r="I963" s="14"/>
      <c r="J963" s="3"/>
      <c r="K963" s="3"/>
      <c r="L963" s="3"/>
      <c r="M963" s="3"/>
      <c r="N963" s="3"/>
      <c r="O963" s="3"/>
      <c r="P963" s="3"/>
      <c r="Q963" s="3"/>
      <c r="R963" s="3"/>
      <c r="S963" s="3"/>
      <c r="T963" s="3"/>
    </row>
    <row r="964" spans="4:20" x14ac:dyDescent="0.4">
      <c r="D964" s="3"/>
      <c r="E964" s="3"/>
      <c r="F964" s="3"/>
      <c r="G964" s="3"/>
      <c r="H964" s="14"/>
      <c r="I964" s="14"/>
      <c r="J964" s="3"/>
      <c r="K964" s="3"/>
      <c r="L964" s="3"/>
      <c r="M964" s="3"/>
      <c r="N964" s="3"/>
      <c r="O964" s="3"/>
      <c r="P964" s="3"/>
      <c r="Q964" s="3"/>
      <c r="R964" s="3"/>
      <c r="S964" s="3"/>
      <c r="T964" s="3"/>
    </row>
    <row r="965" spans="4:20" x14ac:dyDescent="0.4">
      <c r="D965" s="3"/>
      <c r="E965" s="3"/>
      <c r="F965" s="3"/>
      <c r="G965" s="3"/>
      <c r="H965" s="14"/>
      <c r="I965" s="14"/>
      <c r="J965" s="3"/>
      <c r="K965" s="3"/>
      <c r="L965" s="3"/>
      <c r="M965" s="3"/>
      <c r="N965" s="3"/>
      <c r="O965" s="3"/>
      <c r="P965" s="3"/>
      <c r="Q965" s="3"/>
      <c r="R965" s="3"/>
      <c r="S965" s="3"/>
      <c r="T965" s="3"/>
    </row>
    <row r="966" spans="4:20" x14ac:dyDescent="0.4">
      <c r="D966" s="3"/>
      <c r="E966" s="3"/>
      <c r="F966" s="3"/>
      <c r="G966" s="3"/>
      <c r="H966" s="14"/>
      <c r="I966" s="14"/>
      <c r="J966" s="3"/>
      <c r="K966" s="3"/>
      <c r="L966" s="3"/>
      <c r="M966" s="3"/>
      <c r="N966" s="3"/>
      <c r="O966" s="3"/>
      <c r="P966" s="3"/>
      <c r="Q966" s="3"/>
      <c r="R966" s="3"/>
      <c r="S966" s="3"/>
      <c r="T966" s="3"/>
    </row>
    <row r="967" spans="4:20" x14ac:dyDescent="0.4">
      <c r="D967" s="3"/>
      <c r="E967" s="3"/>
      <c r="F967" s="3"/>
      <c r="G967" s="3"/>
      <c r="H967" s="14"/>
      <c r="I967" s="14"/>
      <c r="J967" s="3"/>
      <c r="K967" s="3"/>
      <c r="L967" s="3"/>
      <c r="M967" s="3"/>
      <c r="N967" s="3"/>
      <c r="O967" s="3"/>
      <c r="P967" s="3"/>
      <c r="Q967" s="3"/>
      <c r="R967" s="3"/>
      <c r="S967" s="3"/>
      <c r="T967" s="3"/>
    </row>
    <row r="968" spans="4:20" x14ac:dyDescent="0.4">
      <c r="D968" s="3"/>
      <c r="E968" s="3"/>
      <c r="F968" s="3"/>
      <c r="G968" s="3"/>
      <c r="H968" s="14"/>
      <c r="I968" s="14"/>
      <c r="J968" s="3"/>
      <c r="K968" s="3"/>
      <c r="L968" s="3"/>
      <c r="M968" s="3"/>
      <c r="N968" s="3"/>
      <c r="O968" s="3"/>
      <c r="P968" s="3"/>
      <c r="Q968" s="3"/>
      <c r="R968" s="3"/>
      <c r="S968" s="3"/>
      <c r="T968" s="3"/>
    </row>
    <row r="969" spans="4:20" x14ac:dyDescent="0.4">
      <c r="D969" s="3"/>
      <c r="E969" s="3"/>
      <c r="F969" s="3"/>
      <c r="G969" s="3"/>
      <c r="H969" s="14"/>
      <c r="I969" s="14"/>
      <c r="J969" s="3"/>
      <c r="K969" s="3"/>
      <c r="L969" s="3"/>
      <c r="M969" s="3"/>
      <c r="N969" s="3"/>
      <c r="O969" s="3"/>
      <c r="P969" s="3"/>
      <c r="Q969" s="3"/>
      <c r="R969" s="3"/>
      <c r="S969" s="3"/>
      <c r="T969" s="3"/>
    </row>
    <row r="970" spans="4:20" x14ac:dyDescent="0.4">
      <c r="D970" s="3"/>
      <c r="E970" s="3"/>
      <c r="F970" s="3"/>
      <c r="G970" s="3"/>
      <c r="H970" s="14"/>
      <c r="I970" s="14"/>
      <c r="J970" s="3"/>
      <c r="K970" s="3"/>
      <c r="L970" s="3"/>
      <c r="M970" s="3"/>
      <c r="N970" s="3"/>
      <c r="O970" s="3"/>
      <c r="P970" s="3"/>
      <c r="Q970" s="3"/>
      <c r="R970" s="3"/>
      <c r="S970" s="3"/>
      <c r="T970" s="3"/>
    </row>
    <row r="971" spans="4:20" x14ac:dyDescent="0.4">
      <c r="D971" s="3"/>
      <c r="E971" s="3"/>
      <c r="F971" s="3"/>
      <c r="G971" s="3"/>
      <c r="H971" s="14"/>
      <c r="I971" s="14"/>
      <c r="J971" s="3"/>
      <c r="K971" s="3"/>
      <c r="L971" s="3"/>
      <c r="M971" s="3"/>
      <c r="N971" s="3"/>
      <c r="O971" s="3"/>
      <c r="P971" s="3"/>
      <c r="Q971" s="3"/>
      <c r="R971" s="3"/>
      <c r="S971" s="3"/>
      <c r="T971" s="3"/>
    </row>
    <row r="972" spans="4:20" x14ac:dyDescent="0.4">
      <c r="D972" s="3"/>
      <c r="E972" s="3"/>
      <c r="F972" s="3"/>
      <c r="G972" s="3"/>
      <c r="H972" s="14"/>
      <c r="I972" s="14"/>
      <c r="J972" s="3"/>
      <c r="K972" s="3"/>
      <c r="L972" s="3"/>
      <c r="M972" s="3"/>
      <c r="N972" s="3"/>
      <c r="O972" s="3"/>
      <c r="P972" s="3"/>
      <c r="Q972" s="3"/>
      <c r="R972" s="3"/>
      <c r="S972" s="3"/>
      <c r="T972" s="3"/>
    </row>
    <row r="973" spans="4:20" x14ac:dyDescent="0.4">
      <c r="D973" s="3"/>
      <c r="E973" s="3"/>
      <c r="F973" s="3"/>
      <c r="G973" s="3"/>
      <c r="H973" s="14"/>
      <c r="I973" s="14"/>
      <c r="J973" s="3"/>
      <c r="K973" s="3"/>
      <c r="L973" s="3"/>
      <c r="M973" s="3"/>
      <c r="N973" s="3"/>
      <c r="O973" s="3"/>
      <c r="P973" s="3"/>
      <c r="Q973" s="3"/>
      <c r="R973" s="3"/>
      <c r="S973" s="3"/>
      <c r="T973" s="3"/>
    </row>
    <row r="974" spans="4:20" x14ac:dyDescent="0.4">
      <c r="D974" s="3"/>
      <c r="E974" s="3"/>
      <c r="F974" s="3"/>
      <c r="G974" s="3"/>
      <c r="H974" s="14"/>
      <c r="I974" s="14"/>
      <c r="J974" s="3"/>
      <c r="K974" s="3"/>
      <c r="L974" s="3"/>
      <c r="M974" s="3"/>
      <c r="N974" s="3"/>
      <c r="O974" s="3"/>
      <c r="P974" s="3"/>
      <c r="Q974" s="3"/>
      <c r="R974" s="3"/>
      <c r="S974" s="3"/>
      <c r="T974" s="3"/>
    </row>
    <row r="975" spans="4:20" x14ac:dyDescent="0.4">
      <c r="D975" s="3"/>
      <c r="E975" s="3"/>
      <c r="F975" s="3"/>
      <c r="G975" s="3"/>
      <c r="H975" s="14"/>
      <c r="I975" s="14"/>
      <c r="J975" s="3"/>
      <c r="K975" s="3"/>
      <c r="L975" s="3"/>
      <c r="M975" s="3"/>
      <c r="N975" s="3"/>
      <c r="O975" s="3"/>
      <c r="P975" s="3"/>
      <c r="Q975" s="3"/>
      <c r="R975" s="3"/>
      <c r="S975" s="3"/>
      <c r="T975" s="3"/>
    </row>
    <row r="976" spans="4:20" x14ac:dyDescent="0.4">
      <c r="D976" s="3"/>
      <c r="E976" s="3"/>
      <c r="F976" s="3"/>
      <c r="G976" s="3"/>
      <c r="H976" s="14"/>
      <c r="I976" s="14"/>
      <c r="J976" s="3"/>
      <c r="K976" s="3"/>
      <c r="L976" s="3"/>
      <c r="M976" s="3"/>
      <c r="N976" s="3"/>
      <c r="O976" s="3"/>
      <c r="P976" s="3"/>
      <c r="Q976" s="3"/>
      <c r="R976" s="3"/>
      <c r="S976" s="3"/>
      <c r="T976" s="3"/>
    </row>
    <row r="977" spans="4:20" x14ac:dyDescent="0.4">
      <c r="D977" s="3"/>
      <c r="E977" s="3"/>
      <c r="F977" s="3"/>
      <c r="G977" s="3"/>
      <c r="H977" s="14"/>
      <c r="I977" s="14"/>
      <c r="J977" s="3"/>
      <c r="K977" s="3"/>
      <c r="L977" s="3"/>
      <c r="M977" s="3"/>
      <c r="N977" s="3"/>
      <c r="O977" s="3"/>
      <c r="P977" s="3"/>
      <c r="Q977" s="3"/>
      <c r="R977" s="3"/>
      <c r="S977" s="3"/>
      <c r="T977" s="3"/>
    </row>
    <row r="978" spans="4:20" x14ac:dyDescent="0.4">
      <c r="D978" s="3"/>
      <c r="E978" s="3"/>
      <c r="F978" s="3"/>
      <c r="G978" s="3"/>
      <c r="H978" s="14"/>
      <c r="I978" s="14"/>
      <c r="J978" s="3"/>
      <c r="K978" s="3"/>
      <c r="L978" s="3"/>
      <c r="M978" s="3"/>
      <c r="N978" s="3"/>
      <c r="O978" s="3"/>
      <c r="P978" s="3"/>
      <c r="Q978" s="3"/>
      <c r="R978" s="3"/>
      <c r="S978" s="3"/>
      <c r="T978" s="3"/>
    </row>
    <row r="979" spans="4:20" x14ac:dyDescent="0.4">
      <c r="D979" s="3"/>
      <c r="E979" s="3"/>
      <c r="F979" s="3"/>
      <c r="G979" s="3"/>
      <c r="H979" s="14"/>
      <c r="I979" s="14"/>
      <c r="J979" s="3"/>
      <c r="K979" s="3"/>
      <c r="L979" s="3"/>
      <c r="M979" s="3"/>
      <c r="N979" s="3"/>
      <c r="O979" s="3"/>
      <c r="P979" s="3"/>
      <c r="Q979" s="3"/>
      <c r="R979" s="3"/>
      <c r="S979" s="3"/>
      <c r="T979" s="3"/>
    </row>
    <row r="980" spans="4:20" x14ac:dyDescent="0.4">
      <c r="D980" s="3"/>
      <c r="E980" s="3"/>
      <c r="F980" s="3"/>
      <c r="G980" s="3"/>
      <c r="H980" s="14"/>
      <c r="I980" s="14"/>
      <c r="J980" s="3"/>
      <c r="K980" s="3"/>
      <c r="L980" s="3"/>
      <c r="M980" s="3"/>
      <c r="N980" s="3"/>
      <c r="O980" s="3"/>
      <c r="P980" s="3"/>
      <c r="Q980" s="3"/>
      <c r="R980" s="3"/>
      <c r="S980" s="3"/>
      <c r="T980" s="3"/>
    </row>
    <row r="981" spans="4:20" x14ac:dyDescent="0.4">
      <c r="D981" s="3"/>
      <c r="E981" s="3"/>
      <c r="F981" s="3"/>
      <c r="G981" s="3"/>
      <c r="H981" s="14"/>
      <c r="I981" s="14"/>
      <c r="J981" s="3"/>
      <c r="K981" s="3"/>
      <c r="L981" s="3"/>
      <c r="M981" s="3"/>
      <c r="N981" s="3"/>
      <c r="O981" s="3"/>
      <c r="P981" s="3"/>
      <c r="Q981" s="3"/>
      <c r="R981" s="3"/>
      <c r="S981" s="3"/>
      <c r="T981" s="3"/>
    </row>
    <row r="982" spans="4:20" x14ac:dyDescent="0.4">
      <c r="D982" s="3"/>
      <c r="E982" s="3"/>
      <c r="F982" s="3"/>
      <c r="G982" s="3"/>
      <c r="H982" s="14"/>
      <c r="I982" s="14"/>
      <c r="J982" s="3"/>
      <c r="K982" s="3"/>
      <c r="L982" s="3"/>
      <c r="M982" s="3"/>
      <c r="N982" s="3"/>
      <c r="O982" s="3"/>
      <c r="P982" s="3"/>
      <c r="Q982" s="3"/>
      <c r="R982" s="3"/>
      <c r="S982" s="3"/>
      <c r="T982" s="3"/>
    </row>
    <row r="983" spans="4:20" x14ac:dyDescent="0.4">
      <c r="D983" s="3"/>
      <c r="E983" s="3"/>
      <c r="F983" s="3"/>
      <c r="G983" s="3"/>
      <c r="H983" s="14"/>
      <c r="I983" s="14"/>
      <c r="J983" s="3"/>
      <c r="K983" s="3"/>
      <c r="L983" s="3"/>
      <c r="M983" s="3"/>
      <c r="N983" s="3"/>
      <c r="O983" s="3"/>
      <c r="P983" s="3"/>
      <c r="Q983" s="3"/>
      <c r="R983" s="3"/>
      <c r="S983" s="3"/>
      <c r="T983" s="3"/>
    </row>
    <row r="984" spans="4:20" x14ac:dyDescent="0.4">
      <c r="D984" s="3"/>
      <c r="E984" s="3"/>
      <c r="F984" s="3"/>
      <c r="G984" s="3"/>
      <c r="H984" s="14"/>
      <c r="I984" s="14"/>
      <c r="J984" s="3"/>
      <c r="K984" s="3"/>
      <c r="L984" s="3"/>
      <c r="M984" s="3"/>
      <c r="N984" s="3"/>
      <c r="O984" s="3"/>
      <c r="P984" s="3"/>
      <c r="Q984" s="3"/>
      <c r="R984" s="3"/>
      <c r="S984" s="3"/>
      <c r="T984" s="3"/>
    </row>
    <row r="985" spans="4:20" x14ac:dyDescent="0.4">
      <c r="D985" s="3"/>
      <c r="E985" s="3"/>
      <c r="F985" s="3"/>
      <c r="G985" s="3"/>
      <c r="H985" s="14"/>
      <c r="I985" s="14"/>
      <c r="J985" s="3"/>
      <c r="K985" s="3"/>
      <c r="L985" s="3"/>
      <c r="M985" s="3"/>
      <c r="N985" s="3"/>
      <c r="O985" s="3"/>
      <c r="P985" s="3"/>
      <c r="Q985" s="3"/>
      <c r="R985" s="3"/>
      <c r="S985" s="3"/>
      <c r="T985" s="3"/>
    </row>
    <row r="986" spans="4:20" x14ac:dyDescent="0.4">
      <c r="D986" s="3"/>
      <c r="E986" s="3"/>
      <c r="F986" s="3"/>
      <c r="G986" s="3"/>
      <c r="H986" s="14"/>
      <c r="I986" s="14"/>
      <c r="J986" s="3"/>
      <c r="K986" s="3"/>
      <c r="L986" s="3"/>
      <c r="M986" s="3"/>
      <c r="N986" s="3"/>
      <c r="O986" s="3"/>
      <c r="P986" s="3"/>
      <c r="Q986" s="3"/>
      <c r="R986" s="3"/>
      <c r="S986" s="3"/>
      <c r="T986" s="3"/>
    </row>
    <row r="987" spans="4:20" x14ac:dyDescent="0.4">
      <c r="D987" s="3"/>
      <c r="E987" s="3"/>
      <c r="F987" s="3"/>
      <c r="G987" s="3"/>
      <c r="H987" s="14"/>
      <c r="I987" s="14"/>
      <c r="J987" s="3"/>
      <c r="K987" s="3"/>
      <c r="L987" s="3"/>
      <c r="M987" s="3"/>
      <c r="N987" s="3"/>
      <c r="O987" s="3"/>
      <c r="P987" s="3"/>
      <c r="Q987" s="3"/>
      <c r="R987" s="3"/>
      <c r="S987" s="3"/>
      <c r="T987" s="3"/>
    </row>
    <row r="988" spans="4:20" x14ac:dyDescent="0.4">
      <c r="D988" s="3"/>
      <c r="E988" s="3"/>
      <c r="F988" s="3"/>
      <c r="G988" s="3"/>
      <c r="H988" s="14"/>
      <c r="I988" s="14"/>
      <c r="J988" s="3"/>
      <c r="K988" s="3"/>
      <c r="L988" s="3"/>
      <c r="M988" s="3"/>
      <c r="N988" s="3"/>
      <c r="O988" s="3"/>
      <c r="P988" s="3"/>
      <c r="Q988" s="3"/>
      <c r="R988" s="3"/>
      <c r="S988" s="3"/>
      <c r="T988" s="3"/>
    </row>
    <row r="989" spans="4:20" x14ac:dyDescent="0.4">
      <c r="D989" s="3"/>
      <c r="E989" s="3"/>
      <c r="F989" s="3"/>
      <c r="G989" s="3"/>
      <c r="H989" s="14"/>
      <c r="I989" s="14"/>
      <c r="J989" s="3"/>
      <c r="K989" s="3"/>
      <c r="L989" s="3"/>
      <c r="M989" s="3"/>
      <c r="N989" s="3"/>
      <c r="O989" s="3"/>
      <c r="P989" s="3"/>
      <c r="Q989" s="3"/>
      <c r="R989" s="3"/>
      <c r="S989" s="3"/>
      <c r="T989" s="3"/>
    </row>
    <row r="990" spans="4:20" x14ac:dyDescent="0.4">
      <c r="D990" s="3"/>
      <c r="E990" s="3"/>
      <c r="F990" s="3"/>
      <c r="G990" s="3"/>
      <c r="H990" s="14"/>
      <c r="I990" s="14"/>
      <c r="J990" s="3"/>
      <c r="K990" s="3"/>
      <c r="L990" s="3"/>
      <c r="M990" s="3"/>
      <c r="N990" s="3"/>
      <c r="O990" s="3"/>
      <c r="P990" s="3"/>
      <c r="Q990" s="3"/>
      <c r="R990" s="3"/>
      <c r="S990" s="3"/>
      <c r="T990" s="3"/>
    </row>
    <row r="991" spans="4:20" x14ac:dyDescent="0.4">
      <c r="D991" s="3"/>
      <c r="E991" s="3"/>
      <c r="F991" s="3"/>
      <c r="G991" s="3"/>
      <c r="H991" s="14"/>
      <c r="I991" s="14"/>
      <c r="J991" s="3"/>
      <c r="K991" s="3"/>
      <c r="L991" s="3"/>
      <c r="M991" s="3"/>
      <c r="N991" s="3"/>
      <c r="O991" s="3"/>
      <c r="P991" s="3"/>
      <c r="Q991" s="3"/>
      <c r="R991" s="3"/>
      <c r="S991" s="3"/>
      <c r="T991" s="3"/>
    </row>
    <row r="992" spans="4:20" x14ac:dyDescent="0.4">
      <c r="D992" s="3"/>
      <c r="E992" s="3"/>
      <c r="F992" s="3"/>
      <c r="G992" s="3"/>
      <c r="H992" s="14"/>
      <c r="I992" s="14"/>
      <c r="J992" s="3"/>
      <c r="K992" s="3"/>
      <c r="L992" s="3"/>
      <c r="M992" s="3"/>
      <c r="N992" s="3"/>
      <c r="O992" s="3"/>
      <c r="P992" s="3"/>
      <c r="Q992" s="3"/>
      <c r="R992" s="3"/>
      <c r="S992" s="3"/>
      <c r="T992" s="3"/>
    </row>
    <row r="993" spans="4:20" x14ac:dyDescent="0.4">
      <c r="D993" s="3"/>
      <c r="E993" s="3"/>
      <c r="F993" s="3"/>
      <c r="G993" s="3"/>
      <c r="H993" s="14"/>
      <c r="I993" s="14"/>
      <c r="J993" s="3"/>
      <c r="K993" s="3"/>
      <c r="L993" s="3"/>
      <c r="M993" s="3"/>
      <c r="N993" s="3"/>
      <c r="O993" s="3"/>
      <c r="P993" s="3"/>
      <c r="Q993" s="3"/>
      <c r="R993" s="3"/>
      <c r="S993" s="3"/>
      <c r="T993" s="3"/>
    </row>
    <row r="994" spans="4:20" x14ac:dyDescent="0.4">
      <c r="D994" s="3"/>
      <c r="E994" s="3"/>
      <c r="F994" s="3"/>
      <c r="G994" s="3"/>
      <c r="H994" s="14"/>
      <c r="I994" s="14"/>
      <c r="J994" s="3"/>
      <c r="K994" s="3"/>
      <c r="L994" s="3"/>
      <c r="M994" s="3"/>
      <c r="N994" s="3"/>
      <c r="O994" s="3"/>
      <c r="P994" s="3"/>
      <c r="Q994" s="3"/>
      <c r="R994" s="3"/>
      <c r="S994" s="3"/>
      <c r="T994" s="3"/>
    </row>
    <row r="995" spans="4:20" x14ac:dyDescent="0.4">
      <c r="D995" s="3"/>
      <c r="E995" s="3"/>
      <c r="F995" s="3"/>
      <c r="G995" s="3"/>
      <c r="H995" s="14"/>
      <c r="I995" s="14"/>
      <c r="J995" s="3"/>
      <c r="K995" s="3"/>
      <c r="L995" s="3"/>
      <c r="M995" s="3"/>
      <c r="N995" s="3"/>
      <c r="O995" s="3"/>
      <c r="P995" s="3"/>
      <c r="Q995" s="3"/>
      <c r="R995" s="3"/>
      <c r="S995" s="3"/>
      <c r="T995" s="3"/>
    </row>
    <row r="996" spans="4:20" x14ac:dyDescent="0.4">
      <c r="D996" s="3"/>
      <c r="E996" s="3"/>
      <c r="F996" s="3"/>
      <c r="G996" s="3"/>
      <c r="H996" s="14"/>
      <c r="I996" s="14"/>
      <c r="J996" s="3"/>
      <c r="K996" s="3"/>
      <c r="L996" s="3"/>
      <c r="M996" s="3"/>
      <c r="N996" s="3"/>
      <c r="O996" s="3"/>
      <c r="P996" s="3"/>
      <c r="Q996" s="3"/>
      <c r="R996" s="3"/>
      <c r="S996" s="3"/>
      <c r="T996" s="3"/>
    </row>
    <row r="997" spans="4:20" x14ac:dyDescent="0.4">
      <c r="D997" s="3"/>
      <c r="E997" s="3"/>
      <c r="F997" s="3"/>
      <c r="G997" s="3"/>
      <c r="H997" s="14"/>
      <c r="I997" s="14"/>
      <c r="J997" s="3"/>
      <c r="K997" s="3"/>
      <c r="L997" s="3"/>
      <c r="M997" s="3"/>
      <c r="N997" s="3"/>
      <c r="O997" s="3"/>
      <c r="P997" s="3"/>
      <c r="Q997" s="3"/>
      <c r="R997" s="3"/>
      <c r="S997" s="3"/>
      <c r="T997" s="3"/>
    </row>
    <row r="998" spans="4:20" x14ac:dyDescent="0.4">
      <c r="D998" s="3"/>
      <c r="E998" s="3"/>
      <c r="F998" s="3"/>
      <c r="G998" s="3"/>
      <c r="H998" s="14"/>
      <c r="I998" s="14"/>
      <c r="J998" s="3"/>
      <c r="K998" s="3"/>
      <c r="L998" s="3"/>
      <c r="M998" s="3"/>
      <c r="N998" s="3"/>
      <c r="O998" s="3"/>
      <c r="P998" s="3"/>
      <c r="Q998" s="3"/>
      <c r="R998" s="3"/>
      <c r="S998" s="3"/>
      <c r="T998" s="3"/>
    </row>
    <row r="999" spans="4:20" x14ac:dyDescent="0.4">
      <c r="D999" s="3"/>
      <c r="E999" s="3"/>
      <c r="F999" s="3"/>
      <c r="G999" s="3"/>
      <c r="H999" s="14"/>
      <c r="I999" s="14"/>
      <c r="J999" s="3"/>
      <c r="K999" s="3"/>
      <c r="L999" s="3"/>
      <c r="M999" s="3"/>
      <c r="N999" s="3"/>
      <c r="O999" s="3"/>
      <c r="P999" s="3"/>
      <c r="Q999" s="3"/>
      <c r="R999" s="3"/>
      <c r="S999" s="3"/>
      <c r="T999" s="3"/>
    </row>
    <row r="1000" spans="4:20" x14ac:dyDescent="0.4">
      <c r="D1000" s="3"/>
      <c r="E1000" s="3"/>
      <c r="F1000" s="3"/>
      <c r="G1000" s="3"/>
      <c r="H1000" s="14"/>
      <c r="I1000" s="14"/>
      <c r="J1000" s="3"/>
      <c r="K1000" s="3"/>
      <c r="L1000" s="3"/>
      <c r="M1000" s="3"/>
      <c r="N1000" s="3"/>
      <c r="O1000" s="3"/>
      <c r="P1000" s="3"/>
      <c r="Q1000" s="3"/>
      <c r="R1000" s="3"/>
      <c r="S1000" s="3"/>
      <c r="T1000" s="3"/>
    </row>
    <row r="1001" spans="4:20" x14ac:dyDescent="0.4">
      <c r="D1001" s="3"/>
      <c r="E1001" s="3"/>
      <c r="F1001" s="3"/>
      <c r="G1001" s="3"/>
      <c r="H1001" s="14"/>
      <c r="I1001" s="14"/>
      <c r="J1001" s="3"/>
      <c r="K1001" s="3"/>
      <c r="L1001" s="3"/>
      <c r="M1001" s="3"/>
      <c r="N1001" s="3"/>
      <c r="O1001" s="3"/>
      <c r="P1001" s="3"/>
      <c r="Q1001" s="3"/>
      <c r="R1001" s="3"/>
      <c r="S1001" s="3"/>
      <c r="T1001" s="3"/>
    </row>
    <row r="1002" spans="4:20" x14ac:dyDescent="0.4">
      <c r="D1002" s="3"/>
      <c r="E1002" s="3"/>
      <c r="F1002" s="3"/>
      <c r="G1002" s="3"/>
      <c r="H1002" s="14"/>
      <c r="I1002" s="14"/>
      <c r="J1002" s="3"/>
      <c r="K1002" s="3"/>
      <c r="L1002" s="3"/>
      <c r="M1002" s="3"/>
      <c r="N1002" s="3"/>
      <c r="O1002" s="3"/>
      <c r="P1002" s="3"/>
      <c r="Q1002" s="3"/>
      <c r="R1002" s="3"/>
      <c r="S1002" s="3"/>
      <c r="T1002" s="3"/>
    </row>
    <row r="1003" spans="4:20" x14ac:dyDescent="0.4">
      <c r="D1003" s="3"/>
      <c r="E1003" s="3"/>
      <c r="F1003" s="3"/>
      <c r="G1003" s="3"/>
      <c r="H1003" s="14"/>
      <c r="I1003" s="14"/>
      <c r="J1003" s="3"/>
      <c r="K1003" s="3"/>
      <c r="L1003" s="3"/>
      <c r="M1003" s="3"/>
      <c r="N1003" s="3"/>
      <c r="O1003" s="3"/>
      <c r="P1003" s="3"/>
      <c r="Q1003" s="3"/>
      <c r="R1003" s="3"/>
      <c r="S1003" s="3"/>
      <c r="T1003" s="3"/>
    </row>
    <row r="1004" spans="4:20" x14ac:dyDescent="0.4">
      <c r="D1004" s="3"/>
      <c r="E1004" s="3"/>
      <c r="F1004" s="3"/>
      <c r="G1004" s="3"/>
      <c r="H1004" s="14"/>
      <c r="I1004" s="14"/>
      <c r="J1004" s="3"/>
      <c r="K1004" s="3"/>
      <c r="L1004" s="3"/>
      <c r="M1004" s="3"/>
      <c r="N1004" s="3"/>
      <c r="O1004" s="3"/>
      <c r="P1004" s="3"/>
      <c r="Q1004" s="3"/>
      <c r="R1004" s="3"/>
      <c r="S1004" s="3"/>
      <c r="T1004" s="3"/>
    </row>
    <row r="1005" spans="4:20" x14ac:dyDescent="0.4">
      <c r="D1005" s="3"/>
      <c r="E1005" s="3"/>
      <c r="F1005" s="3"/>
      <c r="G1005" s="3"/>
      <c r="H1005" s="14"/>
      <c r="I1005" s="14"/>
      <c r="J1005" s="3"/>
      <c r="K1005" s="3"/>
      <c r="L1005" s="3"/>
      <c r="M1005" s="3"/>
      <c r="N1005" s="3"/>
      <c r="O1005" s="3"/>
      <c r="P1005" s="3"/>
      <c r="Q1005" s="3"/>
      <c r="R1005" s="3"/>
      <c r="S1005" s="3"/>
      <c r="T1005" s="3"/>
    </row>
    <row r="1006" spans="4:20" x14ac:dyDescent="0.4">
      <c r="D1006" s="3"/>
      <c r="E1006" s="3"/>
      <c r="F1006" s="3"/>
      <c r="G1006" s="3"/>
      <c r="H1006" s="14"/>
      <c r="I1006" s="14"/>
      <c r="J1006" s="3"/>
      <c r="K1006" s="3"/>
      <c r="L1006" s="3"/>
      <c r="M1006" s="3"/>
      <c r="N1006" s="3"/>
      <c r="O1006" s="3"/>
      <c r="P1006" s="3"/>
      <c r="Q1006" s="3"/>
      <c r="R1006" s="3"/>
      <c r="S1006" s="3"/>
      <c r="T1006" s="3"/>
    </row>
    <row r="1007" spans="4:20" x14ac:dyDescent="0.4">
      <c r="D1007" s="3"/>
      <c r="E1007" s="3"/>
      <c r="F1007" s="3"/>
      <c r="G1007" s="3"/>
      <c r="H1007" s="14"/>
      <c r="I1007" s="14"/>
      <c r="J1007" s="3"/>
      <c r="K1007" s="3"/>
      <c r="L1007" s="3"/>
      <c r="M1007" s="3"/>
      <c r="N1007" s="3"/>
      <c r="O1007" s="3"/>
      <c r="P1007" s="3"/>
      <c r="Q1007" s="3"/>
      <c r="R1007" s="3"/>
      <c r="S1007" s="3"/>
      <c r="T1007" s="3"/>
    </row>
    <row r="1008" spans="4:20" x14ac:dyDescent="0.4">
      <c r="D1008" s="3"/>
      <c r="E1008" s="3"/>
      <c r="F1008" s="3"/>
      <c r="G1008" s="3"/>
      <c r="H1008" s="14"/>
      <c r="I1008" s="14"/>
      <c r="J1008" s="3"/>
      <c r="K1008" s="3"/>
      <c r="L1008" s="3"/>
      <c r="M1008" s="3"/>
      <c r="N1008" s="3"/>
      <c r="O1008" s="3"/>
      <c r="P1008" s="3"/>
      <c r="Q1008" s="3"/>
      <c r="R1008" s="3"/>
      <c r="S1008" s="3"/>
      <c r="T1008" s="3"/>
    </row>
    <row r="1009" spans="4:20" x14ac:dyDescent="0.4">
      <c r="D1009" s="3"/>
      <c r="E1009" s="3"/>
      <c r="F1009" s="3"/>
      <c r="G1009" s="3"/>
      <c r="H1009" s="14"/>
      <c r="I1009" s="14"/>
      <c r="J1009" s="3"/>
      <c r="K1009" s="3"/>
      <c r="L1009" s="3"/>
      <c r="M1009" s="3"/>
      <c r="N1009" s="3"/>
      <c r="O1009" s="3"/>
      <c r="P1009" s="3"/>
      <c r="Q1009" s="3"/>
      <c r="R1009" s="3"/>
      <c r="S1009" s="3"/>
      <c r="T1009" s="3"/>
    </row>
    <row r="1010" spans="4:20" x14ac:dyDescent="0.4">
      <c r="D1010" s="3"/>
      <c r="E1010" s="3"/>
      <c r="F1010" s="3"/>
      <c r="G1010" s="3"/>
      <c r="H1010" s="14"/>
      <c r="I1010" s="14"/>
      <c r="J1010" s="3"/>
      <c r="K1010" s="3"/>
      <c r="L1010" s="3"/>
      <c r="M1010" s="3"/>
      <c r="N1010" s="3"/>
      <c r="O1010" s="3"/>
      <c r="P1010" s="3"/>
      <c r="Q1010" s="3"/>
      <c r="R1010" s="3"/>
      <c r="S1010" s="3"/>
      <c r="T1010" s="3"/>
    </row>
    <row r="1011" spans="4:20" x14ac:dyDescent="0.4">
      <c r="D1011" s="3"/>
      <c r="E1011" s="3"/>
      <c r="F1011" s="3"/>
      <c r="G1011" s="3"/>
      <c r="H1011" s="14"/>
      <c r="I1011" s="14"/>
      <c r="J1011" s="3"/>
      <c r="K1011" s="3"/>
      <c r="L1011" s="3"/>
      <c r="M1011" s="3"/>
      <c r="N1011" s="3"/>
      <c r="O1011" s="3"/>
      <c r="P1011" s="3"/>
      <c r="Q1011" s="3"/>
      <c r="R1011" s="3"/>
      <c r="S1011" s="3"/>
      <c r="T1011" s="3"/>
    </row>
    <row r="1012" spans="4:20" x14ac:dyDescent="0.4">
      <c r="D1012" s="3"/>
      <c r="E1012" s="3"/>
      <c r="F1012" s="3"/>
      <c r="G1012" s="3"/>
      <c r="H1012" s="14"/>
      <c r="I1012" s="14"/>
      <c r="J1012" s="3"/>
      <c r="K1012" s="3"/>
      <c r="L1012" s="3"/>
      <c r="M1012" s="3"/>
      <c r="N1012" s="3"/>
      <c r="O1012" s="3"/>
      <c r="P1012" s="3"/>
      <c r="Q1012" s="3"/>
      <c r="R1012" s="3"/>
      <c r="S1012" s="3"/>
      <c r="T1012" s="3"/>
    </row>
    <row r="1013" spans="4:20" x14ac:dyDescent="0.4">
      <c r="D1013" s="3"/>
      <c r="E1013" s="3"/>
      <c r="F1013" s="3"/>
      <c r="G1013" s="3"/>
      <c r="H1013" s="14"/>
      <c r="I1013" s="14"/>
      <c r="J1013" s="3"/>
      <c r="K1013" s="3"/>
      <c r="L1013" s="3"/>
      <c r="M1013" s="3"/>
      <c r="N1013" s="3"/>
      <c r="O1013" s="3"/>
      <c r="P1013" s="3"/>
      <c r="Q1013" s="3"/>
      <c r="R1013" s="3"/>
      <c r="S1013" s="3"/>
      <c r="T1013" s="3"/>
    </row>
    <row r="1014" spans="4:20" x14ac:dyDescent="0.4">
      <c r="D1014" s="3"/>
      <c r="E1014" s="3"/>
      <c r="F1014" s="3"/>
      <c r="G1014" s="3"/>
      <c r="H1014" s="14"/>
      <c r="I1014" s="14"/>
      <c r="J1014" s="3"/>
      <c r="K1014" s="3"/>
      <c r="L1014" s="3"/>
      <c r="M1014" s="3"/>
      <c r="N1014" s="3"/>
      <c r="O1014" s="3"/>
      <c r="P1014" s="3"/>
      <c r="Q1014" s="3"/>
      <c r="R1014" s="3"/>
      <c r="S1014" s="3"/>
      <c r="T1014" s="3"/>
    </row>
    <row r="1015" spans="4:20" x14ac:dyDescent="0.4">
      <c r="D1015" s="3"/>
      <c r="E1015" s="3"/>
      <c r="F1015" s="3"/>
      <c r="G1015" s="3"/>
      <c r="H1015" s="14"/>
      <c r="I1015" s="14"/>
      <c r="J1015" s="3"/>
      <c r="K1015" s="3"/>
      <c r="L1015" s="3"/>
      <c r="M1015" s="3"/>
      <c r="N1015" s="3"/>
      <c r="O1015" s="3"/>
      <c r="P1015" s="3"/>
      <c r="Q1015" s="3"/>
      <c r="R1015" s="3"/>
      <c r="S1015" s="3"/>
      <c r="T1015" s="3"/>
    </row>
    <row r="1016" spans="4:20" x14ac:dyDescent="0.4">
      <c r="D1016" s="3"/>
      <c r="E1016" s="3"/>
      <c r="F1016" s="3"/>
      <c r="G1016" s="3"/>
      <c r="H1016" s="14"/>
      <c r="I1016" s="14"/>
      <c r="J1016" s="3"/>
      <c r="K1016" s="3"/>
      <c r="L1016" s="3"/>
      <c r="M1016" s="3"/>
      <c r="N1016" s="3"/>
      <c r="O1016" s="3"/>
      <c r="P1016" s="3"/>
      <c r="Q1016" s="3"/>
      <c r="R1016" s="3"/>
      <c r="S1016" s="3"/>
      <c r="T1016" s="3"/>
    </row>
    <row r="1017" spans="4:20" x14ac:dyDescent="0.4">
      <c r="D1017" s="3"/>
      <c r="E1017" s="3"/>
      <c r="F1017" s="3"/>
      <c r="G1017" s="3"/>
      <c r="H1017" s="14"/>
      <c r="I1017" s="14"/>
      <c r="J1017" s="3"/>
      <c r="K1017" s="3"/>
      <c r="L1017" s="3"/>
      <c r="M1017" s="3"/>
      <c r="N1017" s="3"/>
      <c r="O1017" s="3"/>
      <c r="P1017" s="3"/>
      <c r="Q1017" s="3"/>
      <c r="R1017" s="3"/>
      <c r="S1017" s="3"/>
      <c r="T1017" s="3"/>
    </row>
    <row r="1018" spans="4:20" x14ac:dyDescent="0.4">
      <c r="D1018" s="3"/>
      <c r="E1018" s="3"/>
      <c r="F1018" s="3"/>
      <c r="G1018" s="3"/>
      <c r="H1018" s="14"/>
      <c r="I1018" s="14"/>
      <c r="J1018" s="3"/>
      <c r="K1018" s="3"/>
      <c r="L1018" s="3"/>
      <c r="M1018" s="3"/>
      <c r="N1018" s="3"/>
      <c r="O1018" s="3"/>
      <c r="P1018" s="3"/>
      <c r="Q1018" s="3"/>
      <c r="R1018" s="3"/>
      <c r="S1018" s="3"/>
      <c r="T1018" s="3"/>
    </row>
    <row r="1019" spans="4:20" x14ac:dyDescent="0.4">
      <c r="D1019" s="3"/>
      <c r="E1019" s="3"/>
      <c r="F1019" s="3"/>
      <c r="G1019" s="3"/>
      <c r="H1019" s="14"/>
      <c r="I1019" s="14"/>
      <c r="J1019" s="3"/>
      <c r="K1019" s="3"/>
      <c r="L1019" s="3"/>
      <c r="M1019" s="3"/>
      <c r="N1019" s="3"/>
      <c r="O1019" s="3"/>
      <c r="P1019" s="3"/>
      <c r="Q1019" s="3"/>
      <c r="R1019" s="3"/>
      <c r="S1019" s="3"/>
      <c r="T1019" s="3"/>
    </row>
    <row r="1020" spans="4:20" x14ac:dyDescent="0.4">
      <c r="D1020" s="3"/>
      <c r="E1020" s="3"/>
      <c r="F1020" s="3"/>
      <c r="G1020" s="3"/>
      <c r="H1020" s="14"/>
      <c r="I1020" s="14"/>
      <c r="J1020" s="3"/>
      <c r="K1020" s="3"/>
      <c r="L1020" s="3"/>
      <c r="M1020" s="3"/>
      <c r="N1020" s="3"/>
      <c r="O1020" s="3"/>
      <c r="P1020" s="3"/>
      <c r="Q1020" s="3"/>
      <c r="R1020" s="3"/>
      <c r="S1020" s="3"/>
      <c r="T1020" s="3"/>
    </row>
    <row r="1021" spans="4:20" x14ac:dyDescent="0.4">
      <c r="D1021" s="3"/>
      <c r="E1021" s="3"/>
      <c r="F1021" s="3"/>
      <c r="G1021" s="3"/>
      <c r="H1021" s="14"/>
      <c r="I1021" s="14"/>
      <c r="J1021" s="3"/>
      <c r="K1021" s="3"/>
      <c r="L1021" s="3"/>
      <c r="M1021" s="3"/>
      <c r="N1021" s="3"/>
      <c r="O1021" s="3"/>
      <c r="P1021" s="3"/>
      <c r="Q1021" s="3"/>
      <c r="R1021" s="3"/>
      <c r="S1021" s="3"/>
      <c r="T1021" s="3"/>
    </row>
    <row r="1022" spans="4:20" x14ac:dyDescent="0.4">
      <c r="D1022" s="3"/>
      <c r="E1022" s="3"/>
      <c r="F1022" s="3"/>
      <c r="G1022" s="3"/>
      <c r="H1022" s="14"/>
      <c r="I1022" s="14"/>
      <c r="J1022" s="3"/>
      <c r="K1022" s="3"/>
      <c r="L1022" s="3"/>
      <c r="M1022" s="3"/>
      <c r="N1022" s="3"/>
      <c r="O1022" s="3"/>
      <c r="P1022" s="3"/>
      <c r="Q1022" s="3"/>
      <c r="R1022" s="3"/>
      <c r="S1022" s="3"/>
      <c r="T1022" s="3"/>
    </row>
    <row r="1023" spans="4:20" x14ac:dyDescent="0.4">
      <c r="D1023" s="3"/>
      <c r="E1023" s="3"/>
      <c r="F1023" s="3"/>
      <c r="G1023" s="3"/>
      <c r="H1023" s="14"/>
      <c r="I1023" s="14"/>
      <c r="J1023" s="3"/>
      <c r="K1023" s="3"/>
      <c r="L1023" s="3"/>
      <c r="M1023" s="3"/>
      <c r="N1023" s="3"/>
      <c r="O1023" s="3"/>
      <c r="P1023" s="3"/>
      <c r="Q1023" s="3"/>
      <c r="R1023" s="3"/>
      <c r="S1023" s="3"/>
      <c r="T1023" s="3"/>
    </row>
    <row r="1024" spans="4:20" x14ac:dyDescent="0.4">
      <c r="D1024" s="3"/>
      <c r="E1024" s="3"/>
      <c r="F1024" s="3"/>
      <c r="G1024" s="3"/>
      <c r="H1024" s="14"/>
      <c r="I1024" s="14"/>
      <c r="J1024" s="3"/>
      <c r="K1024" s="3"/>
      <c r="L1024" s="3"/>
      <c r="M1024" s="3"/>
      <c r="N1024" s="3"/>
      <c r="O1024" s="3"/>
      <c r="P1024" s="3"/>
      <c r="Q1024" s="3"/>
      <c r="R1024" s="3"/>
      <c r="S1024" s="3"/>
      <c r="T1024" s="3"/>
    </row>
    <row r="1025" spans="4:20" x14ac:dyDescent="0.4">
      <c r="D1025" s="3"/>
      <c r="E1025" s="3"/>
      <c r="F1025" s="3"/>
      <c r="G1025" s="3"/>
      <c r="H1025" s="14"/>
      <c r="I1025" s="14"/>
      <c r="J1025" s="3"/>
      <c r="K1025" s="3"/>
      <c r="L1025" s="3"/>
      <c r="M1025" s="3"/>
      <c r="N1025" s="3"/>
      <c r="O1025" s="3"/>
      <c r="P1025" s="3"/>
      <c r="Q1025" s="3"/>
      <c r="R1025" s="3"/>
      <c r="S1025" s="3"/>
      <c r="T1025" s="3"/>
    </row>
    <row r="1026" spans="4:20" x14ac:dyDescent="0.4">
      <c r="D1026" s="3"/>
      <c r="E1026" s="3"/>
      <c r="F1026" s="3"/>
      <c r="G1026" s="3"/>
      <c r="H1026" s="14"/>
      <c r="I1026" s="14"/>
      <c r="J1026" s="3"/>
      <c r="K1026" s="3"/>
      <c r="L1026" s="3"/>
      <c r="M1026" s="3"/>
      <c r="N1026" s="3"/>
      <c r="O1026" s="3"/>
      <c r="P1026" s="3"/>
      <c r="Q1026" s="3"/>
      <c r="R1026" s="3"/>
      <c r="S1026" s="3"/>
      <c r="T1026" s="3"/>
    </row>
    <row r="1027" spans="4:20" x14ac:dyDescent="0.4">
      <c r="D1027" s="3"/>
      <c r="E1027" s="3"/>
      <c r="F1027" s="3"/>
      <c r="G1027" s="3"/>
      <c r="H1027" s="14"/>
      <c r="I1027" s="14"/>
      <c r="J1027" s="3"/>
      <c r="K1027" s="3"/>
      <c r="L1027" s="3"/>
      <c r="M1027" s="3"/>
      <c r="N1027" s="3"/>
      <c r="O1027" s="3"/>
      <c r="P1027" s="3"/>
      <c r="Q1027" s="3"/>
      <c r="R1027" s="3"/>
      <c r="S1027" s="3"/>
      <c r="T1027" s="3"/>
    </row>
    <row r="1028" spans="4:20" x14ac:dyDescent="0.4">
      <c r="D1028" s="3"/>
      <c r="E1028" s="3"/>
      <c r="F1028" s="3"/>
      <c r="G1028" s="3"/>
      <c r="H1028" s="14"/>
      <c r="I1028" s="14"/>
      <c r="J1028" s="3"/>
      <c r="K1028" s="3"/>
      <c r="L1028" s="3"/>
      <c r="M1028" s="3"/>
      <c r="N1028" s="3"/>
      <c r="O1028" s="3"/>
      <c r="P1028" s="3"/>
      <c r="Q1028" s="3"/>
      <c r="R1028" s="3"/>
      <c r="S1028" s="3"/>
      <c r="T1028" s="3"/>
    </row>
    <row r="1029" spans="4:20" x14ac:dyDescent="0.4">
      <c r="D1029" s="3"/>
      <c r="E1029" s="3"/>
      <c r="F1029" s="3"/>
      <c r="G1029" s="3"/>
      <c r="H1029" s="14"/>
      <c r="I1029" s="14"/>
      <c r="J1029" s="3"/>
      <c r="K1029" s="3"/>
      <c r="L1029" s="3"/>
      <c r="M1029" s="3"/>
      <c r="N1029" s="3"/>
      <c r="O1029" s="3"/>
      <c r="P1029" s="3"/>
      <c r="Q1029" s="3"/>
      <c r="R1029" s="3"/>
      <c r="S1029" s="3"/>
      <c r="T1029" s="3"/>
    </row>
    <row r="1030" spans="4:20" x14ac:dyDescent="0.4">
      <c r="D1030" s="3"/>
      <c r="E1030" s="3"/>
      <c r="F1030" s="3"/>
      <c r="G1030" s="3"/>
      <c r="H1030" s="14"/>
      <c r="I1030" s="14"/>
      <c r="J1030" s="3"/>
      <c r="K1030" s="3"/>
      <c r="L1030" s="3"/>
      <c r="M1030" s="3"/>
      <c r="N1030" s="3"/>
      <c r="O1030" s="3"/>
      <c r="P1030" s="3"/>
      <c r="Q1030" s="3"/>
      <c r="R1030" s="3"/>
      <c r="S1030" s="3"/>
      <c r="T1030" s="3"/>
    </row>
    <row r="1031" spans="4:20" x14ac:dyDescent="0.4">
      <c r="D1031" s="3"/>
      <c r="E1031" s="3"/>
      <c r="F1031" s="3"/>
      <c r="G1031" s="3"/>
      <c r="H1031" s="14"/>
      <c r="I1031" s="14"/>
      <c r="J1031" s="3"/>
      <c r="K1031" s="3"/>
      <c r="L1031" s="3"/>
      <c r="M1031" s="3"/>
      <c r="N1031" s="3"/>
      <c r="O1031" s="3"/>
      <c r="P1031" s="3"/>
      <c r="Q1031" s="3"/>
      <c r="R1031" s="3"/>
      <c r="S1031" s="3"/>
      <c r="T1031" s="3"/>
    </row>
    <row r="1032" spans="4:20" x14ac:dyDescent="0.4">
      <c r="D1032" s="3"/>
      <c r="E1032" s="3"/>
      <c r="F1032" s="3"/>
      <c r="G1032" s="3"/>
      <c r="H1032" s="14"/>
      <c r="I1032" s="14"/>
      <c r="J1032" s="3"/>
      <c r="K1032" s="3"/>
      <c r="L1032" s="3"/>
      <c r="M1032" s="3"/>
      <c r="N1032" s="3"/>
      <c r="O1032" s="3"/>
      <c r="P1032" s="3"/>
      <c r="Q1032" s="3"/>
      <c r="R1032" s="3"/>
      <c r="S1032" s="3"/>
      <c r="T1032" s="3"/>
    </row>
    <row r="1033" spans="4:20" x14ac:dyDescent="0.4">
      <c r="D1033" s="3"/>
      <c r="E1033" s="3"/>
      <c r="F1033" s="3"/>
      <c r="G1033" s="3"/>
      <c r="H1033" s="14"/>
      <c r="I1033" s="14"/>
      <c r="J1033" s="3"/>
      <c r="K1033" s="3"/>
      <c r="L1033" s="3"/>
      <c r="M1033" s="3"/>
      <c r="N1033" s="3"/>
      <c r="O1033" s="3"/>
      <c r="P1033" s="3"/>
      <c r="Q1033" s="3"/>
      <c r="R1033" s="3"/>
      <c r="S1033" s="3"/>
      <c r="T1033" s="3"/>
    </row>
    <row r="1034" spans="4:20" x14ac:dyDescent="0.4">
      <c r="D1034" s="3"/>
      <c r="E1034" s="3"/>
      <c r="F1034" s="3"/>
      <c r="G1034" s="3"/>
      <c r="H1034" s="14"/>
      <c r="I1034" s="14"/>
      <c r="J1034" s="3"/>
      <c r="K1034" s="3"/>
      <c r="L1034" s="3"/>
      <c r="M1034" s="3"/>
      <c r="N1034" s="3"/>
      <c r="O1034" s="3"/>
      <c r="P1034" s="3"/>
      <c r="Q1034" s="3"/>
      <c r="R1034" s="3"/>
      <c r="S1034" s="3"/>
      <c r="T1034" s="3"/>
    </row>
    <row r="1035" spans="4:20" x14ac:dyDescent="0.4">
      <c r="D1035" s="3"/>
      <c r="E1035" s="3"/>
      <c r="F1035" s="3"/>
      <c r="G1035" s="3"/>
      <c r="H1035" s="14"/>
      <c r="I1035" s="14"/>
      <c r="J1035" s="3"/>
      <c r="K1035" s="3"/>
      <c r="L1035" s="3"/>
      <c r="M1035" s="3"/>
      <c r="N1035" s="3"/>
      <c r="O1035" s="3"/>
      <c r="P1035" s="3"/>
      <c r="Q1035" s="3"/>
      <c r="R1035" s="3"/>
      <c r="S1035" s="3"/>
      <c r="T1035" s="3"/>
    </row>
    <row r="1036" spans="4:20" x14ac:dyDescent="0.4">
      <c r="D1036" s="3"/>
      <c r="E1036" s="3"/>
      <c r="F1036" s="3"/>
      <c r="G1036" s="3"/>
      <c r="H1036" s="14"/>
      <c r="I1036" s="14"/>
      <c r="J1036" s="3"/>
      <c r="K1036" s="3"/>
      <c r="L1036" s="3"/>
      <c r="M1036" s="3"/>
      <c r="N1036" s="3"/>
      <c r="O1036" s="3"/>
      <c r="P1036" s="3"/>
      <c r="Q1036" s="3"/>
      <c r="R1036" s="3"/>
      <c r="S1036" s="3"/>
      <c r="T1036" s="3"/>
    </row>
    <row r="1037" spans="4:20" x14ac:dyDescent="0.4">
      <c r="D1037" s="3"/>
      <c r="E1037" s="3"/>
      <c r="F1037" s="3"/>
      <c r="G1037" s="3"/>
      <c r="H1037" s="14"/>
      <c r="I1037" s="14"/>
      <c r="J1037" s="3"/>
      <c r="K1037" s="3"/>
      <c r="L1037" s="3"/>
      <c r="M1037" s="3"/>
      <c r="N1037" s="3"/>
      <c r="O1037" s="3"/>
      <c r="P1037" s="3"/>
      <c r="Q1037" s="3"/>
      <c r="R1037" s="3"/>
      <c r="S1037" s="3"/>
      <c r="T1037" s="3"/>
    </row>
    <row r="1038" spans="4:20" x14ac:dyDescent="0.4">
      <c r="D1038" s="3"/>
      <c r="E1038" s="3"/>
      <c r="F1038" s="3"/>
      <c r="G1038" s="3"/>
      <c r="H1038" s="14"/>
      <c r="I1038" s="14"/>
      <c r="J1038" s="3"/>
      <c r="K1038" s="3"/>
      <c r="L1038" s="3"/>
      <c r="M1038" s="3"/>
      <c r="N1038" s="3"/>
      <c r="O1038" s="3"/>
      <c r="P1038" s="3"/>
      <c r="Q1038" s="3"/>
      <c r="R1038" s="3"/>
      <c r="S1038" s="3"/>
      <c r="T1038" s="3"/>
    </row>
    <row r="1039" spans="4:20" x14ac:dyDescent="0.4">
      <c r="D1039" s="3"/>
      <c r="E1039" s="3"/>
      <c r="F1039" s="3"/>
      <c r="G1039" s="3"/>
      <c r="H1039" s="14"/>
      <c r="I1039" s="14"/>
      <c r="J1039" s="3"/>
      <c r="K1039" s="3"/>
      <c r="L1039" s="3"/>
      <c r="M1039" s="3"/>
      <c r="N1039" s="3"/>
      <c r="O1039" s="3"/>
      <c r="P1039" s="3"/>
      <c r="Q1039" s="3"/>
      <c r="R1039" s="3"/>
      <c r="S1039" s="3"/>
      <c r="T1039" s="3"/>
    </row>
    <row r="1040" spans="4:20" x14ac:dyDescent="0.4">
      <c r="D1040" s="3"/>
      <c r="E1040" s="3"/>
      <c r="F1040" s="3"/>
      <c r="G1040" s="3"/>
      <c r="H1040" s="14"/>
      <c r="I1040" s="14"/>
      <c r="J1040" s="3"/>
      <c r="K1040" s="3"/>
      <c r="L1040" s="3"/>
      <c r="M1040" s="3"/>
      <c r="N1040" s="3"/>
      <c r="O1040" s="3"/>
      <c r="P1040" s="3"/>
      <c r="Q1040" s="3"/>
      <c r="R1040" s="3"/>
      <c r="S1040" s="3"/>
      <c r="T1040" s="3"/>
    </row>
    <row r="1041" spans="4:20" x14ac:dyDescent="0.4">
      <c r="D1041" s="3"/>
      <c r="E1041" s="3"/>
      <c r="F1041" s="3"/>
      <c r="G1041" s="3"/>
      <c r="H1041" s="14"/>
      <c r="I1041" s="14"/>
      <c r="J1041" s="3"/>
      <c r="K1041" s="3"/>
      <c r="L1041" s="3"/>
      <c r="M1041" s="3"/>
      <c r="N1041" s="3"/>
      <c r="O1041" s="3"/>
      <c r="P1041" s="3"/>
      <c r="Q1041" s="3"/>
      <c r="R1041" s="3"/>
      <c r="S1041" s="3"/>
      <c r="T1041" s="3"/>
    </row>
    <row r="1042" spans="4:20" x14ac:dyDescent="0.4">
      <c r="D1042" s="3"/>
      <c r="E1042" s="3"/>
      <c r="F1042" s="3"/>
      <c r="G1042" s="3"/>
      <c r="H1042" s="14"/>
      <c r="I1042" s="14"/>
      <c r="J1042" s="3"/>
      <c r="K1042" s="3"/>
      <c r="L1042" s="3"/>
      <c r="M1042" s="3"/>
      <c r="N1042" s="3"/>
      <c r="O1042" s="3"/>
      <c r="P1042" s="3"/>
      <c r="Q1042" s="3"/>
      <c r="R1042" s="3"/>
      <c r="S1042" s="3"/>
      <c r="T1042" s="3"/>
    </row>
    <row r="1043" spans="4:20" x14ac:dyDescent="0.4">
      <c r="D1043" s="3"/>
      <c r="E1043" s="3"/>
      <c r="F1043" s="3"/>
      <c r="G1043" s="3"/>
      <c r="H1043" s="14"/>
      <c r="I1043" s="14"/>
      <c r="J1043" s="3"/>
      <c r="K1043" s="3"/>
      <c r="L1043" s="3"/>
      <c r="M1043" s="3"/>
      <c r="N1043" s="3"/>
      <c r="O1043" s="3"/>
      <c r="P1043" s="3"/>
      <c r="Q1043" s="3"/>
      <c r="R1043" s="3"/>
      <c r="S1043" s="3"/>
      <c r="T1043" s="3"/>
    </row>
    <row r="1044" spans="4:20" x14ac:dyDescent="0.4">
      <c r="D1044" s="3"/>
      <c r="E1044" s="3"/>
      <c r="F1044" s="3"/>
      <c r="G1044" s="3"/>
      <c r="H1044" s="14"/>
      <c r="I1044" s="14"/>
      <c r="J1044" s="3"/>
      <c r="K1044" s="3"/>
      <c r="L1044" s="3"/>
      <c r="M1044" s="3"/>
      <c r="N1044" s="3"/>
      <c r="O1044" s="3"/>
      <c r="P1044" s="3"/>
      <c r="Q1044" s="3"/>
      <c r="R1044" s="3"/>
      <c r="S1044" s="3"/>
      <c r="T1044" s="3"/>
    </row>
    <row r="1045" spans="4:20" x14ac:dyDescent="0.4">
      <c r="D1045" s="3"/>
      <c r="E1045" s="3"/>
      <c r="F1045" s="3"/>
      <c r="G1045" s="3"/>
      <c r="H1045" s="14"/>
      <c r="I1045" s="14"/>
      <c r="J1045" s="3"/>
      <c r="K1045" s="3"/>
      <c r="L1045" s="3"/>
      <c r="M1045" s="3"/>
      <c r="N1045" s="3"/>
      <c r="O1045" s="3"/>
      <c r="P1045" s="3"/>
      <c r="Q1045" s="3"/>
      <c r="R1045" s="3"/>
      <c r="S1045" s="3"/>
      <c r="T1045" s="3"/>
    </row>
    <row r="1046" spans="4:20" x14ac:dyDescent="0.4">
      <c r="D1046" s="3"/>
      <c r="E1046" s="3"/>
      <c r="F1046" s="3"/>
      <c r="G1046" s="3"/>
      <c r="H1046" s="14"/>
      <c r="I1046" s="14"/>
      <c r="J1046" s="3"/>
      <c r="K1046" s="3"/>
      <c r="L1046" s="3"/>
      <c r="M1046" s="3"/>
      <c r="N1046" s="3"/>
      <c r="O1046" s="3"/>
      <c r="P1046" s="3"/>
      <c r="Q1046" s="3"/>
      <c r="R1046" s="3"/>
      <c r="S1046" s="3"/>
      <c r="T1046" s="3"/>
    </row>
    <row r="1047" spans="4:20" x14ac:dyDescent="0.4">
      <c r="D1047" s="3"/>
      <c r="E1047" s="3"/>
      <c r="F1047" s="3"/>
      <c r="G1047" s="3"/>
      <c r="H1047" s="14"/>
      <c r="I1047" s="14"/>
      <c r="J1047" s="3"/>
      <c r="K1047" s="3"/>
      <c r="L1047" s="3"/>
      <c r="M1047" s="3"/>
      <c r="N1047" s="3"/>
      <c r="O1047" s="3"/>
      <c r="P1047" s="3"/>
      <c r="Q1047" s="3"/>
      <c r="R1047" s="3"/>
      <c r="S1047" s="3"/>
      <c r="T1047" s="3"/>
    </row>
    <row r="1048" spans="4:20" x14ac:dyDescent="0.4">
      <c r="D1048" s="3"/>
      <c r="E1048" s="3"/>
      <c r="F1048" s="3"/>
      <c r="G1048" s="3"/>
      <c r="H1048" s="14"/>
      <c r="I1048" s="14"/>
      <c r="J1048" s="3"/>
      <c r="K1048" s="3"/>
      <c r="L1048" s="3"/>
      <c r="M1048" s="3"/>
      <c r="N1048" s="3"/>
      <c r="O1048" s="3"/>
      <c r="P1048" s="3"/>
      <c r="Q1048" s="3"/>
      <c r="R1048" s="3"/>
      <c r="S1048" s="3"/>
      <c r="T1048" s="3"/>
    </row>
    <row r="1049" spans="4:20" x14ac:dyDescent="0.4">
      <c r="D1049" s="3"/>
      <c r="E1049" s="3"/>
      <c r="F1049" s="3"/>
      <c r="G1049" s="3"/>
      <c r="H1049" s="14"/>
      <c r="I1049" s="14"/>
      <c r="J1049" s="3"/>
      <c r="K1049" s="3"/>
      <c r="L1049" s="3"/>
      <c r="M1049" s="3"/>
      <c r="N1049" s="3"/>
      <c r="O1049" s="3"/>
      <c r="P1049" s="3"/>
      <c r="Q1049" s="3"/>
      <c r="R1049" s="3"/>
      <c r="S1049" s="3"/>
      <c r="T1049" s="3"/>
    </row>
    <row r="1050" spans="4:20" x14ac:dyDescent="0.4">
      <c r="D1050" s="3"/>
      <c r="E1050" s="3"/>
      <c r="F1050" s="3"/>
      <c r="G1050" s="3"/>
      <c r="H1050" s="14"/>
      <c r="I1050" s="14"/>
      <c r="J1050" s="3"/>
      <c r="K1050" s="3"/>
      <c r="L1050" s="3"/>
      <c r="M1050" s="3"/>
      <c r="N1050" s="3"/>
      <c r="O1050" s="3"/>
      <c r="P1050" s="3"/>
      <c r="Q1050" s="3"/>
      <c r="R1050" s="3"/>
      <c r="S1050" s="3"/>
      <c r="T1050" s="3"/>
    </row>
    <row r="1051" spans="4:20" x14ac:dyDescent="0.4">
      <c r="D1051" s="3"/>
      <c r="E1051" s="3"/>
      <c r="F1051" s="3"/>
      <c r="G1051" s="3"/>
      <c r="H1051" s="14"/>
      <c r="I1051" s="14"/>
      <c r="J1051" s="3"/>
      <c r="K1051" s="3"/>
      <c r="L1051" s="3"/>
      <c r="M1051" s="3"/>
      <c r="N1051" s="3"/>
      <c r="O1051" s="3"/>
      <c r="P1051" s="3"/>
      <c r="Q1051" s="3"/>
      <c r="R1051" s="3"/>
      <c r="S1051" s="3"/>
      <c r="T1051" s="3"/>
    </row>
    <row r="1052" spans="4:20" x14ac:dyDescent="0.4">
      <c r="D1052" s="3"/>
      <c r="E1052" s="3"/>
      <c r="F1052" s="3"/>
      <c r="G1052" s="3"/>
      <c r="H1052" s="14"/>
      <c r="I1052" s="14"/>
      <c r="J1052" s="3"/>
      <c r="K1052" s="3"/>
      <c r="L1052" s="3"/>
      <c r="M1052" s="3"/>
      <c r="N1052" s="3"/>
      <c r="O1052" s="3"/>
      <c r="P1052" s="3"/>
      <c r="Q1052" s="3"/>
      <c r="R1052" s="3"/>
      <c r="S1052" s="3"/>
      <c r="T1052" s="3"/>
    </row>
    <row r="1053" spans="4:20" x14ac:dyDescent="0.4">
      <c r="D1053" s="3"/>
      <c r="E1053" s="3"/>
      <c r="F1053" s="3"/>
      <c r="G1053" s="3"/>
      <c r="H1053" s="14"/>
      <c r="I1053" s="14"/>
      <c r="J1053" s="3"/>
      <c r="K1053" s="3"/>
      <c r="L1053" s="3"/>
      <c r="M1053" s="3"/>
      <c r="N1053" s="3"/>
      <c r="O1053" s="3"/>
      <c r="P1053" s="3"/>
      <c r="Q1053" s="3"/>
      <c r="R1053" s="3"/>
      <c r="S1053" s="3"/>
      <c r="T1053" s="3"/>
    </row>
    <row r="1054" spans="4:20" x14ac:dyDescent="0.4">
      <c r="D1054" s="3"/>
      <c r="E1054" s="3"/>
      <c r="F1054" s="3"/>
      <c r="G1054" s="3"/>
      <c r="H1054" s="14"/>
      <c r="I1054" s="14"/>
      <c r="J1054" s="3"/>
      <c r="K1054" s="3"/>
      <c r="L1054" s="3"/>
      <c r="M1054" s="3"/>
      <c r="N1054" s="3"/>
      <c r="O1054" s="3"/>
      <c r="P1054" s="3"/>
      <c r="Q1054" s="3"/>
      <c r="R1054" s="3"/>
      <c r="S1054" s="3"/>
      <c r="T1054" s="3"/>
    </row>
    <row r="1055" spans="4:20" x14ac:dyDescent="0.4">
      <c r="D1055" s="3"/>
      <c r="E1055" s="3"/>
      <c r="F1055" s="3"/>
      <c r="G1055" s="3"/>
      <c r="H1055" s="14"/>
      <c r="I1055" s="14"/>
      <c r="J1055" s="3"/>
      <c r="K1055" s="3"/>
      <c r="L1055" s="3"/>
      <c r="M1055" s="3"/>
      <c r="N1055" s="3"/>
      <c r="O1055" s="3"/>
      <c r="P1055" s="3"/>
      <c r="Q1055" s="3"/>
      <c r="R1055" s="3"/>
      <c r="S1055" s="3"/>
      <c r="T1055" s="3"/>
    </row>
    <row r="1056" spans="4:20" x14ac:dyDescent="0.4">
      <c r="D1056" s="3"/>
      <c r="E1056" s="3"/>
      <c r="F1056" s="3"/>
      <c r="G1056" s="3"/>
      <c r="H1056" s="14"/>
      <c r="I1056" s="14"/>
      <c r="J1056" s="3"/>
      <c r="K1056" s="3"/>
      <c r="L1056" s="3"/>
      <c r="M1056" s="3"/>
      <c r="N1056" s="3"/>
      <c r="O1056" s="3"/>
      <c r="P1056" s="3"/>
      <c r="Q1056" s="3"/>
      <c r="R1056" s="3"/>
      <c r="S1056" s="3"/>
      <c r="T1056" s="3"/>
    </row>
    <row r="1057" spans="4:20" x14ac:dyDescent="0.4">
      <c r="D1057" s="3"/>
      <c r="E1057" s="3"/>
      <c r="F1057" s="3"/>
      <c r="G1057" s="3"/>
      <c r="H1057" s="14"/>
      <c r="I1057" s="14"/>
      <c r="J1057" s="3"/>
      <c r="K1057" s="3"/>
      <c r="L1057" s="3"/>
      <c r="M1057" s="3"/>
      <c r="N1057" s="3"/>
      <c r="O1057" s="3"/>
      <c r="P1057" s="3"/>
      <c r="Q1057" s="3"/>
      <c r="R1057" s="3"/>
      <c r="S1057" s="3"/>
      <c r="T1057" s="3"/>
    </row>
    <row r="1058" spans="4:20" x14ac:dyDescent="0.4">
      <c r="D1058" s="3"/>
      <c r="E1058" s="3"/>
      <c r="F1058" s="3"/>
      <c r="G1058" s="3"/>
      <c r="H1058" s="14"/>
      <c r="I1058" s="14"/>
      <c r="J1058" s="3"/>
      <c r="K1058" s="3"/>
      <c r="L1058" s="3"/>
      <c r="M1058" s="3"/>
      <c r="N1058" s="3"/>
      <c r="O1058" s="3"/>
      <c r="P1058" s="3"/>
      <c r="Q1058" s="3"/>
      <c r="R1058" s="3"/>
      <c r="S1058" s="3"/>
      <c r="T1058" s="3"/>
    </row>
    <row r="1059" spans="4:20" x14ac:dyDescent="0.4">
      <c r="D1059" s="3"/>
      <c r="E1059" s="3"/>
      <c r="F1059" s="3"/>
      <c r="G1059" s="3"/>
      <c r="H1059" s="14"/>
      <c r="I1059" s="14"/>
      <c r="J1059" s="3"/>
      <c r="K1059" s="3"/>
      <c r="L1059" s="3"/>
      <c r="M1059" s="3"/>
      <c r="N1059" s="3"/>
      <c r="O1059" s="3"/>
      <c r="P1059" s="3"/>
      <c r="Q1059" s="3"/>
      <c r="R1059" s="3"/>
      <c r="S1059" s="3"/>
      <c r="T1059" s="3"/>
    </row>
    <row r="1060" spans="4:20" x14ac:dyDescent="0.4">
      <c r="D1060" s="3"/>
      <c r="E1060" s="3"/>
      <c r="F1060" s="3"/>
      <c r="G1060" s="3"/>
      <c r="H1060" s="14"/>
      <c r="I1060" s="14"/>
      <c r="J1060" s="3"/>
      <c r="K1060" s="3"/>
      <c r="L1060" s="3"/>
      <c r="M1060" s="3"/>
      <c r="N1060" s="3"/>
      <c r="O1060" s="3"/>
      <c r="P1060" s="3"/>
      <c r="Q1060" s="3"/>
      <c r="R1060" s="3"/>
      <c r="S1060" s="3"/>
      <c r="T1060" s="3"/>
    </row>
    <row r="1061" spans="4:20" x14ac:dyDescent="0.4">
      <c r="D1061" s="3"/>
      <c r="E1061" s="3"/>
      <c r="F1061" s="3"/>
      <c r="G1061" s="3"/>
      <c r="H1061" s="14"/>
      <c r="I1061" s="14"/>
      <c r="J1061" s="3"/>
      <c r="K1061" s="3"/>
      <c r="L1061" s="3"/>
      <c r="M1061" s="3"/>
      <c r="N1061" s="3"/>
      <c r="O1061" s="3"/>
      <c r="P1061" s="3"/>
      <c r="Q1061" s="3"/>
      <c r="R1061" s="3"/>
      <c r="S1061" s="3"/>
      <c r="T1061" s="3"/>
    </row>
    <row r="1062" spans="4:20" x14ac:dyDescent="0.4">
      <c r="D1062" s="3"/>
      <c r="E1062" s="3"/>
      <c r="F1062" s="3"/>
      <c r="G1062" s="3"/>
      <c r="H1062" s="14"/>
      <c r="I1062" s="14"/>
      <c r="J1062" s="3"/>
      <c r="K1062" s="3"/>
      <c r="L1062" s="3"/>
      <c r="M1062" s="3"/>
      <c r="N1062" s="3"/>
      <c r="O1062" s="3"/>
      <c r="P1062" s="3"/>
      <c r="Q1062" s="3"/>
      <c r="R1062" s="3"/>
      <c r="S1062" s="3"/>
      <c r="T1062" s="3"/>
    </row>
  </sheetData>
  <sheetProtection algorithmName="SHA-512" hashValue="wsuapERHmfSVFUoQTP5vzabzLrZmh93TVo0AkwIYKqwhmCQMQoQIRuy/+0B3eywDFh64EBeTXtA3p52NNpEBCw==" saltValue="DQlWg2QT1qypmihIOAW93w==" spinCount="100000" sheet="1" objects="1" scenarios="1"/>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8FC6272D2E4034E80CACB4C01C5B70A" ma:contentTypeVersion="7" ma:contentTypeDescription="Create a new document." ma:contentTypeScope="" ma:versionID="bc2552fe5060a8a61054ba1695eabd10">
  <xsd:schema xmlns:xsd="http://www.w3.org/2001/XMLSchema" xmlns:xs="http://www.w3.org/2001/XMLSchema" xmlns:p="http://schemas.microsoft.com/office/2006/metadata/properties" xmlns:ns1="http://schemas.microsoft.com/sharepoint/v3" xmlns:ns2="dea9f889-4e9f-4e62-9177-ce0e6cf66543" targetNamespace="http://schemas.microsoft.com/office/2006/metadata/properties" ma:root="true" ma:fieldsID="a26fba16f5d71834529a6b304cdbbdeb" ns1:_="" ns2:_="">
    <xsd:import namespace="http://schemas.microsoft.com/sharepoint/v3"/>
    <xsd:import namespace="dea9f889-4e9f-4e62-9177-ce0e6cf66543"/>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ea9f889-4e9f-4e62-9177-ce0e6cf6654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FFA0C2C-902C-4E5E-B8AC-9B1C3332DE1B}"/>
</file>

<file path=customXml/itemProps2.xml><?xml version="1.0" encoding="utf-8"?>
<ds:datastoreItem xmlns:ds="http://schemas.openxmlformats.org/officeDocument/2006/customXml" ds:itemID="{A5718765-FE7A-45C0-8CD1-873DB5F800F4}"/>
</file>

<file path=customXml/itemProps3.xml><?xml version="1.0" encoding="utf-8"?>
<ds:datastoreItem xmlns:ds="http://schemas.openxmlformats.org/officeDocument/2006/customXml" ds:itemID="{6C68FD27-8209-48D1-950C-2A2010C8531F}"/>
</file>

<file path=docMetadata/LabelInfo.xml><?xml version="1.0" encoding="utf-8"?>
<clbl:labelList xmlns:clbl="http://schemas.microsoft.com/office/2020/mipLabelMetadata">
  <clbl:label id="{db79d039-fcd0-4045-9c78-4cfb2eba090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Sheet1</vt:lpstr>
      <vt:lpstr>OR BPS Energy Pros Listings</vt:lpstr>
      <vt:lpstr>QEMs</vt:lpstr>
      <vt:lpstr>QPs</vt:lpstr>
      <vt:lpstr>QEAs</vt:lpstr>
      <vt:lpstr>QEAs!Print_Area</vt:lpstr>
      <vt:lpstr>QEMs!Print_Area</vt:lpstr>
      <vt:lpstr>QPs!Print_Area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Gartland</dc:creator>
  <cp:lastModifiedBy>Lisa Gartland</cp:lastModifiedBy>
  <cp:lastPrinted>2025-10-24T17:03:37Z</cp:lastPrinted>
  <dcterms:created xsi:type="dcterms:W3CDTF">2025-07-03T16:07:19Z</dcterms:created>
  <dcterms:modified xsi:type="dcterms:W3CDTF">2025-12-05T19:27:59Z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b79d039-fcd0-4045-9c78-4cfb2eba0904_Enabled">
    <vt:lpwstr>true</vt:lpwstr>
  </property>
  <property fmtid="{D5CDD505-2E9C-101B-9397-08002B2CF9AE}" pid="3" name="MSIP_Label_db79d039-fcd0-4045-9c78-4cfb2eba0904_SetDate">
    <vt:lpwstr>2025-07-03T16:07:19Z</vt:lpwstr>
  </property>
  <property fmtid="{D5CDD505-2E9C-101B-9397-08002B2CF9AE}" pid="4" name="MSIP_Label_db79d039-fcd0-4045-9c78-4cfb2eba0904_Method">
    <vt:lpwstr>Standard</vt:lpwstr>
  </property>
  <property fmtid="{D5CDD505-2E9C-101B-9397-08002B2CF9AE}" pid="5" name="MSIP_Label_db79d039-fcd0-4045-9c78-4cfb2eba0904_Name">
    <vt:lpwstr>Level 2 - Limited (Items)</vt:lpwstr>
  </property>
  <property fmtid="{D5CDD505-2E9C-101B-9397-08002B2CF9AE}" pid="6" name="MSIP_Label_db79d039-fcd0-4045-9c78-4cfb2eba0904_SiteId">
    <vt:lpwstr>aa3f6932-fa7c-47b4-a0ce-a598cad161cf</vt:lpwstr>
  </property>
  <property fmtid="{D5CDD505-2E9C-101B-9397-08002B2CF9AE}" pid="7" name="MSIP_Label_db79d039-fcd0-4045-9c78-4cfb2eba0904_ActionId">
    <vt:lpwstr>d71a2725-59dc-4d44-a7ad-c326f441e9d4</vt:lpwstr>
  </property>
  <property fmtid="{D5CDD505-2E9C-101B-9397-08002B2CF9AE}" pid="8" name="MSIP_Label_db79d039-fcd0-4045-9c78-4cfb2eba0904_ContentBits">
    <vt:lpwstr>0</vt:lpwstr>
  </property>
  <property fmtid="{D5CDD505-2E9C-101B-9397-08002B2CF9AE}" pid="9" name="ContentTypeId">
    <vt:lpwstr>0x01010088FC6272D2E4034E80CACB4C01C5B70A</vt:lpwstr>
  </property>
</Properties>
</file>