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J:\ASMT\WEB-MIGRATION\New Website Documents\Assessment Library\"/>
    </mc:Choice>
  </mc:AlternateContent>
  <bookViews>
    <workbookView xWindow="-120" yWindow="-120" windowWidth="29040" windowHeight="15840" tabRatio="740"/>
  </bookViews>
  <sheets>
    <sheet name="DATA STORE" sheetId="22" r:id="rId1"/>
    <sheet name="3rd Grade ELA" sheetId="9" r:id="rId2"/>
    <sheet name="4th Grade ELA" sheetId="21" r:id="rId3"/>
    <sheet name="5th Grade ELA" sheetId="20" r:id="rId4"/>
    <sheet name="6th Grade ELA" sheetId="19" r:id="rId5"/>
    <sheet name="7th Grade ELA" sheetId="18" r:id="rId6"/>
    <sheet name="8th Grade ELA" sheetId="17" r:id="rId7"/>
    <sheet name="HS Grade ELA" sheetId="16" r:id="rId8"/>
  </sheets>
  <definedNames>
    <definedName name="_xlnm._FilterDatabase" localSheetId="1" hidden="1">'3rd Grade ELA'!$A$3:$Y$17</definedName>
    <definedName name="_xlnm._FilterDatabase" localSheetId="2" hidden="1">'4th Grade ELA'!$A$3:$Y$17</definedName>
    <definedName name="_xlnm._FilterDatabase" localSheetId="3" hidden="1">'5th Grade ELA'!$A$3:$Y$17</definedName>
    <definedName name="_xlnm._FilterDatabase" localSheetId="4" hidden="1">'6th Grade ELA'!$A$3:$Y$17</definedName>
    <definedName name="_xlnm._FilterDatabase" localSheetId="5" hidden="1">'7th Grade ELA'!$A$3:$Y$17</definedName>
    <definedName name="_xlnm._FilterDatabase" localSheetId="6" hidden="1">'8th Grade ELA'!$A$3:$Y$17</definedName>
    <definedName name="_xlnm._FilterDatabase" localSheetId="7" hidden="1">'HS Grade ELA'!$A$3:$Y$17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22" l="1"/>
  <c r="A49" i="22"/>
  <c r="A17" i="22"/>
  <c r="N17" i="9"/>
  <c r="A10" i="17" l="1"/>
  <c r="A11" i="18"/>
  <c r="A14" i="19"/>
  <c r="A5" i="18"/>
  <c r="N4" i="20"/>
  <c r="N5" i="21"/>
  <c r="N15" i="16" l="1"/>
  <c r="N16" i="16"/>
  <c r="N17" i="16"/>
  <c r="N13" i="16"/>
  <c r="N5" i="16"/>
  <c r="N4" i="16"/>
  <c r="N6" i="16"/>
  <c r="N7" i="16"/>
  <c r="N8" i="16"/>
  <c r="N9" i="16"/>
  <c r="N10" i="16"/>
  <c r="N11" i="16"/>
  <c r="A4" i="16"/>
  <c r="A5" i="16"/>
  <c r="A6" i="16"/>
  <c r="A7" i="16"/>
  <c r="A8" i="16"/>
  <c r="A9" i="16"/>
  <c r="A10" i="16"/>
  <c r="A11" i="16"/>
  <c r="A12" i="16"/>
  <c r="A13" i="16"/>
  <c r="A14" i="16"/>
  <c r="A15" i="16"/>
  <c r="A16" i="16"/>
  <c r="A17" i="16"/>
  <c r="N15" i="17"/>
  <c r="N16" i="17"/>
  <c r="N17" i="17"/>
  <c r="N13" i="17"/>
  <c r="N4" i="17"/>
  <c r="N5" i="17"/>
  <c r="N6" i="17"/>
  <c r="N7" i="17"/>
  <c r="N8" i="17"/>
  <c r="N9" i="17"/>
  <c r="N10" i="17"/>
  <c r="N11" i="17"/>
  <c r="A4" i="17"/>
  <c r="A5" i="17"/>
  <c r="A6" i="17"/>
  <c r="A7" i="17"/>
  <c r="A8" i="17"/>
  <c r="A9" i="17"/>
  <c r="A11" i="17"/>
  <c r="A12" i="17"/>
  <c r="A13" i="17"/>
  <c r="A14" i="17"/>
  <c r="A15" i="17"/>
  <c r="A16" i="17"/>
  <c r="A17" i="17"/>
  <c r="N15" i="18"/>
  <c r="N16" i="18"/>
  <c r="N17" i="18"/>
  <c r="N13" i="18"/>
  <c r="N4" i="18"/>
  <c r="N5" i="18"/>
  <c r="N6" i="18"/>
  <c r="N7" i="18"/>
  <c r="N8" i="18"/>
  <c r="N9" i="18"/>
  <c r="N10" i="18"/>
  <c r="N11" i="18"/>
  <c r="A4" i="18"/>
  <c r="A6" i="18"/>
  <c r="A7" i="18"/>
  <c r="A8" i="18"/>
  <c r="A9" i="18"/>
  <c r="A10" i="18"/>
  <c r="A12" i="18"/>
  <c r="A13" i="18"/>
  <c r="A14" i="18"/>
  <c r="A15" i="18"/>
  <c r="A16" i="18"/>
  <c r="A17" i="18"/>
  <c r="N15" i="19"/>
  <c r="N16" i="19"/>
  <c r="N17" i="19"/>
  <c r="N13" i="19"/>
  <c r="N4" i="19"/>
  <c r="N5" i="19"/>
  <c r="N6" i="19"/>
  <c r="N7" i="19"/>
  <c r="N8" i="19"/>
  <c r="N9" i="19"/>
  <c r="N10" i="19"/>
  <c r="N11" i="19"/>
  <c r="A4" i="19"/>
  <c r="A5" i="19"/>
  <c r="A6" i="19"/>
  <c r="A7" i="19"/>
  <c r="A8" i="19"/>
  <c r="A9" i="19"/>
  <c r="A10" i="19"/>
  <c r="A11" i="19"/>
  <c r="A12" i="19"/>
  <c r="A13" i="19"/>
  <c r="A15" i="19"/>
  <c r="A16" i="19"/>
  <c r="A17" i="19"/>
  <c r="N15" i="20"/>
  <c r="N16" i="20"/>
  <c r="N17" i="20"/>
  <c r="N13" i="20"/>
  <c r="N5" i="20"/>
  <c r="N6" i="20"/>
  <c r="N7" i="20"/>
  <c r="N8" i="20"/>
  <c r="N9" i="20"/>
  <c r="N10" i="20"/>
  <c r="N11" i="20"/>
  <c r="A4" i="20"/>
  <c r="A5" i="20"/>
  <c r="A6" i="20"/>
  <c r="A7" i="20"/>
  <c r="A8" i="20"/>
  <c r="A9" i="20"/>
  <c r="A10" i="20"/>
  <c r="A11" i="20"/>
  <c r="A12" i="20"/>
  <c r="A13" i="20"/>
  <c r="A14" i="20"/>
  <c r="A15" i="20"/>
  <c r="A16" i="20"/>
  <c r="A17" i="20"/>
  <c r="N15" i="21"/>
  <c r="N16" i="21"/>
  <c r="N17" i="21"/>
  <c r="N13" i="21"/>
  <c r="N4" i="21"/>
  <c r="N6" i="21"/>
  <c r="N7" i="21"/>
  <c r="N8" i="21"/>
  <c r="N9" i="21"/>
  <c r="N10" i="21"/>
  <c r="N11" i="21"/>
  <c r="A4" i="21"/>
  <c r="A5" i="21"/>
  <c r="A6" i="21"/>
  <c r="A7" i="21"/>
  <c r="A8" i="21"/>
  <c r="A9" i="21"/>
  <c r="A10" i="21"/>
  <c r="A11" i="21"/>
  <c r="A12" i="21"/>
  <c r="A13" i="21"/>
  <c r="A14" i="21"/>
  <c r="A15" i="21"/>
  <c r="A16" i="21"/>
  <c r="A17" i="21"/>
  <c r="N15" i="9"/>
  <c r="N16" i="9"/>
  <c r="N13" i="9"/>
  <c r="N4" i="9"/>
  <c r="N5" i="9"/>
  <c r="N6" i="9"/>
  <c r="N7" i="9"/>
  <c r="N8" i="9"/>
  <c r="N9" i="9"/>
  <c r="N10" i="9"/>
  <c r="N11" i="9"/>
  <c r="A4" i="9"/>
  <c r="A5" i="9"/>
  <c r="A6" i="9"/>
  <c r="A7" i="9"/>
  <c r="A8" i="9"/>
  <c r="A9" i="9"/>
  <c r="A10" i="9"/>
  <c r="A11" i="9"/>
  <c r="A12" i="9"/>
  <c r="A13" i="9"/>
  <c r="A14" i="9"/>
  <c r="A15" i="9"/>
  <c r="A16" i="9"/>
  <c r="A17" i="9"/>
  <c r="C4" i="9"/>
  <c r="D4" i="9"/>
  <c r="F4" i="9"/>
  <c r="G4" i="9"/>
  <c r="I4" i="9"/>
  <c r="J4" i="9"/>
  <c r="C5" i="9"/>
  <c r="D5" i="9"/>
  <c r="F5" i="9"/>
  <c r="G5" i="9"/>
  <c r="I5" i="9"/>
  <c r="J5" i="9"/>
  <c r="C6" i="9"/>
  <c r="D6" i="9"/>
  <c r="F6" i="9"/>
  <c r="G6" i="9"/>
  <c r="I6" i="9"/>
  <c r="J6" i="9"/>
  <c r="C7" i="9"/>
  <c r="D7" i="9"/>
  <c r="F7" i="9"/>
  <c r="G7" i="9"/>
  <c r="I7" i="9"/>
  <c r="J7" i="9"/>
  <c r="C8" i="9"/>
  <c r="D8" i="9"/>
  <c r="F8" i="9"/>
  <c r="G8" i="9"/>
  <c r="I8" i="9"/>
  <c r="J8" i="9"/>
  <c r="C9" i="9"/>
  <c r="D9" i="9"/>
  <c r="F9" i="9"/>
  <c r="G9" i="9"/>
  <c r="I9" i="9"/>
  <c r="J9" i="9"/>
  <c r="C10" i="9"/>
  <c r="D10" i="9"/>
  <c r="F10" i="9"/>
  <c r="G10" i="9"/>
  <c r="I10" i="9"/>
  <c r="J10" i="9"/>
  <c r="C11" i="9"/>
  <c r="D11" i="9"/>
  <c r="F11" i="9"/>
  <c r="G11" i="9"/>
  <c r="I11" i="9"/>
  <c r="J11" i="9"/>
  <c r="C12" i="9"/>
  <c r="D12" i="9"/>
  <c r="F12" i="9"/>
  <c r="G12" i="9"/>
  <c r="I12" i="9"/>
  <c r="J12" i="9"/>
  <c r="C13" i="9"/>
  <c r="D13" i="9"/>
  <c r="F13" i="9"/>
  <c r="G13" i="9"/>
  <c r="I13" i="9"/>
  <c r="J13" i="9"/>
  <c r="C14" i="9"/>
  <c r="D14" i="9"/>
  <c r="F14" i="9"/>
  <c r="G14" i="9"/>
  <c r="I14" i="9"/>
  <c r="J14" i="9"/>
  <c r="C15" i="9"/>
  <c r="D15" i="9"/>
  <c r="F15" i="9"/>
  <c r="G15" i="9"/>
  <c r="I15" i="9"/>
  <c r="J15" i="9"/>
  <c r="C16" i="9"/>
  <c r="D16" i="9"/>
  <c r="F16" i="9"/>
  <c r="G16" i="9"/>
  <c r="I16" i="9"/>
  <c r="J16" i="9"/>
  <c r="C17" i="9"/>
  <c r="D17" i="9"/>
  <c r="F17" i="9"/>
  <c r="G17" i="9"/>
  <c r="I17" i="9"/>
  <c r="J17" i="9"/>
  <c r="H1" i="16"/>
  <c r="E1" i="16"/>
  <c r="B1" i="16"/>
  <c r="H1" i="17"/>
  <c r="E1" i="17"/>
  <c r="B1" i="17"/>
  <c r="H1" i="18"/>
  <c r="E1" i="18"/>
  <c r="B1" i="18"/>
  <c r="H1" i="19"/>
  <c r="E1" i="19"/>
  <c r="B1" i="19"/>
  <c r="H1" i="20"/>
  <c r="E1" i="20"/>
  <c r="B1" i="20"/>
  <c r="H1" i="21"/>
  <c r="E1" i="21"/>
  <c r="B1" i="21"/>
  <c r="U1" i="16"/>
  <c r="R1" i="16"/>
  <c r="O1" i="16"/>
  <c r="U1" i="17"/>
  <c r="R1" i="17"/>
  <c r="O1" i="17"/>
  <c r="U1" i="18"/>
  <c r="R1" i="18"/>
  <c r="O1" i="18"/>
  <c r="U1" i="19"/>
  <c r="R1" i="19"/>
  <c r="O1" i="19"/>
  <c r="U1" i="20"/>
  <c r="R1" i="20"/>
  <c r="O1" i="20"/>
  <c r="U1" i="21"/>
  <c r="R1" i="21"/>
  <c r="O1" i="21"/>
  <c r="U1" i="9"/>
  <c r="R1" i="9"/>
  <c r="O1" i="9"/>
  <c r="H1" i="9"/>
  <c r="E1" i="9"/>
  <c r="B1" i="9"/>
  <c r="A2" i="9"/>
  <c r="H5" i="9" l="1"/>
  <c r="E6" i="9"/>
  <c r="H9" i="9"/>
  <c r="E15" i="9"/>
  <c r="E11" i="9"/>
  <c r="H8" i="9"/>
  <c r="E16" i="9"/>
  <c r="E17" i="9"/>
  <c r="B16" i="9"/>
  <c r="H6" i="9"/>
  <c r="E4" i="9"/>
  <c r="E10" i="9"/>
  <c r="B14" i="9"/>
  <c r="E14" i="9"/>
  <c r="H11" i="9"/>
  <c r="H16" i="9"/>
  <c r="H7" i="9"/>
  <c r="E5" i="9"/>
  <c r="B4" i="9"/>
  <c r="H13" i="9"/>
  <c r="E12" i="9"/>
  <c r="B11" i="9"/>
  <c r="E8" i="9"/>
  <c r="E9" i="9"/>
  <c r="H15" i="9"/>
  <c r="H12" i="9"/>
  <c r="H10" i="9"/>
  <c r="H4" i="9"/>
  <c r="H14" i="9"/>
  <c r="H17" i="9"/>
  <c r="E13" i="9"/>
  <c r="E7" i="9"/>
  <c r="B5" i="9"/>
  <c r="B7" i="9"/>
  <c r="B9" i="9"/>
  <c r="B10" i="9"/>
  <c r="B17" i="9"/>
  <c r="B6" i="9"/>
  <c r="B15" i="9"/>
  <c r="B8" i="9"/>
  <c r="B12" i="9"/>
  <c r="B13" i="9"/>
  <c r="U2" i="16"/>
  <c r="R2" i="16"/>
  <c r="O2" i="16"/>
  <c r="U2" i="17"/>
  <c r="R2" i="17"/>
  <c r="O2" i="17"/>
  <c r="U2" i="18"/>
  <c r="R2" i="18"/>
  <c r="O2" i="18"/>
  <c r="U2" i="19"/>
  <c r="R2" i="19"/>
  <c r="O2" i="19"/>
  <c r="U2" i="20"/>
  <c r="R2" i="20"/>
  <c r="O2" i="20"/>
  <c r="U2" i="21"/>
  <c r="R2" i="21"/>
  <c r="O2" i="21"/>
  <c r="U2" i="9"/>
  <c r="R2" i="9"/>
  <c r="O2" i="9"/>
  <c r="K7" i="9" l="1"/>
  <c r="L7" i="9" s="1"/>
  <c r="K5" i="9"/>
  <c r="L5" i="9" s="1"/>
  <c r="K16" i="9"/>
  <c r="L16" i="9" s="1"/>
  <c r="K4" i="9"/>
  <c r="L4" i="9" s="1"/>
  <c r="K6" i="9"/>
  <c r="L6" i="9" s="1"/>
  <c r="K9" i="9"/>
  <c r="L9" i="9" s="1"/>
  <c r="K11" i="9"/>
  <c r="L11" i="9" s="1"/>
  <c r="K14" i="9"/>
  <c r="L14" i="9" s="1"/>
  <c r="K13" i="9"/>
  <c r="L13" i="9" s="1"/>
  <c r="K8" i="9"/>
  <c r="L8" i="9" s="1"/>
  <c r="K15" i="9"/>
  <c r="L15" i="9" s="1"/>
  <c r="K12" i="9"/>
  <c r="L12" i="9" s="1"/>
  <c r="K10" i="9"/>
  <c r="L10" i="9" s="1"/>
  <c r="K17" i="9"/>
  <c r="L17" i="9" s="1"/>
  <c r="H2" i="16"/>
  <c r="B2" i="16"/>
  <c r="H2" i="17"/>
  <c r="B2" i="17"/>
  <c r="H2" i="18"/>
  <c r="B2" i="18"/>
  <c r="H2" i="19"/>
  <c r="B2" i="19"/>
  <c r="H2" i="20"/>
  <c r="B2" i="20"/>
  <c r="H2" i="21"/>
  <c r="B2" i="21"/>
  <c r="H2" i="9"/>
  <c r="B2" i="9"/>
  <c r="P4" i="9"/>
  <c r="Q4" i="9"/>
  <c r="P5" i="9"/>
  <c r="Q5" i="9"/>
  <c r="P6" i="9"/>
  <c r="Q6" i="9"/>
  <c r="P7" i="9"/>
  <c r="Q7" i="9"/>
  <c r="P8" i="9"/>
  <c r="Q8" i="9"/>
  <c r="P9" i="9"/>
  <c r="Q9" i="9"/>
  <c r="P10" i="9"/>
  <c r="Q10" i="9"/>
  <c r="O5" i="9" l="1"/>
  <c r="O9" i="9"/>
  <c r="O8" i="9"/>
  <c r="O4" i="9"/>
  <c r="O7" i="9"/>
  <c r="O6" i="9"/>
  <c r="O10" i="9"/>
  <c r="V16" i="9"/>
  <c r="W16" i="9"/>
  <c r="V17" i="9"/>
  <c r="W17" i="9"/>
  <c r="W15" i="9"/>
  <c r="V15" i="9"/>
  <c r="W13" i="9"/>
  <c r="V13" i="9"/>
  <c r="V5" i="9"/>
  <c r="W5" i="9"/>
  <c r="V6" i="9"/>
  <c r="W6" i="9"/>
  <c r="V7" i="9"/>
  <c r="W7" i="9"/>
  <c r="V8" i="9"/>
  <c r="W8" i="9"/>
  <c r="V9" i="9"/>
  <c r="W9" i="9"/>
  <c r="V10" i="9"/>
  <c r="W10" i="9"/>
  <c r="V11" i="9"/>
  <c r="W11" i="9"/>
  <c r="W4" i="9"/>
  <c r="V4" i="9"/>
  <c r="S16" i="9"/>
  <c r="T16" i="9"/>
  <c r="S17" i="9"/>
  <c r="T17" i="9"/>
  <c r="T15" i="9"/>
  <c r="S15" i="9"/>
  <c r="T13" i="9"/>
  <c r="S13" i="9"/>
  <c r="S5" i="9"/>
  <c r="T5" i="9"/>
  <c r="S6" i="9"/>
  <c r="T6" i="9"/>
  <c r="S7" i="9"/>
  <c r="T7" i="9"/>
  <c r="S8" i="9"/>
  <c r="T8" i="9"/>
  <c r="S9" i="9"/>
  <c r="T9" i="9"/>
  <c r="S10" i="9"/>
  <c r="T10" i="9"/>
  <c r="S11" i="9"/>
  <c r="T11" i="9"/>
  <c r="T4" i="9"/>
  <c r="S4" i="9"/>
  <c r="P16" i="9"/>
  <c r="Q16" i="9"/>
  <c r="P17" i="9"/>
  <c r="Q17" i="9"/>
  <c r="Q15" i="9"/>
  <c r="P15" i="9"/>
  <c r="Q13" i="9"/>
  <c r="P13" i="9"/>
  <c r="P11" i="9"/>
  <c r="Q11" i="9"/>
  <c r="V16" i="21"/>
  <c r="W16" i="21"/>
  <c r="V17" i="21"/>
  <c r="W17" i="21"/>
  <c r="W15" i="21"/>
  <c r="V15" i="21"/>
  <c r="W13" i="21"/>
  <c r="V13" i="21"/>
  <c r="V5" i="21"/>
  <c r="W5" i="21"/>
  <c r="V6" i="21"/>
  <c r="W6" i="21"/>
  <c r="V7" i="21"/>
  <c r="W7" i="21"/>
  <c r="V8" i="21"/>
  <c r="W8" i="21"/>
  <c r="V9" i="21"/>
  <c r="W9" i="21"/>
  <c r="V10" i="21"/>
  <c r="W10" i="21"/>
  <c r="V11" i="21"/>
  <c r="W11" i="21"/>
  <c r="W4" i="21"/>
  <c r="V4" i="21"/>
  <c r="I5" i="21"/>
  <c r="J5" i="21"/>
  <c r="I6" i="21"/>
  <c r="J6" i="21"/>
  <c r="I7" i="21"/>
  <c r="J7" i="21"/>
  <c r="I8" i="21"/>
  <c r="J8" i="21"/>
  <c r="I9" i="21"/>
  <c r="J9" i="21"/>
  <c r="I10" i="21"/>
  <c r="J10" i="21"/>
  <c r="I11" i="21"/>
  <c r="J11" i="21"/>
  <c r="I12" i="21"/>
  <c r="J12" i="21"/>
  <c r="I13" i="21"/>
  <c r="J13" i="21"/>
  <c r="I14" i="21"/>
  <c r="J14" i="21"/>
  <c r="I15" i="21"/>
  <c r="J15" i="21"/>
  <c r="I16" i="21"/>
  <c r="J16" i="21"/>
  <c r="I17" i="21"/>
  <c r="J17" i="21"/>
  <c r="J4" i="21"/>
  <c r="I4" i="21"/>
  <c r="S16" i="21"/>
  <c r="T16" i="21"/>
  <c r="S17" i="21"/>
  <c r="T17" i="21"/>
  <c r="T15" i="21"/>
  <c r="S15" i="21"/>
  <c r="T13" i="21"/>
  <c r="S13" i="21"/>
  <c r="S5" i="21"/>
  <c r="T5" i="21"/>
  <c r="S6" i="21"/>
  <c r="T6" i="21"/>
  <c r="S7" i="21"/>
  <c r="T7" i="21"/>
  <c r="S8" i="21"/>
  <c r="T8" i="21"/>
  <c r="S9" i="21"/>
  <c r="T9" i="21"/>
  <c r="S10" i="21"/>
  <c r="T10" i="21"/>
  <c r="S11" i="21"/>
  <c r="T11" i="21"/>
  <c r="T4" i="21"/>
  <c r="S4" i="21"/>
  <c r="F5" i="21"/>
  <c r="G5" i="21"/>
  <c r="F6" i="21"/>
  <c r="G6" i="21"/>
  <c r="F7" i="21"/>
  <c r="G7" i="21"/>
  <c r="F8" i="21"/>
  <c r="G8" i="21"/>
  <c r="F9" i="21"/>
  <c r="G9" i="21"/>
  <c r="F10" i="21"/>
  <c r="G10" i="21"/>
  <c r="F11" i="21"/>
  <c r="G11" i="21"/>
  <c r="F12" i="21"/>
  <c r="G12" i="21"/>
  <c r="F13" i="21"/>
  <c r="G13" i="21"/>
  <c r="F14" i="21"/>
  <c r="G14" i="21"/>
  <c r="F15" i="21"/>
  <c r="G15" i="21"/>
  <c r="F16" i="21"/>
  <c r="G16" i="21"/>
  <c r="F17" i="21"/>
  <c r="G17" i="21"/>
  <c r="G4" i="21"/>
  <c r="F4" i="21"/>
  <c r="P16" i="21"/>
  <c r="Q16" i="21"/>
  <c r="P17" i="21"/>
  <c r="Q17" i="21"/>
  <c r="Q15" i="21"/>
  <c r="P15" i="21"/>
  <c r="Q13" i="21"/>
  <c r="P13" i="21"/>
  <c r="P5" i="21"/>
  <c r="Q5" i="21"/>
  <c r="P6" i="21"/>
  <c r="Q6" i="21"/>
  <c r="P7" i="21"/>
  <c r="Q7" i="21"/>
  <c r="P8" i="21"/>
  <c r="Q8" i="21"/>
  <c r="P9" i="21"/>
  <c r="Q9" i="21"/>
  <c r="P10" i="21"/>
  <c r="Q10" i="21"/>
  <c r="P11" i="21"/>
  <c r="Q11" i="21"/>
  <c r="Q4" i="21"/>
  <c r="P4" i="21"/>
  <c r="C5" i="21"/>
  <c r="D5" i="21"/>
  <c r="C6" i="21"/>
  <c r="D6" i="21"/>
  <c r="C7" i="21"/>
  <c r="D7" i="21"/>
  <c r="C8" i="21"/>
  <c r="D8" i="21"/>
  <c r="C9" i="21"/>
  <c r="D9" i="21"/>
  <c r="C10" i="21"/>
  <c r="D10" i="21"/>
  <c r="C11" i="21"/>
  <c r="D11" i="21"/>
  <c r="C12" i="21"/>
  <c r="D12" i="21"/>
  <c r="C13" i="21"/>
  <c r="D13" i="21"/>
  <c r="C14" i="21"/>
  <c r="D14" i="21"/>
  <c r="C15" i="21"/>
  <c r="D15" i="21"/>
  <c r="C16" i="21"/>
  <c r="D16" i="21"/>
  <c r="C17" i="21"/>
  <c r="D17" i="21"/>
  <c r="D4" i="21"/>
  <c r="C4" i="21"/>
  <c r="V16" i="20"/>
  <c r="W16" i="20"/>
  <c r="V17" i="20"/>
  <c r="W17" i="20"/>
  <c r="W15" i="20"/>
  <c r="V15" i="20"/>
  <c r="W13" i="20"/>
  <c r="V13" i="20"/>
  <c r="V11" i="20"/>
  <c r="W11" i="20"/>
  <c r="V5" i="20"/>
  <c r="W5" i="20"/>
  <c r="V6" i="20"/>
  <c r="W6" i="20"/>
  <c r="V7" i="20"/>
  <c r="W7" i="20"/>
  <c r="V8" i="20"/>
  <c r="W8" i="20"/>
  <c r="V9" i="20"/>
  <c r="W9" i="20"/>
  <c r="V10" i="20"/>
  <c r="W10" i="20"/>
  <c r="W4" i="20"/>
  <c r="V4" i="20"/>
  <c r="I5" i="20"/>
  <c r="J5" i="20"/>
  <c r="I6" i="20"/>
  <c r="J6" i="20"/>
  <c r="I7" i="20"/>
  <c r="J7" i="20"/>
  <c r="I8" i="20"/>
  <c r="J8" i="20"/>
  <c r="I9" i="20"/>
  <c r="J9" i="20"/>
  <c r="I10" i="20"/>
  <c r="J10" i="20"/>
  <c r="I11" i="20"/>
  <c r="J11" i="20"/>
  <c r="I12" i="20"/>
  <c r="J12" i="20"/>
  <c r="I13" i="20"/>
  <c r="J13" i="20"/>
  <c r="I14" i="20"/>
  <c r="J14" i="20"/>
  <c r="I15" i="20"/>
  <c r="J15" i="20"/>
  <c r="I16" i="20"/>
  <c r="J16" i="20"/>
  <c r="I17" i="20"/>
  <c r="J17" i="20"/>
  <c r="J4" i="20"/>
  <c r="I4" i="20"/>
  <c r="S16" i="20"/>
  <c r="T16" i="20"/>
  <c r="S17" i="20"/>
  <c r="T17" i="20"/>
  <c r="T15" i="20"/>
  <c r="S15" i="20"/>
  <c r="T13" i="20"/>
  <c r="S13" i="20"/>
  <c r="S5" i="20"/>
  <c r="T5" i="20"/>
  <c r="S6" i="20"/>
  <c r="T6" i="20"/>
  <c r="S7" i="20"/>
  <c r="T7" i="20"/>
  <c r="S8" i="20"/>
  <c r="T8" i="20"/>
  <c r="S9" i="20"/>
  <c r="T9" i="20"/>
  <c r="S10" i="20"/>
  <c r="T10" i="20"/>
  <c r="S11" i="20"/>
  <c r="T11" i="20"/>
  <c r="T4" i="20"/>
  <c r="S4" i="20"/>
  <c r="F5" i="20"/>
  <c r="G5" i="20"/>
  <c r="F6" i="20"/>
  <c r="G6" i="20"/>
  <c r="F7" i="20"/>
  <c r="G7" i="20"/>
  <c r="F8" i="20"/>
  <c r="G8" i="20"/>
  <c r="F9" i="20"/>
  <c r="G9" i="20"/>
  <c r="F10" i="20"/>
  <c r="G10" i="20"/>
  <c r="F11" i="20"/>
  <c r="G11" i="20"/>
  <c r="F12" i="20"/>
  <c r="G12" i="20"/>
  <c r="F13" i="20"/>
  <c r="G13" i="20"/>
  <c r="F14" i="20"/>
  <c r="G14" i="20"/>
  <c r="F15" i="20"/>
  <c r="G15" i="20"/>
  <c r="F16" i="20"/>
  <c r="G16" i="20"/>
  <c r="F17" i="20"/>
  <c r="G17" i="20"/>
  <c r="G4" i="20"/>
  <c r="F4" i="20"/>
  <c r="P16" i="20"/>
  <c r="Q16" i="20"/>
  <c r="P17" i="20"/>
  <c r="Q17" i="20"/>
  <c r="Q15" i="20"/>
  <c r="P15" i="20"/>
  <c r="Q13" i="20"/>
  <c r="P13" i="20"/>
  <c r="P5" i="20"/>
  <c r="Q5" i="20"/>
  <c r="P6" i="20"/>
  <c r="Q6" i="20"/>
  <c r="P7" i="20"/>
  <c r="Q7" i="20"/>
  <c r="P8" i="20"/>
  <c r="Q8" i="20"/>
  <c r="P9" i="20"/>
  <c r="Q9" i="20"/>
  <c r="P10" i="20"/>
  <c r="Q10" i="20"/>
  <c r="P11" i="20"/>
  <c r="Q11" i="20"/>
  <c r="Q4" i="20"/>
  <c r="P4" i="20"/>
  <c r="C5" i="20"/>
  <c r="D5" i="20"/>
  <c r="C6" i="20"/>
  <c r="D6" i="20"/>
  <c r="C7" i="20"/>
  <c r="D7" i="20"/>
  <c r="C8" i="20"/>
  <c r="D8" i="20"/>
  <c r="C9" i="20"/>
  <c r="D9" i="20"/>
  <c r="C10" i="20"/>
  <c r="D10" i="20"/>
  <c r="C11" i="20"/>
  <c r="D11" i="20"/>
  <c r="C12" i="20"/>
  <c r="D12" i="20"/>
  <c r="C13" i="20"/>
  <c r="D13" i="20"/>
  <c r="C14" i="20"/>
  <c r="D14" i="20"/>
  <c r="C15" i="20"/>
  <c r="D15" i="20"/>
  <c r="C16" i="20"/>
  <c r="D16" i="20"/>
  <c r="C17" i="20"/>
  <c r="D17" i="20"/>
  <c r="D4" i="20"/>
  <c r="C4" i="20"/>
  <c r="V16" i="19"/>
  <c r="W16" i="19"/>
  <c r="V17" i="19"/>
  <c r="W17" i="19"/>
  <c r="W15" i="19"/>
  <c r="V15" i="19"/>
  <c r="W13" i="19"/>
  <c r="V13" i="19"/>
  <c r="V5" i="19"/>
  <c r="W5" i="19"/>
  <c r="V6" i="19"/>
  <c r="W6" i="19"/>
  <c r="V7" i="19"/>
  <c r="W7" i="19"/>
  <c r="V8" i="19"/>
  <c r="W8" i="19"/>
  <c r="V9" i="19"/>
  <c r="W9" i="19"/>
  <c r="V10" i="19"/>
  <c r="W10" i="19"/>
  <c r="V11" i="19"/>
  <c r="W11" i="19"/>
  <c r="W4" i="19"/>
  <c r="V4" i="19"/>
  <c r="I5" i="19"/>
  <c r="J5" i="19"/>
  <c r="I6" i="19"/>
  <c r="J6" i="19"/>
  <c r="I7" i="19"/>
  <c r="J7" i="19"/>
  <c r="I8" i="19"/>
  <c r="J8" i="19"/>
  <c r="I9" i="19"/>
  <c r="J9" i="19"/>
  <c r="I10" i="19"/>
  <c r="J10" i="19"/>
  <c r="I11" i="19"/>
  <c r="J11" i="19"/>
  <c r="I12" i="19"/>
  <c r="J12" i="19"/>
  <c r="I13" i="19"/>
  <c r="J13" i="19"/>
  <c r="I14" i="19"/>
  <c r="J14" i="19"/>
  <c r="I15" i="19"/>
  <c r="J15" i="19"/>
  <c r="I16" i="19"/>
  <c r="J16" i="19"/>
  <c r="I17" i="19"/>
  <c r="J17" i="19"/>
  <c r="J4" i="19"/>
  <c r="I4" i="19"/>
  <c r="S16" i="19"/>
  <c r="T16" i="19"/>
  <c r="S17" i="19"/>
  <c r="T17" i="19"/>
  <c r="T15" i="19"/>
  <c r="S15" i="19"/>
  <c r="T13" i="19"/>
  <c r="S13" i="19"/>
  <c r="S5" i="19"/>
  <c r="T5" i="19"/>
  <c r="S6" i="19"/>
  <c r="T6" i="19"/>
  <c r="S7" i="19"/>
  <c r="T7" i="19"/>
  <c r="S8" i="19"/>
  <c r="T8" i="19"/>
  <c r="S9" i="19"/>
  <c r="T9" i="19"/>
  <c r="S10" i="19"/>
  <c r="T10" i="19"/>
  <c r="S11" i="19"/>
  <c r="T11" i="19"/>
  <c r="T4" i="19"/>
  <c r="S4" i="19"/>
  <c r="F5" i="19"/>
  <c r="G5" i="19"/>
  <c r="F6" i="19"/>
  <c r="G6" i="19"/>
  <c r="F7" i="19"/>
  <c r="G7" i="19"/>
  <c r="F8" i="19"/>
  <c r="G8" i="19"/>
  <c r="F9" i="19"/>
  <c r="G9" i="19"/>
  <c r="F10" i="19"/>
  <c r="G10" i="19"/>
  <c r="F11" i="19"/>
  <c r="G11" i="19"/>
  <c r="F12" i="19"/>
  <c r="G12" i="19"/>
  <c r="F13" i="19"/>
  <c r="G13" i="19"/>
  <c r="F14" i="19"/>
  <c r="G14" i="19"/>
  <c r="F15" i="19"/>
  <c r="G15" i="19"/>
  <c r="F16" i="19"/>
  <c r="G16" i="19"/>
  <c r="F17" i="19"/>
  <c r="G17" i="19"/>
  <c r="G4" i="19"/>
  <c r="F4" i="19"/>
  <c r="P16" i="19"/>
  <c r="Q16" i="19"/>
  <c r="P17" i="19"/>
  <c r="Q17" i="19"/>
  <c r="Q15" i="19"/>
  <c r="P15" i="19"/>
  <c r="Q13" i="19"/>
  <c r="P13" i="19"/>
  <c r="P5" i="19"/>
  <c r="Q5" i="19"/>
  <c r="P6" i="19"/>
  <c r="Q6" i="19"/>
  <c r="P7" i="19"/>
  <c r="Q7" i="19"/>
  <c r="P8" i="19"/>
  <c r="Q8" i="19"/>
  <c r="P9" i="19"/>
  <c r="Q9" i="19"/>
  <c r="P10" i="19"/>
  <c r="Q10" i="19"/>
  <c r="P11" i="19"/>
  <c r="Q11" i="19"/>
  <c r="Q4" i="19"/>
  <c r="P4" i="19"/>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D4" i="19"/>
  <c r="C4" i="19"/>
  <c r="V5" i="18"/>
  <c r="W5" i="18"/>
  <c r="V6" i="18"/>
  <c r="W6" i="18"/>
  <c r="V7" i="18"/>
  <c r="W7" i="18"/>
  <c r="V8" i="18"/>
  <c r="W8" i="18"/>
  <c r="V9" i="18"/>
  <c r="W9" i="18"/>
  <c r="V10" i="18"/>
  <c r="W10" i="18"/>
  <c r="V11" i="18"/>
  <c r="W11" i="18"/>
  <c r="W4" i="18"/>
  <c r="V4" i="18"/>
  <c r="V16" i="18"/>
  <c r="W16" i="18"/>
  <c r="V17" i="18"/>
  <c r="W17" i="18"/>
  <c r="W15" i="18"/>
  <c r="V15" i="18"/>
  <c r="W13" i="18"/>
  <c r="V13" i="18"/>
  <c r="S16" i="18"/>
  <c r="T16" i="18"/>
  <c r="S17" i="18"/>
  <c r="T17" i="18"/>
  <c r="T15" i="18"/>
  <c r="S15" i="18"/>
  <c r="T13" i="18"/>
  <c r="S13" i="18"/>
  <c r="S5" i="18"/>
  <c r="T5" i="18"/>
  <c r="S6" i="18"/>
  <c r="T6" i="18"/>
  <c r="S7" i="18"/>
  <c r="T7" i="18"/>
  <c r="S8" i="18"/>
  <c r="T8" i="18"/>
  <c r="S9" i="18"/>
  <c r="T9" i="18"/>
  <c r="S10" i="18"/>
  <c r="T10" i="18"/>
  <c r="S11" i="18"/>
  <c r="T11" i="18"/>
  <c r="T4" i="18"/>
  <c r="S4" i="18"/>
  <c r="P16" i="18"/>
  <c r="Q16" i="18"/>
  <c r="P17" i="18"/>
  <c r="Q17" i="18"/>
  <c r="Q15" i="18"/>
  <c r="P15" i="18"/>
  <c r="Q13" i="18"/>
  <c r="P13" i="18"/>
  <c r="P5" i="18"/>
  <c r="Q5" i="18"/>
  <c r="P6" i="18"/>
  <c r="Q6" i="18"/>
  <c r="P7" i="18"/>
  <c r="Q7" i="18"/>
  <c r="P8" i="18"/>
  <c r="Q8" i="18"/>
  <c r="P9" i="18"/>
  <c r="Q9" i="18"/>
  <c r="P10" i="18"/>
  <c r="Q10" i="18"/>
  <c r="P11" i="18"/>
  <c r="Q11" i="18"/>
  <c r="Q4" i="18"/>
  <c r="P4" i="18"/>
  <c r="I5" i="18"/>
  <c r="J5" i="18"/>
  <c r="I6" i="18"/>
  <c r="J6" i="18"/>
  <c r="I7" i="18"/>
  <c r="J7" i="18"/>
  <c r="I8" i="18"/>
  <c r="J8" i="18"/>
  <c r="I9" i="18"/>
  <c r="J9" i="18"/>
  <c r="I10" i="18"/>
  <c r="J10" i="18"/>
  <c r="I11" i="18"/>
  <c r="J11" i="18"/>
  <c r="I12" i="18"/>
  <c r="J12" i="18"/>
  <c r="I13" i="18"/>
  <c r="J13" i="18"/>
  <c r="I14" i="18"/>
  <c r="J14" i="18"/>
  <c r="I15" i="18"/>
  <c r="J15" i="18"/>
  <c r="I16" i="18"/>
  <c r="J16" i="18"/>
  <c r="I17" i="18"/>
  <c r="J17" i="18"/>
  <c r="J4" i="18"/>
  <c r="I4" i="18"/>
  <c r="F5" i="18"/>
  <c r="G5" i="18"/>
  <c r="F6" i="18"/>
  <c r="G6" i="18"/>
  <c r="F7" i="18"/>
  <c r="G7" i="18"/>
  <c r="F8" i="18"/>
  <c r="G8" i="18"/>
  <c r="F9" i="18"/>
  <c r="G9" i="18"/>
  <c r="F10" i="18"/>
  <c r="G10" i="18"/>
  <c r="F11" i="18"/>
  <c r="G11" i="18"/>
  <c r="F12" i="18"/>
  <c r="G12" i="18"/>
  <c r="F13" i="18"/>
  <c r="G13" i="18"/>
  <c r="F14" i="18"/>
  <c r="G14" i="18"/>
  <c r="F15" i="18"/>
  <c r="G15" i="18"/>
  <c r="F16" i="18"/>
  <c r="G16" i="18"/>
  <c r="F17" i="18"/>
  <c r="G17" i="18"/>
  <c r="G4" i="18"/>
  <c r="F4" i="18"/>
  <c r="C5" i="18"/>
  <c r="D5" i="18"/>
  <c r="C6" i="18"/>
  <c r="D6" i="18"/>
  <c r="C7" i="18"/>
  <c r="D7" i="18"/>
  <c r="C8" i="18"/>
  <c r="D8" i="18"/>
  <c r="C9" i="18"/>
  <c r="D9" i="18"/>
  <c r="C10" i="18"/>
  <c r="D10" i="18"/>
  <c r="C11" i="18"/>
  <c r="D11" i="18"/>
  <c r="C12" i="18"/>
  <c r="D12" i="18"/>
  <c r="C13" i="18"/>
  <c r="D13" i="18"/>
  <c r="C14" i="18"/>
  <c r="D14" i="18"/>
  <c r="C15" i="18"/>
  <c r="D15" i="18"/>
  <c r="C16" i="18"/>
  <c r="D16" i="18"/>
  <c r="C17" i="18"/>
  <c r="D17" i="18"/>
  <c r="D4" i="18"/>
  <c r="C4" i="18"/>
  <c r="V16" i="17"/>
  <c r="W16" i="17"/>
  <c r="V17" i="17"/>
  <c r="W17" i="17"/>
  <c r="W15" i="17"/>
  <c r="V15" i="17"/>
  <c r="W13" i="17"/>
  <c r="V13" i="17"/>
  <c r="V5" i="17"/>
  <c r="W5" i="17"/>
  <c r="V6" i="17"/>
  <c r="W6" i="17"/>
  <c r="V7" i="17"/>
  <c r="W7" i="17"/>
  <c r="V8" i="17"/>
  <c r="W8" i="17"/>
  <c r="V9" i="17"/>
  <c r="W9" i="17"/>
  <c r="V10" i="17"/>
  <c r="W10" i="17"/>
  <c r="V11" i="17"/>
  <c r="W11" i="17"/>
  <c r="W4" i="17"/>
  <c r="V4" i="17"/>
  <c r="S16" i="17"/>
  <c r="T16" i="17"/>
  <c r="S17" i="17"/>
  <c r="T17" i="17"/>
  <c r="T15" i="17"/>
  <c r="S15" i="17"/>
  <c r="T13" i="17"/>
  <c r="S13" i="17"/>
  <c r="S5" i="17"/>
  <c r="T5" i="17"/>
  <c r="S6" i="17"/>
  <c r="T6" i="17"/>
  <c r="S7" i="17"/>
  <c r="T7" i="17"/>
  <c r="S8" i="17"/>
  <c r="T8" i="17"/>
  <c r="S9" i="17"/>
  <c r="T9" i="17"/>
  <c r="S10" i="17"/>
  <c r="T10" i="17"/>
  <c r="S11" i="17"/>
  <c r="T11" i="17"/>
  <c r="T4" i="17"/>
  <c r="S4" i="17"/>
  <c r="P16" i="17"/>
  <c r="Q16" i="17"/>
  <c r="P17" i="17"/>
  <c r="Q17" i="17"/>
  <c r="Q15" i="17"/>
  <c r="P15" i="17"/>
  <c r="Q13" i="17"/>
  <c r="P13" i="17"/>
  <c r="P5" i="17"/>
  <c r="Q5" i="17"/>
  <c r="P6" i="17"/>
  <c r="Q6" i="17"/>
  <c r="P7" i="17"/>
  <c r="Q7" i="17"/>
  <c r="P8" i="17"/>
  <c r="Q8" i="17"/>
  <c r="P9" i="17"/>
  <c r="Q9" i="17"/>
  <c r="P10" i="17"/>
  <c r="Q10" i="17"/>
  <c r="P11" i="17"/>
  <c r="Q11" i="17"/>
  <c r="Q4" i="17"/>
  <c r="P4" i="17"/>
  <c r="I5" i="17"/>
  <c r="J5" i="17"/>
  <c r="I6" i="17"/>
  <c r="J6" i="17"/>
  <c r="I7" i="17"/>
  <c r="J7" i="17"/>
  <c r="I8" i="17"/>
  <c r="J8" i="17"/>
  <c r="I9" i="17"/>
  <c r="J9" i="17"/>
  <c r="I10" i="17"/>
  <c r="J10" i="17"/>
  <c r="I11" i="17"/>
  <c r="J11" i="17"/>
  <c r="I12" i="17"/>
  <c r="J12" i="17"/>
  <c r="I13" i="17"/>
  <c r="J13" i="17"/>
  <c r="I14" i="17"/>
  <c r="J14" i="17"/>
  <c r="I15" i="17"/>
  <c r="J15" i="17"/>
  <c r="I16" i="17"/>
  <c r="J16" i="17"/>
  <c r="I17" i="17"/>
  <c r="J17" i="17"/>
  <c r="J4" i="17"/>
  <c r="I4" i="17"/>
  <c r="F5" i="17"/>
  <c r="G5" i="17"/>
  <c r="F6" i="17"/>
  <c r="G6" i="17"/>
  <c r="F7" i="17"/>
  <c r="G7" i="17"/>
  <c r="F8" i="17"/>
  <c r="G8" i="17"/>
  <c r="F9" i="17"/>
  <c r="G9" i="17"/>
  <c r="F10" i="17"/>
  <c r="G10" i="17"/>
  <c r="F11" i="17"/>
  <c r="G11" i="17"/>
  <c r="F12" i="17"/>
  <c r="G12" i="17"/>
  <c r="F13" i="17"/>
  <c r="G13" i="17"/>
  <c r="F14" i="17"/>
  <c r="G14" i="17"/>
  <c r="F15" i="17"/>
  <c r="G15" i="17"/>
  <c r="F16" i="17"/>
  <c r="G16" i="17"/>
  <c r="F17" i="17"/>
  <c r="G17" i="17"/>
  <c r="G4" i="17"/>
  <c r="F4" i="17"/>
  <c r="C5" i="17"/>
  <c r="D5" i="17"/>
  <c r="C6" i="17"/>
  <c r="D6" i="17"/>
  <c r="C7" i="17"/>
  <c r="D7" i="17"/>
  <c r="C8" i="17"/>
  <c r="D8" i="17"/>
  <c r="C9" i="17"/>
  <c r="D9" i="17"/>
  <c r="C10" i="17"/>
  <c r="D10" i="17"/>
  <c r="C11" i="17"/>
  <c r="D11" i="17"/>
  <c r="C12" i="17"/>
  <c r="D12" i="17"/>
  <c r="C13" i="17"/>
  <c r="D13" i="17"/>
  <c r="C14" i="17"/>
  <c r="D14" i="17"/>
  <c r="C15" i="17"/>
  <c r="D15" i="17"/>
  <c r="C16" i="17"/>
  <c r="D16" i="17"/>
  <c r="C17" i="17"/>
  <c r="D17" i="17"/>
  <c r="D4" i="17"/>
  <c r="C4" i="17"/>
  <c r="V16" i="16"/>
  <c r="W16" i="16"/>
  <c r="V17" i="16"/>
  <c r="W17" i="16"/>
  <c r="W15" i="16"/>
  <c r="V15" i="16"/>
  <c r="W13" i="16"/>
  <c r="V13" i="16"/>
  <c r="V5" i="16"/>
  <c r="W5" i="16"/>
  <c r="V6" i="16"/>
  <c r="W6" i="16"/>
  <c r="V7" i="16"/>
  <c r="W7" i="16"/>
  <c r="V8" i="16"/>
  <c r="W8" i="16"/>
  <c r="V9" i="16"/>
  <c r="W9" i="16"/>
  <c r="V10" i="16"/>
  <c r="W10" i="16"/>
  <c r="V11" i="16"/>
  <c r="W11" i="16"/>
  <c r="W4" i="16"/>
  <c r="V4" i="16"/>
  <c r="I5" i="16"/>
  <c r="J5" i="16"/>
  <c r="I6" i="16"/>
  <c r="J6" i="16"/>
  <c r="I7" i="16"/>
  <c r="J7" i="16"/>
  <c r="I8" i="16"/>
  <c r="J8" i="16"/>
  <c r="I9" i="16"/>
  <c r="J9" i="16"/>
  <c r="I10" i="16"/>
  <c r="J10" i="16"/>
  <c r="I11" i="16"/>
  <c r="J11" i="16"/>
  <c r="I12" i="16"/>
  <c r="J12" i="16"/>
  <c r="I13" i="16"/>
  <c r="J13" i="16"/>
  <c r="I14" i="16"/>
  <c r="J14" i="16"/>
  <c r="I15" i="16"/>
  <c r="J15" i="16"/>
  <c r="I16" i="16"/>
  <c r="J16" i="16"/>
  <c r="I17" i="16"/>
  <c r="J17" i="16"/>
  <c r="J4" i="16"/>
  <c r="I4" i="16"/>
  <c r="S16" i="16"/>
  <c r="T16" i="16"/>
  <c r="S17" i="16"/>
  <c r="T17" i="16"/>
  <c r="T15" i="16"/>
  <c r="S15" i="16"/>
  <c r="T13" i="16"/>
  <c r="S13" i="16"/>
  <c r="S11" i="16"/>
  <c r="T11" i="16"/>
  <c r="S5" i="16"/>
  <c r="T5" i="16"/>
  <c r="S6" i="16"/>
  <c r="T6" i="16"/>
  <c r="S7" i="16"/>
  <c r="T7" i="16"/>
  <c r="S8" i="16"/>
  <c r="T8" i="16"/>
  <c r="S9" i="16"/>
  <c r="T9" i="16"/>
  <c r="S10" i="16"/>
  <c r="T10" i="16"/>
  <c r="T4" i="16"/>
  <c r="S4" i="16"/>
  <c r="F5" i="16"/>
  <c r="G5" i="16"/>
  <c r="F6" i="16"/>
  <c r="G6" i="16"/>
  <c r="F7" i="16"/>
  <c r="G7" i="16"/>
  <c r="F8" i="16"/>
  <c r="G8" i="16"/>
  <c r="F9" i="16"/>
  <c r="G9" i="16"/>
  <c r="F10" i="16"/>
  <c r="G10" i="16"/>
  <c r="F11" i="16"/>
  <c r="G11" i="16"/>
  <c r="F12" i="16"/>
  <c r="G12" i="16"/>
  <c r="F13" i="16"/>
  <c r="G13" i="16"/>
  <c r="F14" i="16"/>
  <c r="G14" i="16"/>
  <c r="F15" i="16"/>
  <c r="G15" i="16"/>
  <c r="F16" i="16"/>
  <c r="G16" i="16"/>
  <c r="F17" i="16"/>
  <c r="G17" i="16"/>
  <c r="G4" i="16"/>
  <c r="F4" i="16"/>
  <c r="P16" i="16"/>
  <c r="Q16" i="16"/>
  <c r="P17" i="16"/>
  <c r="Q17" i="16"/>
  <c r="Q15" i="16"/>
  <c r="P15" i="16"/>
  <c r="Q13" i="16"/>
  <c r="P13" i="16"/>
  <c r="P11" i="16"/>
  <c r="Q11" i="16"/>
  <c r="P5" i="16"/>
  <c r="Q5" i="16"/>
  <c r="P6" i="16"/>
  <c r="Q6" i="16"/>
  <c r="P7" i="16"/>
  <c r="Q7" i="16"/>
  <c r="P8" i="16"/>
  <c r="Q8" i="16"/>
  <c r="P9" i="16"/>
  <c r="Q9" i="16"/>
  <c r="P10" i="16"/>
  <c r="Q10" i="16"/>
  <c r="Q4" i="16"/>
  <c r="P4" i="16"/>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D4" i="16"/>
  <c r="C4" i="16"/>
  <c r="E2" i="16"/>
  <c r="E2" i="17"/>
  <c r="E2" i="18"/>
  <c r="E2" i="19"/>
  <c r="E2" i="20"/>
  <c r="E2" i="21"/>
  <c r="E2" i="9"/>
  <c r="N2" i="9"/>
  <c r="N2" i="16" l="1"/>
  <c r="A2" i="16"/>
  <c r="N2" i="17"/>
  <c r="A2" i="17"/>
  <c r="A2" i="18"/>
  <c r="N2" i="18"/>
  <c r="A2" i="19"/>
  <c r="N2" i="19"/>
  <c r="N2" i="20"/>
  <c r="A2" i="20"/>
  <c r="A2" i="21"/>
  <c r="N2" i="21"/>
  <c r="U17" i="21" l="1"/>
  <c r="R17" i="21"/>
  <c r="O17" i="21"/>
  <c r="H17" i="21"/>
  <c r="E17" i="21"/>
  <c r="B17" i="21"/>
  <c r="U16" i="21"/>
  <c r="R16" i="21"/>
  <c r="O16" i="21"/>
  <c r="H16" i="21"/>
  <c r="E16" i="21"/>
  <c r="B16" i="21"/>
  <c r="U15" i="21"/>
  <c r="R15" i="21"/>
  <c r="O15" i="21"/>
  <c r="H15" i="21"/>
  <c r="E15" i="21"/>
  <c r="B15" i="21"/>
  <c r="H14" i="21"/>
  <c r="E14" i="21"/>
  <c r="B14" i="21"/>
  <c r="U13" i="21"/>
  <c r="R13" i="21"/>
  <c r="O13" i="21"/>
  <c r="H13" i="21"/>
  <c r="E13" i="21"/>
  <c r="B13" i="21"/>
  <c r="H12" i="21"/>
  <c r="E12" i="21"/>
  <c r="B12" i="21"/>
  <c r="U11" i="21"/>
  <c r="R11" i="21"/>
  <c r="O11" i="21"/>
  <c r="H11" i="21"/>
  <c r="E11" i="21"/>
  <c r="B11" i="21"/>
  <c r="U10" i="21"/>
  <c r="R10" i="21"/>
  <c r="O10" i="21"/>
  <c r="H10" i="21"/>
  <c r="E10" i="21"/>
  <c r="B10" i="21"/>
  <c r="U9" i="21"/>
  <c r="R9" i="21"/>
  <c r="O9" i="21"/>
  <c r="H9" i="21"/>
  <c r="E9" i="21"/>
  <c r="B9" i="21"/>
  <c r="U8" i="21"/>
  <c r="R8" i="21"/>
  <c r="O8" i="21"/>
  <c r="H8" i="21"/>
  <c r="E8" i="21"/>
  <c r="B8" i="21"/>
  <c r="U7" i="21"/>
  <c r="R7" i="21"/>
  <c r="O7" i="21"/>
  <c r="H7" i="21"/>
  <c r="E7" i="21"/>
  <c r="B7" i="21"/>
  <c r="U6" i="21"/>
  <c r="R6" i="21"/>
  <c r="O6" i="21"/>
  <c r="H6" i="21"/>
  <c r="E6" i="21"/>
  <c r="B6" i="21"/>
  <c r="U5" i="21"/>
  <c r="R5" i="21"/>
  <c r="O5" i="21"/>
  <c r="H5" i="21"/>
  <c r="E5" i="21"/>
  <c r="B5" i="21"/>
  <c r="U4" i="21"/>
  <c r="R4" i="21"/>
  <c r="O4" i="21"/>
  <c r="H4" i="21"/>
  <c r="E4" i="21"/>
  <c r="B4" i="21"/>
  <c r="U17" i="20"/>
  <c r="R17" i="20"/>
  <c r="O17" i="20"/>
  <c r="H17" i="20"/>
  <c r="E17" i="20"/>
  <c r="B17" i="20"/>
  <c r="U16" i="20"/>
  <c r="R16" i="20"/>
  <c r="O16" i="20"/>
  <c r="H16" i="20"/>
  <c r="E16" i="20"/>
  <c r="B16" i="20"/>
  <c r="U15" i="20"/>
  <c r="R15" i="20"/>
  <c r="O15" i="20"/>
  <c r="H15" i="20"/>
  <c r="E15" i="20"/>
  <c r="B15" i="20"/>
  <c r="H14" i="20"/>
  <c r="E14" i="20"/>
  <c r="B14" i="20"/>
  <c r="U13" i="20"/>
  <c r="R13" i="20"/>
  <c r="O13" i="20"/>
  <c r="H13" i="20"/>
  <c r="E13" i="20"/>
  <c r="B13" i="20"/>
  <c r="H12" i="20"/>
  <c r="E12" i="20"/>
  <c r="B12" i="20"/>
  <c r="U11" i="20"/>
  <c r="R11" i="20"/>
  <c r="O11" i="20"/>
  <c r="H11" i="20"/>
  <c r="E11" i="20"/>
  <c r="B11" i="20"/>
  <c r="U10" i="20"/>
  <c r="R10" i="20"/>
  <c r="O10" i="20"/>
  <c r="H10" i="20"/>
  <c r="E10" i="20"/>
  <c r="B10" i="20"/>
  <c r="U9" i="20"/>
  <c r="R9" i="20"/>
  <c r="O9" i="20"/>
  <c r="H9" i="20"/>
  <c r="E9" i="20"/>
  <c r="B9" i="20"/>
  <c r="U8" i="20"/>
  <c r="R8" i="20"/>
  <c r="O8" i="20"/>
  <c r="H8" i="20"/>
  <c r="E8" i="20"/>
  <c r="B8" i="20"/>
  <c r="U7" i="20"/>
  <c r="R7" i="20"/>
  <c r="O7" i="20"/>
  <c r="H7" i="20"/>
  <c r="E7" i="20"/>
  <c r="B7" i="20"/>
  <c r="U6" i="20"/>
  <c r="R6" i="20"/>
  <c r="O6" i="20"/>
  <c r="H6" i="20"/>
  <c r="E6" i="20"/>
  <c r="B6" i="20"/>
  <c r="U5" i="20"/>
  <c r="R5" i="20"/>
  <c r="O5" i="20"/>
  <c r="H5" i="20"/>
  <c r="E5" i="20"/>
  <c r="B5" i="20"/>
  <c r="U4" i="20"/>
  <c r="R4" i="20"/>
  <c r="O4" i="20"/>
  <c r="H4" i="20"/>
  <c r="E4" i="20"/>
  <c r="B4" i="20"/>
  <c r="U17" i="19"/>
  <c r="R17" i="19"/>
  <c r="O17" i="19"/>
  <c r="H17" i="19"/>
  <c r="E17" i="19"/>
  <c r="B17" i="19"/>
  <c r="U16" i="19"/>
  <c r="R16" i="19"/>
  <c r="O16" i="19"/>
  <c r="H16" i="19"/>
  <c r="E16" i="19"/>
  <c r="B16" i="19"/>
  <c r="U15" i="19"/>
  <c r="R15" i="19"/>
  <c r="O15" i="19"/>
  <c r="H15" i="19"/>
  <c r="E15" i="19"/>
  <c r="B15" i="19"/>
  <c r="H14" i="19"/>
  <c r="E14" i="19"/>
  <c r="B14" i="19"/>
  <c r="U13" i="19"/>
  <c r="R13" i="19"/>
  <c r="O13" i="19"/>
  <c r="H13" i="19"/>
  <c r="E13" i="19"/>
  <c r="B13" i="19"/>
  <c r="H12" i="19"/>
  <c r="E12" i="19"/>
  <c r="B12" i="19"/>
  <c r="U11" i="19"/>
  <c r="R11" i="19"/>
  <c r="O11" i="19"/>
  <c r="H11" i="19"/>
  <c r="E11" i="19"/>
  <c r="B11" i="19"/>
  <c r="U10" i="19"/>
  <c r="R10" i="19"/>
  <c r="O10" i="19"/>
  <c r="H10" i="19"/>
  <c r="E10" i="19"/>
  <c r="B10" i="19"/>
  <c r="U9" i="19"/>
  <c r="R9" i="19"/>
  <c r="O9" i="19"/>
  <c r="H9" i="19"/>
  <c r="E9" i="19"/>
  <c r="B9" i="19"/>
  <c r="U8" i="19"/>
  <c r="R8" i="19"/>
  <c r="O8" i="19"/>
  <c r="H8" i="19"/>
  <c r="E8" i="19"/>
  <c r="B8" i="19"/>
  <c r="U7" i="19"/>
  <c r="R7" i="19"/>
  <c r="O7" i="19"/>
  <c r="H7" i="19"/>
  <c r="E7" i="19"/>
  <c r="B7" i="19"/>
  <c r="U6" i="19"/>
  <c r="R6" i="19"/>
  <c r="O6" i="19"/>
  <c r="H6" i="19"/>
  <c r="E6" i="19"/>
  <c r="B6" i="19"/>
  <c r="U5" i="19"/>
  <c r="R5" i="19"/>
  <c r="O5" i="19"/>
  <c r="H5" i="19"/>
  <c r="E5" i="19"/>
  <c r="B5" i="19"/>
  <c r="U4" i="19"/>
  <c r="R4" i="19"/>
  <c r="O4" i="19"/>
  <c r="H4" i="19"/>
  <c r="E4" i="19"/>
  <c r="B4" i="19"/>
  <c r="U17" i="18"/>
  <c r="R17" i="18"/>
  <c r="O17" i="18"/>
  <c r="H17" i="18"/>
  <c r="E17" i="18"/>
  <c r="B17" i="18"/>
  <c r="U16" i="18"/>
  <c r="R16" i="18"/>
  <c r="O16" i="18"/>
  <c r="H16" i="18"/>
  <c r="E16" i="18"/>
  <c r="B16" i="18"/>
  <c r="U15" i="18"/>
  <c r="R15" i="18"/>
  <c r="O15" i="18"/>
  <c r="H15" i="18"/>
  <c r="E15" i="18"/>
  <c r="B15" i="18"/>
  <c r="H14" i="18"/>
  <c r="E14" i="18"/>
  <c r="B14" i="18"/>
  <c r="U13" i="18"/>
  <c r="R13" i="18"/>
  <c r="O13" i="18"/>
  <c r="H13" i="18"/>
  <c r="E13" i="18"/>
  <c r="B13" i="18"/>
  <c r="H12" i="18"/>
  <c r="E12" i="18"/>
  <c r="B12" i="18"/>
  <c r="U11" i="18"/>
  <c r="R11" i="18"/>
  <c r="O11" i="18"/>
  <c r="H11" i="18"/>
  <c r="E11" i="18"/>
  <c r="B11" i="18"/>
  <c r="U10" i="18"/>
  <c r="R10" i="18"/>
  <c r="O10" i="18"/>
  <c r="H10" i="18"/>
  <c r="E10" i="18"/>
  <c r="B10" i="18"/>
  <c r="U9" i="18"/>
  <c r="R9" i="18"/>
  <c r="O9" i="18"/>
  <c r="H9" i="18"/>
  <c r="E9" i="18"/>
  <c r="B9" i="18"/>
  <c r="U8" i="18"/>
  <c r="R8" i="18"/>
  <c r="O8" i="18"/>
  <c r="H8" i="18"/>
  <c r="E8" i="18"/>
  <c r="B8" i="18"/>
  <c r="U7" i="18"/>
  <c r="R7" i="18"/>
  <c r="O7" i="18"/>
  <c r="H7" i="18"/>
  <c r="E7" i="18"/>
  <c r="B7" i="18"/>
  <c r="U6" i="18"/>
  <c r="R6" i="18"/>
  <c r="O6" i="18"/>
  <c r="H6" i="18"/>
  <c r="E6" i="18"/>
  <c r="B6" i="18"/>
  <c r="U5" i="18"/>
  <c r="R5" i="18"/>
  <c r="O5" i="18"/>
  <c r="H5" i="18"/>
  <c r="E5" i="18"/>
  <c r="B5" i="18"/>
  <c r="U4" i="18"/>
  <c r="R4" i="18"/>
  <c r="O4" i="18"/>
  <c r="H4" i="18"/>
  <c r="E4" i="18"/>
  <c r="B4" i="18"/>
  <c r="U17" i="17"/>
  <c r="R17" i="17"/>
  <c r="O17" i="17"/>
  <c r="H17" i="17"/>
  <c r="E17" i="17"/>
  <c r="B17" i="17"/>
  <c r="U16" i="17"/>
  <c r="R16" i="17"/>
  <c r="O16" i="17"/>
  <c r="H16" i="17"/>
  <c r="E16" i="17"/>
  <c r="B16" i="17"/>
  <c r="U15" i="17"/>
  <c r="R15" i="17"/>
  <c r="O15" i="17"/>
  <c r="H15" i="17"/>
  <c r="E15" i="17"/>
  <c r="B15" i="17"/>
  <c r="H14" i="17"/>
  <c r="E14" i="17"/>
  <c r="B14" i="17"/>
  <c r="U13" i="17"/>
  <c r="R13" i="17"/>
  <c r="O13" i="17"/>
  <c r="H13" i="17"/>
  <c r="E13" i="17"/>
  <c r="B13" i="17"/>
  <c r="H12" i="17"/>
  <c r="E12" i="17"/>
  <c r="B12" i="17"/>
  <c r="U11" i="17"/>
  <c r="R11" i="17"/>
  <c r="O11" i="17"/>
  <c r="H11" i="17"/>
  <c r="E11" i="17"/>
  <c r="B11" i="17"/>
  <c r="U10" i="17"/>
  <c r="R10" i="17"/>
  <c r="O10" i="17"/>
  <c r="H10" i="17"/>
  <c r="E10" i="17"/>
  <c r="B10" i="17"/>
  <c r="U9" i="17"/>
  <c r="R9" i="17"/>
  <c r="O9" i="17"/>
  <c r="H9" i="17"/>
  <c r="E9" i="17"/>
  <c r="B9" i="17"/>
  <c r="U8" i="17"/>
  <c r="R8" i="17"/>
  <c r="O8" i="17"/>
  <c r="H8" i="17"/>
  <c r="E8" i="17"/>
  <c r="B8" i="17"/>
  <c r="U7" i="17"/>
  <c r="R7" i="17"/>
  <c r="O7" i="17"/>
  <c r="H7" i="17"/>
  <c r="E7" i="17"/>
  <c r="B7" i="17"/>
  <c r="U6" i="17"/>
  <c r="R6" i="17"/>
  <c r="O6" i="17"/>
  <c r="H6" i="17"/>
  <c r="E6" i="17"/>
  <c r="B6" i="17"/>
  <c r="U5" i="17"/>
  <c r="R5" i="17"/>
  <c r="O5" i="17"/>
  <c r="H5" i="17"/>
  <c r="E5" i="17"/>
  <c r="B5" i="17"/>
  <c r="U4" i="17"/>
  <c r="R4" i="17"/>
  <c r="O4" i="17"/>
  <c r="H4" i="17"/>
  <c r="E4" i="17"/>
  <c r="B4" i="17"/>
  <c r="U17" i="16"/>
  <c r="R17" i="16"/>
  <c r="O17" i="16"/>
  <c r="H17" i="16"/>
  <c r="E17" i="16"/>
  <c r="B17" i="16"/>
  <c r="U16" i="16"/>
  <c r="R16" i="16"/>
  <c r="O16" i="16"/>
  <c r="H16" i="16"/>
  <c r="E16" i="16"/>
  <c r="B16" i="16"/>
  <c r="U15" i="16"/>
  <c r="R15" i="16"/>
  <c r="O15" i="16"/>
  <c r="H15" i="16"/>
  <c r="E15" i="16"/>
  <c r="B15" i="16"/>
  <c r="H14" i="16"/>
  <c r="E14" i="16"/>
  <c r="B14" i="16"/>
  <c r="U13" i="16"/>
  <c r="R13" i="16"/>
  <c r="O13" i="16"/>
  <c r="H13" i="16"/>
  <c r="E13" i="16"/>
  <c r="B13" i="16"/>
  <c r="H12" i="16"/>
  <c r="E12" i="16"/>
  <c r="B12" i="16"/>
  <c r="U11" i="16"/>
  <c r="R11" i="16"/>
  <c r="O11" i="16"/>
  <c r="H11" i="16"/>
  <c r="E11" i="16"/>
  <c r="B11" i="16"/>
  <c r="U10" i="16"/>
  <c r="R10" i="16"/>
  <c r="O10" i="16"/>
  <c r="H10" i="16"/>
  <c r="E10" i="16"/>
  <c r="B10" i="16"/>
  <c r="U9" i="16"/>
  <c r="R9" i="16"/>
  <c r="O9" i="16"/>
  <c r="H9" i="16"/>
  <c r="E9" i="16"/>
  <c r="B9" i="16"/>
  <c r="U8" i="16"/>
  <c r="R8" i="16"/>
  <c r="O8" i="16"/>
  <c r="H8" i="16"/>
  <c r="E8" i="16"/>
  <c r="B8" i="16"/>
  <c r="U7" i="16"/>
  <c r="R7" i="16"/>
  <c r="O7" i="16"/>
  <c r="H7" i="16"/>
  <c r="E7" i="16"/>
  <c r="B7" i="16"/>
  <c r="U6" i="16"/>
  <c r="R6" i="16"/>
  <c r="O6" i="16"/>
  <c r="H6" i="16"/>
  <c r="E6" i="16"/>
  <c r="B6" i="16"/>
  <c r="U5" i="16"/>
  <c r="R5" i="16"/>
  <c r="O5" i="16"/>
  <c r="H5" i="16"/>
  <c r="E5" i="16"/>
  <c r="B5" i="16"/>
  <c r="U4" i="16"/>
  <c r="R4" i="16"/>
  <c r="O4" i="16"/>
  <c r="H4" i="16"/>
  <c r="E4" i="16"/>
  <c r="B4" i="16"/>
  <c r="X17" i="18" l="1"/>
  <c r="Y17" i="18" s="1"/>
  <c r="K12" i="18"/>
  <c r="L12" i="18" s="1"/>
  <c r="K14" i="21"/>
  <c r="L14" i="21" s="1"/>
  <c r="K15" i="18"/>
  <c r="L15" i="18" s="1"/>
  <c r="K14" i="18"/>
  <c r="L14" i="18" s="1"/>
  <c r="K16" i="17"/>
  <c r="L16" i="17" s="1"/>
  <c r="K11" i="20"/>
  <c r="L11" i="20" s="1"/>
  <c r="K13" i="20"/>
  <c r="L13" i="20" s="1"/>
  <c r="K9" i="21"/>
  <c r="L9" i="21" s="1"/>
  <c r="X8" i="20"/>
  <c r="Y8" i="20" s="1"/>
  <c r="X17" i="20"/>
  <c r="Y17" i="20" s="1"/>
  <c r="X10" i="21"/>
  <c r="Y10" i="21" s="1"/>
  <c r="K10" i="18"/>
  <c r="L10" i="18" s="1"/>
  <c r="K5" i="19"/>
  <c r="L5" i="19" s="1"/>
  <c r="K9" i="19"/>
  <c r="L9" i="19" s="1"/>
  <c r="X8" i="17"/>
  <c r="Y8" i="17" s="1"/>
  <c r="K13" i="17"/>
  <c r="L13" i="17" s="1"/>
  <c r="K17" i="18"/>
  <c r="L17" i="18" s="1"/>
  <c r="K12" i="20"/>
  <c r="L12" i="20" s="1"/>
  <c r="K17" i="20"/>
  <c r="L17" i="20" s="1"/>
  <c r="X4" i="20"/>
  <c r="Y4" i="20" s="1"/>
  <c r="X9" i="21"/>
  <c r="Y9" i="21" s="1"/>
  <c r="K15" i="21"/>
  <c r="L15" i="21" s="1"/>
  <c r="X17" i="19"/>
  <c r="Y17" i="19" s="1"/>
  <c r="X6" i="20"/>
  <c r="Y6" i="20" s="1"/>
  <c r="K10" i="20"/>
  <c r="L10" i="20" s="1"/>
  <c r="K15" i="20"/>
  <c r="L15" i="20" s="1"/>
  <c r="K7" i="21"/>
  <c r="L7" i="21" s="1"/>
  <c r="X17" i="21"/>
  <c r="Y17" i="21" s="1"/>
  <c r="X7" i="21"/>
  <c r="Y7" i="21" s="1"/>
  <c r="X17" i="17"/>
  <c r="Y17" i="17" s="1"/>
  <c r="K6" i="17"/>
  <c r="L6" i="17" s="1"/>
  <c r="X11" i="17"/>
  <c r="Y11" i="17" s="1"/>
  <c r="X7" i="19"/>
  <c r="Y7" i="19" s="1"/>
  <c r="X16" i="19"/>
  <c r="Y16" i="19" s="1"/>
  <c r="K14" i="19"/>
  <c r="L14" i="19" s="1"/>
  <c r="X8" i="19"/>
  <c r="Y8" i="19" s="1"/>
  <c r="X6" i="21"/>
  <c r="Y6" i="21" s="1"/>
  <c r="X16" i="21"/>
  <c r="Y16" i="21" s="1"/>
  <c r="X15" i="21"/>
  <c r="Y15" i="21" s="1"/>
  <c r="X8" i="21"/>
  <c r="Y8" i="21" s="1"/>
  <c r="X11" i="21"/>
  <c r="Y11" i="21" s="1"/>
  <c r="K10" i="21"/>
  <c r="L10" i="21" s="1"/>
  <c r="K13" i="21"/>
  <c r="L13" i="21" s="1"/>
  <c r="K16" i="21"/>
  <c r="L16" i="21" s="1"/>
  <c r="X13" i="21"/>
  <c r="Y13" i="21" s="1"/>
  <c r="X5" i="21"/>
  <c r="Y5" i="21" s="1"/>
  <c r="X4" i="21"/>
  <c r="Y4" i="21" s="1"/>
  <c r="K5" i="21"/>
  <c r="L5" i="21" s="1"/>
  <c r="K6" i="21"/>
  <c r="L6" i="21" s="1"/>
  <c r="K11" i="21"/>
  <c r="L11" i="21" s="1"/>
  <c r="K12" i="21"/>
  <c r="L12" i="21" s="1"/>
  <c r="K8" i="21"/>
  <c r="L8" i="21" s="1"/>
  <c r="K17" i="21"/>
  <c r="L17" i="21" s="1"/>
  <c r="K4" i="21"/>
  <c r="L4" i="21" s="1"/>
  <c r="X16" i="20"/>
  <c r="Y16" i="20" s="1"/>
  <c r="X15" i="20"/>
  <c r="Y15" i="20" s="1"/>
  <c r="X13" i="20"/>
  <c r="Y13" i="20" s="1"/>
  <c r="X10" i="20"/>
  <c r="Y10" i="20" s="1"/>
  <c r="K5" i="20"/>
  <c r="L5" i="20" s="1"/>
  <c r="K9" i="20"/>
  <c r="L9" i="20" s="1"/>
  <c r="X7" i="20"/>
  <c r="Y7" i="20" s="1"/>
  <c r="X11" i="20"/>
  <c r="Y11" i="20" s="1"/>
  <c r="K16" i="20"/>
  <c r="L16" i="20" s="1"/>
  <c r="K6" i="20"/>
  <c r="L6" i="20" s="1"/>
  <c r="K8" i="20"/>
  <c r="L8" i="20" s="1"/>
  <c r="K4" i="20"/>
  <c r="L4" i="20" s="1"/>
  <c r="X5" i="20"/>
  <c r="Y5" i="20" s="1"/>
  <c r="X9" i="20"/>
  <c r="Y9" i="20" s="1"/>
  <c r="K7" i="20"/>
  <c r="L7" i="20" s="1"/>
  <c r="K14" i="20"/>
  <c r="L14" i="20" s="1"/>
  <c r="X15" i="19"/>
  <c r="Y15" i="19" s="1"/>
  <c r="X13" i="19"/>
  <c r="Y13" i="19" s="1"/>
  <c r="X6" i="19"/>
  <c r="Y6" i="19" s="1"/>
  <c r="X11" i="19"/>
  <c r="Y11" i="19" s="1"/>
  <c r="X4" i="19"/>
  <c r="Y4" i="19" s="1"/>
  <c r="K6" i="19"/>
  <c r="L6" i="19" s="1"/>
  <c r="K10" i="19"/>
  <c r="L10" i="19" s="1"/>
  <c r="K12" i="19"/>
  <c r="L12" i="19" s="1"/>
  <c r="K15" i="19"/>
  <c r="L15" i="19" s="1"/>
  <c r="X10" i="19"/>
  <c r="Y10" i="19" s="1"/>
  <c r="K8" i="19"/>
  <c r="L8" i="19" s="1"/>
  <c r="K13" i="19"/>
  <c r="L13" i="19" s="1"/>
  <c r="K17" i="19"/>
  <c r="L17" i="19" s="1"/>
  <c r="K4" i="19"/>
  <c r="L4" i="19" s="1"/>
  <c r="X5" i="19"/>
  <c r="Y5" i="19" s="1"/>
  <c r="X9" i="19"/>
  <c r="Y9" i="19" s="1"/>
  <c r="K11" i="19"/>
  <c r="L11" i="19" s="1"/>
  <c r="K16" i="19"/>
  <c r="L16" i="19" s="1"/>
  <c r="K7" i="19"/>
  <c r="L7" i="19" s="1"/>
  <c r="X8" i="18"/>
  <c r="Y8" i="18" s="1"/>
  <c r="X13" i="18"/>
  <c r="Y13" i="18" s="1"/>
  <c r="X7" i="18"/>
  <c r="Y7" i="18" s="1"/>
  <c r="X11" i="18"/>
  <c r="Y11" i="18" s="1"/>
  <c r="X5" i="18"/>
  <c r="Y5" i="18" s="1"/>
  <c r="X4" i="18"/>
  <c r="Y4" i="18" s="1"/>
  <c r="X16" i="18"/>
  <c r="Y16" i="18" s="1"/>
  <c r="X15" i="18"/>
  <c r="Y15" i="18" s="1"/>
  <c r="X9" i="18"/>
  <c r="Y9" i="18" s="1"/>
  <c r="X6" i="18"/>
  <c r="Y6" i="18" s="1"/>
  <c r="X10" i="18"/>
  <c r="Y10" i="18" s="1"/>
  <c r="K9" i="18"/>
  <c r="L9" i="18" s="1"/>
  <c r="K11" i="18"/>
  <c r="L11" i="18" s="1"/>
  <c r="K16" i="18"/>
  <c r="L16" i="18" s="1"/>
  <c r="K6" i="18"/>
  <c r="L6" i="18" s="1"/>
  <c r="K8" i="18"/>
  <c r="L8" i="18" s="1"/>
  <c r="K13" i="18"/>
  <c r="L13" i="18" s="1"/>
  <c r="K5" i="18"/>
  <c r="L5" i="18" s="1"/>
  <c r="K7" i="18"/>
  <c r="L7" i="18" s="1"/>
  <c r="K4" i="18"/>
  <c r="L4" i="18" s="1"/>
  <c r="X13" i="17"/>
  <c r="Y13" i="17" s="1"/>
  <c r="X6" i="17"/>
  <c r="Y6" i="17" s="1"/>
  <c r="X10" i="17"/>
  <c r="Y10" i="17" s="1"/>
  <c r="X16" i="17"/>
  <c r="Y16" i="17" s="1"/>
  <c r="X15" i="17"/>
  <c r="Y15" i="17" s="1"/>
  <c r="X9" i="17"/>
  <c r="Y9" i="17" s="1"/>
  <c r="X7" i="17"/>
  <c r="Y7" i="17" s="1"/>
  <c r="X5" i="17"/>
  <c r="Y5" i="17" s="1"/>
  <c r="X4" i="17"/>
  <c r="Y4" i="17" s="1"/>
  <c r="K5" i="17"/>
  <c r="L5" i="17" s="1"/>
  <c r="K7" i="17"/>
  <c r="L7" i="17" s="1"/>
  <c r="K9" i="17"/>
  <c r="L9" i="17" s="1"/>
  <c r="K11" i="17"/>
  <c r="L11" i="17" s="1"/>
  <c r="K17" i="17"/>
  <c r="L17" i="17" s="1"/>
  <c r="K15" i="17"/>
  <c r="L15" i="17" s="1"/>
  <c r="K4" i="17"/>
  <c r="L4" i="17" s="1"/>
  <c r="K10" i="17"/>
  <c r="L10" i="17" s="1"/>
  <c r="K12" i="17"/>
  <c r="L12" i="17" s="1"/>
  <c r="K8" i="17"/>
  <c r="L8" i="17" s="1"/>
  <c r="K14" i="17"/>
  <c r="L14" i="17" s="1"/>
  <c r="X16" i="16"/>
  <c r="Y16" i="16" s="1"/>
  <c r="K5" i="16"/>
  <c r="L5" i="16" s="1"/>
  <c r="K7" i="16"/>
  <c r="L7" i="16" s="1"/>
  <c r="X11" i="16"/>
  <c r="Y11" i="16" s="1"/>
  <c r="K13" i="16"/>
  <c r="L13" i="16" s="1"/>
  <c r="X17" i="16"/>
  <c r="Y17" i="16" s="1"/>
  <c r="X13" i="16"/>
  <c r="Y13" i="16" s="1"/>
  <c r="X6" i="16"/>
  <c r="Y6" i="16" s="1"/>
  <c r="X10" i="16"/>
  <c r="Y10" i="16" s="1"/>
  <c r="X8" i="16"/>
  <c r="Y8" i="16" s="1"/>
  <c r="K6" i="16"/>
  <c r="L6" i="16" s="1"/>
  <c r="K12" i="16"/>
  <c r="L12" i="16" s="1"/>
  <c r="K15" i="16"/>
  <c r="L15" i="16" s="1"/>
  <c r="K17" i="16"/>
  <c r="L17" i="16" s="1"/>
  <c r="K8" i="16"/>
  <c r="L8" i="16" s="1"/>
  <c r="K10" i="16"/>
  <c r="L10" i="16" s="1"/>
  <c r="K14" i="16"/>
  <c r="L14" i="16" s="1"/>
  <c r="X15" i="16"/>
  <c r="Y15" i="16" s="1"/>
  <c r="X7" i="16"/>
  <c r="Y7" i="16" s="1"/>
  <c r="K9" i="16"/>
  <c r="L9" i="16" s="1"/>
  <c r="K11" i="16"/>
  <c r="L11" i="16" s="1"/>
  <c r="K16" i="16"/>
  <c r="L16" i="16" s="1"/>
  <c r="K4" i="16"/>
  <c r="L4" i="16" s="1"/>
  <c r="X5" i="16"/>
  <c r="Y5" i="16" s="1"/>
  <c r="X9" i="16"/>
  <c r="Y9" i="16" s="1"/>
  <c r="X4" i="16"/>
  <c r="Y4" i="16" s="1"/>
  <c r="U17" i="9"/>
  <c r="U16" i="9"/>
  <c r="U15" i="9"/>
  <c r="U13" i="9"/>
  <c r="U11" i="9"/>
  <c r="U10" i="9"/>
  <c r="U9" i="9"/>
  <c r="U8" i="9"/>
  <c r="U7" i="9"/>
  <c r="U6" i="9"/>
  <c r="U5" i="9"/>
  <c r="U4" i="9"/>
  <c r="R17" i="9"/>
  <c r="R16" i="9"/>
  <c r="R15" i="9"/>
  <c r="R13" i="9"/>
  <c r="R11" i="9"/>
  <c r="R10" i="9"/>
  <c r="R9" i="9"/>
  <c r="R8" i="9"/>
  <c r="R7" i="9"/>
  <c r="R6" i="9"/>
  <c r="R5" i="9"/>
  <c r="R4" i="9"/>
  <c r="O17" i="9"/>
  <c r="O16" i="9"/>
  <c r="O15" i="9"/>
  <c r="O13" i="9"/>
  <c r="O11" i="9"/>
  <c r="X16" i="9" l="1"/>
  <c r="Y16" i="9" s="1"/>
  <c r="X6" i="9"/>
  <c r="Y6" i="9" s="1"/>
  <c r="X17" i="9"/>
  <c r="Y17" i="9" s="1"/>
  <c r="X7" i="9"/>
  <c r="Y7" i="9" s="1"/>
  <c r="X10" i="9"/>
  <c r="Y10" i="9" s="1"/>
  <c r="X13" i="9"/>
  <c r="Y13" i="9" s="1"/>
  <c r="X15" i="9"/>
  <c r="Y15" i="9" s="1"/>
  <c r="X4" i="9"/>
  <c r="Y4" i="9" s="1"/>
  <c r="X9" i="9"/>
  <c r="Y9" i="9" s="1"/>
  <c r="X8" i="9"/>
  <c r="Y8" i="9" s="1"/>
  <c r="X11" i="9"/>
  <c r="Y11" i="9" s="1"/>
  <c r="X5" i="9"/>
  <c r="Y5" i="9" s="1"/>
</calcChain>
</file>

<file path=xl/sharedStrings.xml><?xml version="1.0" encoding="utf-8"?>
<sst xmlns="http://schemas.openxmlformats.org/spreadsheetml/2006/main" count="1644" uniqueCount="141">
  <si>
    <t>4th Grade English Language Arts</t>
  </si>
  <si>
    <t>Claim 1: Reading</t>
  </si>
  <si>
    <t>Performance Relative to Proficiency</t>
  </si>
  <si>
    <t>Performance Relative to the Test as a Whole</t>
  </si>
  <si>
    <t>(Informational Text) KEY DETAILS: Given an inference or conclusion, use explicit details and implicit information from the text to support the inference or conclusion provided.</t>
  </si>
  <si>
    <t>=</t>
  </si>
  <si>
    <t>-</t>
  </si>
  <si>
    <t>Key:</t>
  </si>
  <si>
    <t>+</t>
  </si>
  <si>
    <t>- -</t>
  </si>
  <si>
    <t>Performance is above the Proficiency Standard</t>
  </si>
  <si>
    <t>- =</t>
  </si>
  <si>
    <t>Performance is near the Proficiency Standard</t>
  </si>
  <si>
    <t>- +</t>
  </si>
  <si>
    <t>Performance is below the Proficiency Standard</t>
  </si>
  <si>
    <t>= -</t>
  </si>
  <si>
    <t>*</t>
  </si>
  <si>
    <t>Insufficient Information</t>
  </si>
  <si>
    <t>= =</t>
  </si>
  <si>
    <t>= +</t>
  </si>
  <si>
    <t>Performance is better than on the rest of the test</t>
  </si>
  <si>
    <t>(Literary Text) KEY DETAILS: Given an inference or conclusion, use explicit details and implicit information from the text to support the inference or conclusion provided.</t>
  </si>
  <si>
    <t>+ -</t>
  </si>
  <si>
    <t>Performance is similar to performance on the test as a whole</t>
  </si>
  <si>
    <t>+ =</t>
  </si>
  <si>
    <t>Performance is worse than on the rest of the test</t>
  </si>
  <si>
    <t>+ +</t>
  </si>
  <si>
    <t>Claim 2: Writing</t>
  </si>
  <si>
    <t>WRITE/REVISE BRIEF TEXTS: Write/Revise one or more paragraphs demonstrating specific narrative techniques (use of dialogue, sensory or concrete details, description), chronology, appropriate transitional strategies for coherence, or authors’ craft appropriate to purpose (closure, detailing characters, plot, setting, or an event).</t>
  </si>
  <si>
    <t>COMPOSE FULL TEXTS: Write full narrative texts using a complete writing process demonstrating narrative techniques (dialogue, sensory or concrete details, description), text structures, appropriate transitional strategies for coherence, and author's craft appropriate to purpose (closure, detailing characters, plot, setting, and events).</t>
  </si>
  <si>
    <t>WRITE/REVISE BRIEF TEXTS: Write/Revise one or more informational paragraphs demonstrating ability to organize ideas by stating a focus (main idea), including appropriate transitional strategies for coherence, or supporting evidence and elaboration, or writing body paragraphs, or a conclusion that is appropriate to purpose and audience and related to the information or explanation presented.</t>
  </si>
  <si>
    <t>COMPOSE FULL TEXTS: Write full informational texts on a topic using a complete writing process attending to purpose and audience: organize ideas by stating a focus (main idea); include text structures and appropriate transitional strategies for coherence; include elaboration and supporting evidence from sources; and develop an appropriate conclusion related to the information or explanation presented.</t>
  </si>
  <si>
    <t>WRITE/REVISE TEXTS: Write/Revise one or more paragraphs demonstrating ability to state an opinion about topics or sources; set a context, organize ideas, develop supporting evidence/reasons and elaboration, or develop a conclusion that is appropriate to purpose and audience and related to the opinion presented.</t>
  </si>
  <si>
    <t>COMPOSE FULL TEXTS: Write full opinion pieces about topics using a complete writing process attending to purpose and audience: organize ideas by stating a context and focus (opinion), include structures and appropriate transitional strategies for coherence, elaborate and include supporting evidence/reasons from sources; and develop an appropriate conclusion related to the opinion presented.</t>
  </si>
  <si>
    <t>LANGUAGE &amp; VOCABULARY USE: Strategically use language and vocabulary (including academic or domain-specific vocabulary) appropriate to the purpose and audience when revising or composing texts.</t>
  </si>
  <si>
    <t>EDIT: Apply or edit grade-appropriate grammar usage, capitalization, punctuation, and spelling to clarify a message and edit narrative, informational, and opinion texts.</t>
  </si>
  <si>
    <t>LISTEN/INTERPRET: Interpret and use information delivered orally.</t>
  </si>
  <si>
    <t>Claim 4: Research</t>
  </si>
  <si>
    <t>INTERPRET &amp; INTEGRATE INFORMATION: Locate information to support central ideas and subtopics that are provided; select and integrate information from data or print and non-print text sources for a given purpose.</t>
  </si>
  <si>
    <t>ANALYZE INFORMATION/SOURCES: Distinguish relevant/irrelevant information.</t>
  </si>
  <si>
    <t>USE EVIDENCE: Cite evidence to support opinions, ideas, or analyses.</t>
  </si>
  <si>
    <t>5th Grade English Language Arts</t>
  </si>
  <si>
    <t>6th Grade English Language Arts</t>
  </si>
  <si>
    <t>3rd Grade English Language Arts</t>
  </si>
  <si>
    <t>HS Grade English Language Arts</t>
  </si>
  <si>
    <t>8th Grade English Language Arts</t>
  </si>
  <si>
    <t>7th Grade English Language Arts</t>
  </si>
  <si>
    <t>Combined Values</t>
  </si>
  <si>
    <t>Avg. 3 Year Value</t>
  </si>
  <si>
    <t>Overall Performance</t>
  </si>
  <si>
    <t>Color-coding is intended to quickly indicate high-priority targets for which more systems-level information is needed. 
Do our instructional resources provide students the opportunity to learn the knowledge and skills aligned to standards? 
Is our pacing adequate? 
Are we engaging students with high-level instructional practices?</t>
  </si>
  <si>
    <t>Grade 3</t>
  </si>
  <si>
    <t>Grade 4</t>
  </si>
  <si>
    <t>Grade 5</t>
  </si>
  <si>
    <t>Grade 6</t>
  </si>
  <si>
    <t>Grade 7</t>
  </si>
  <si>
    <t>Grade 8</t>
  </si>
  <si>
    <t>HS</t>
  </si>
  <si>
    <t>Reading</t>
  </si>
  <si>
    <t>(Informational Text) CENTRAL IDEAS: Identify or determine a main idea and the key details that support it.</t>
  </si>
  <si>
    <t>(Informational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t>
  </si>
  <si>
    <t>(Informational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t>
  </si>
  <si>
    <t>(Informational Text) ANALYSIS WITHIN OR ACROSS TEXTS: Describe information within or across texts (e.g., events, ideas, concepts, procedures, sequence or cause/effect) or distinguish the author's point of view.</t>
  </si>
  <si>
    <t>(Informational Text) TEXT STRUCTURES OR FEATURES: Relate knowledge of text features (e.g., maps, photographs) to demonstrate understanding of the text.</t>
  </si>
  <si>
    <t>(Informational Text) LANGUAGE USE: Demonstrate understanding of word relationships and nuances, literal and non-literal words and phrases used in context, or identify connections between words and their uses.</t>
  </si>
  <si>
    <t>(Literary Text) CENTRAL IDEAS: Identify or determine a central message, lesson or moral and explain how it is conveyed in the text through key details, key events, or the sequence of events.</t>
  </si>
  <si>
    <t>(Literary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t>
  </si>
  <si>
    <t>(Literary Text) REASONING &amp; EVIDENCE: Make an inference or draw a conclusion about a text OR make inferences or draw conclusions in order to compare texts (e.g., characters, point of view, themes, setting, plot) and use supporting evidence as justification/explanation.</t>
  </si>
  <si>
    <t>(Literary Text) ANALYSIS WITHIN OR ACROSS TEXTS: Describe and explain relationships among literary elements (e.g., characters) within or across texts or distinguish the narrator or characters' point of view.</t>
  </si>
  <si>
    <t>(Literary Text) TEXT STRUCTURES &amp; FEATURES: Relate knowledge of text structures (building upon earlier sections) or text features (e.g., illustrations) to explain information within the text.</t>
  </si>
  <si>
    <t>(Literary Text) LANGUAGE USE: Determine use of language by distinguishing literal from non-literal meanings of words and phrases used in context, or demonstrate understanding of nuances in word meanings used in context.</t>
  </si>
  <si>
    <t>Writing</t>
  </si>
  <si>
    <t>WRITE/REVISE BRIEF TEXTS: Write or revise one or more paragraphs demonstrating specific narrative techniques (use of dialogue, description), chronology, appropriate transitional strategies for coherence, or authors’ craft appropriate to purpose (closure, detailing characters, plot, setting, or an event).</t>
  </si>
  <si>
    <t>COMPOSE FULL TEXTS: Write full narrative texts using a complete writing process demonstrating narrative techniques (dialogue, description), text structures, appropriate transitional strategies for coherence, and author’s craft appropriate to purpose (closure, detailing characters, plot, setting, and events).</t>
  </si>
  <si>
    <t>WRITE/REVISE BRIEF TEXTS: Write or revise one or more informational paragraphs demonstrating ability to organize ideas by stating a focus (main idea), including appropriate transitional strategies for coherence, or supporting details, or an appropriate conclusion.</t>
  </si>
  <si>
    <t>COMPOSE FULL TEXTS: Write full informational texts on a topic using a complete writing process attending to purpose and audience: organize ideas by stating a focus (main idea); include text structures and appropriate transitional strategies for coherence; include elaboration and supporting evidence from sources and an appropriate conclusion.</t>
  </si>
  <si>
    <t>WRITE/REVISE TEXTS: Write or revise one or more paragraphs demonstrating ability to state opinions about topics or sources; set a context, organize ideas, develop supporting reasons, or provide an appropriate conclusion.</t>
  </si>
  <si>
    <t>COMPOSE FULL TEXTS: Write full opinion pieces about topics using a complete writing process attending to purpose and audience: organize ideas by stating a context and focus (opinion), include structures and appropriate transitional strategies for coherence, elaborate and include supporting reasons from sources and an appropriate conclusion.</t>
  </si>
  <si>
    <t>LANGUAGE &amp; VOCABULARY USE: Accurately use language and vocabulary (including academic or domain-specific vocabulary) appropriate to the purpose and audience when revising or composing texts.</t>
  </si>
  <si>
    <t>Listening</t>
  </si>
  <si>
    <t>Research / Inquiry</t>
  </si>
  <si>
    <t>INTERPRET &amp; INTEGRATE INFORMATION: Locate information to support central ideas and key details that are provided; select information from data or print and non-print text sources for a given purpose.</t>
  </si>
  <si>
    <t>USE EVIDENCE: Cite evidence to support opinions and ideas.</t>
  </si>
  <si>
    <t>High School</t>
  </si>
  <si>
    <t>COMPOSE FULL TEXTS: Write full narrative texts using a complete writing process demonstrating narrative techniques (dialogue, sensory or concrete details, description, pacing), text structures, appropriate transitional strategies for coherence, and author’s craft appropriate to purpose (closure, detailing characters, plot, setting, and events).</t>
  </si>
  <si>
    <t>INTERPRET &amp; INTEGRATE INFORMATION: Locate information to support central ideas and subtopics that are provided; select and integrate information from data or print and non-print text source for a given purpose.</t>
  </si>
  <si>
    <t>WRITE/REVISE BRIEF TEXTS: Apply narrative techniques (e.g., dialogue, description) and appropriate text structures and transitional strategies for coherence when writing/revising one or more paragraphs of narrative text (e.g., closure, introduce narrator or use dialogue when describing an event).</t>
  </si>
  <si>
    <t>COMPOSE FULL TEXTS: Write full narrative texts using a complete writing process demonstrating narrative strategies, text structures, and transitional strategies for coherence, closure, and author’s craft—all appropriate to purpose (style or point of view in a short story).</t>
  </si>
  <si>
    <t>WRITE/REVISE BRIEF TEXTS: Apply a variety of strategies when writing/revising one or more paragraphs of explanatory text: organizing ideas by stating and maintaining a focus (thesis)/tone, providing appropriate transitional strategies for coherence, developing a topic including relevant supporting evidence/vocabulary and elaboration, or providing a conclusion that is appropriate to purpose and audience and follows from the information or explanation presented.</t>
  </si>
  <si>
    <t>COMPOSE FULL TEXTS: Write full explanatory texts using a complete writing process attending to purpose and audience: organize ideas by stating a thesis/controlling idea and maintaining a focus/tone; develop a topic including elaboration and citing relevant supporting evidence from sources, with appropriate transitional strategies for coherence; and develop a conclusion that is appropriate to purpose and audience and follows from and supports the information or explanation presented.</t>
  </si>
  <si>
    <t>WRITE/REVISE BRIEF TEXTS: Apply a variety of strategies when writing/revising one or more paragraphs of text that express arguments about topics or sources: establishing and supporting a claim, organizing and citing supporting evidence using credible sources, providing appropriate transitional strategies for coherence, appropriate vocabulary, or providing a conclusion that is appropriate to purpose and audience and follows from the argument(s) presented.</t>
  </si>
  <si>
    <t>COMPOSE FULL TEXTS: Write full arguments about topics using a complete writing process attending to purpose and audience: establish and support a claim; organize, elaborate, and cite supporting evidence from credible sources; provide appropriate transitional strategies for coherence; and develop a conclusion that is appropriate to purpose and audience and follows from and supports the argument(s) presented.</t>
  </si>
  <si>
    <t>LANGUAGE &amp; VOCABULARY USE: Strategically use precise language and vocabulary (including academic words, domain-specific vocabulary, and figurative language) and style appropriate to the purpose and audience when revising or composing texts.</t>
  </si>
  <si>
    <t>EDIT: Apply or edit grade-appropriate grammar usage, capitalization, punctuation, and spelling to clarify a message and edit narrative, explanatory, and argumentative texts.</t>
  </si>
  <si>
    <t>LISTEN/INTERPRET: Analyze, interpret, and use information delivered orally.</t>
  </si>
  <si>
    <t>ANALYZE/INTEGRATE INFORMATION: Analyze information within and among sources of information (print and non-print texts, data sets, conducting procedures, etc.).</t>
  </si>
  <si>
    <t>EVALUATE INFORMATION/SOURCES: Use reasoning, evaluation, and evidence to assess the credibility and accuracy of each source in order to gather and select information to support analysis, reflection, and research.</t>
  </si>
  <si>
    <t>USE EVIDENCE: Cite evidence to support arguments, ideas, or analyses.</t>
  </si>
  <si>
    <t>WRITE/REVISE BRIEF TEXTS: Apply a variety of strategies when writing/revising one or more paragraphs of explanatory text: organizing ideas by stating and maintaining a focus (thesis)/tone, providing appropriate transitional strategies for coherence, developing a topic including relevant supporting evidence/vocabulary and elaboration, or providing a conclusion that is appropriate to purpose and audience and follows from and supports the information or explanation presented.</t>
  </si>
  <si>
    <t>WRITE/REVISE BRIEF TEXTS: Apply a variety of strategies when writing or revising one or more paragraphs of text that express arguments about topics or sources: establishing and supporting a claim, organizing and citing supporting evidence using credible sources, providing appropriate transitional strategies for coherence, appropriate vocabulary, or providing a conclusion that is appropriate to purpose and audience and follows from and supports the argument(s) presented.</t>
  </si>
  <si>
    <t>COMPOSE FULL TEXTS: Write full arguments about topics using the complete writing process attending to purpose and audience: establish and support a claim; organize, elaborate, and cite supporting evidence from credible sources; provide appropriate transitional strategies for coherence; and develop a conclusion that is appropriate to purpose and audience and follows from and supports the argument(s) presented.</t>
  </si>
  <si>
    <t>WRITE/REVISE BRIEF TEXTS: Apply narrative techniques (e.g., dialogue, description, pacing) and appropriate text structures and transitional strategies for coherence when writing/revising one or more paragraphs of narrative text (e.g., closure, introduce narrator or use dialogue when describing an event).</t>
  </si>
  <si>
    <t>WRITE/REVISE BRIEF TEXTS: Apply a variety of strategies when writing/revising one or more paragraphs of explanatory text: organizing ideas by stating and maintaining a focus (thesis) tone, providing appropriate transitional strategies for coherence, developing a topic including relevant supporting evidence/vocabulary and elaboration, or providing a conclusion that is appropriate to purpose and audience and follows from and supports the information or explanation presented.</t>
  </si>
  <si>
    <t>COMPOSE FULL TEXTS: Write full arguments about topics using the complete writing process: establish and support a claim; organize, elaborate, and cite supporting evidence from credible sources; provide appropriate transitional strategies for coherence; and develop a conclusion that is appropriate to purpose and audience and follows and supports the argument(s) presented.</t>
  </si>
  <si>
    <t>LANGUAGE &amp; VOCABULARY USE: Strategically use precise language and vocabulary (including academic or domain-specific vocabulary) appropriate to the purpose and audience when revising or composing texts.</t>
  </si>
  <si>
    <t>Year</t>
  </si>
  <si>
    <t>WRITE/REVISE BRIEF TEXTS: Apply narrative techniques (e.g., dialogue, description, pacing) and appropriate text structures and transitional strategies for coherence when writing/revising one or more paragraphs of narrative text (e.g., closure, introducing narrator’s point of view, or using dialogue when describing an event or to advance action).</t>
  </si>
  <si>
    <t>COMPOSE FULL TEXTS: The CCSS places low instructional emphasis (20%) on narrative writing at high school. Developing full narrative compositions will not be required in the Smarter Balanced Summative Assessment; however, the use of narrative strategies may be included as a scoring criterion when evaluating writing for other purposes in high school.</t>
  </si>
  <si>
    <t>WRITE/REVISE BRIEF TEXTS: Apply a variety of strategies when writing/revising one or more paragraphs of explanatory text: organizing ideas by stating and maintaining a focus/tone; providing appropriate transitional strategies for coherence; developing a complex topic and subtopics, including relevant supporting evidence/vocabulary and elaboration; or providing a conclusion that is appropriate to purpose and audience and follows from and supports the information or explanation presented (e.g., articulating implications or the significance of a topic).</t>
  </si>
  <si>
    <t>COMPOSE FULL TEXTS: Write full explanatory texts using a complete writing process attending to purpose and audience: organize ideas by stating a thesis and maintaining a focus/tone; develop a complex topic and subtopics, including elaboration and citing relevant supporting evidence from sources, with appropriate transitional strategies for coherence; and develop a conclusion that is appropriate to purpose and audience and follows from and supports the information or explanation presented (e.g., articulate implications or the significance of a topic).</t>
  </si>
  <si>
    <t>WRITE/REVISE BRIEF TEXTS: Apply a variety of strategies when writing/revising one or more paragraphs of text that express arguments about topics or sources: establishing and supporting a precise claim, organizing and citing supporting evidence and counterclaims using credible sources, providing appropriate transitional strategies for coherence, using appropriate vocabulary, or providing a conclusion that is appropriate to purpose and audience and follows from and supports the argument(s) presented.</t>
  </si>
  <si>
    <t>LANGUAGE &amp; VOCABULARY USE: Strategically use precise language and vocabulary (including academic and domain-specific vocabulary and figurative language) and style appropriate to the purpose and audience when revising or composing texts.</t>
  </si>
  <si>
    <t>ANALYZE/INTEGRATE INFORMATION: Gather, analyze, and integrate multiple sources of information/evidence to support a presentation on a topic.</t>
  </si>
  <si>
    <t>EVALUATE INFORMATION/SOURCES: Use reasoning, evaluation, and evidence to assess the credibility and accuracy of each source in order to gather and select information to support analysis, reflection, and research. Evaluate relevance, accuracy, and completeness of information from multiple sources.</t>
  </si>
  <si>
    <t>USE EVIDENCE: Cite evidence to support arguments, ideas, analyses, hypotheses, or conjectures.</t>
  </si>
  <si>
    <t>List which standards are associated with each English Language Arts Target identified.</t>
  </si>
  <si>
    <t>List the two Claim 1 Reading Targets as priorities.</t>
  </si>
  <si>
    <t>Top 3 Uses for Target Reports: Guiding Questions</t>
  </si>
  <si>
    <t>Is our assessment system aligned to the standards?</t>
  </si>
  <si>
    <t>Is our pacing appropriate?</t>
  </si>
  <si>
    <t>Is our instruction effective?</t>
  </si>
  <si>
    <t>Target reports provide an opportunity to evaluate instructional materials and district/school assessment systems for alignment to the Oregon Common Core State Standards.</t>
  </si>
  <si>
    <t>Target reports can indicate whether inadequate or inconsistent amounts of instructional time are dedicated to associated standards.</t>
  </si>
  <si>
    <t>Target reports can be used by Professional Learning Teams (PLTs) to analyze the effectiveness of instructional practices.</t>
  </si>
  <si>
    <t>What actions and professional development can we develop to support improvement on the identified targets and how will we monitor progress in supporting instructional practices?</t>
  </si>
  <si>
    <t>Monitor</t>
  </si>
  <si>
    <t>Actions</t>
  </si>
  <si>
    <t>Professional Development</t>
  </si>
  <si>
    <t>List the two Claim 2 Writing Targets as priorities.</t>
  </si>
  <si>
    <t>2021-22</t>
  </si>
  <si>
    <t>2017-18</t>
  </si>
  <si>
    <t>2018-19</t>
  </si>
  <si>
    <t>Enter District or School Name Here</t>
  </si>
  <si>
    <t>THIS TARGET TREND REPORT AUTOMATICALLY POPULATES WHEN THE NEEDED FILES HAVE BEEN DOWNLOADED.
1. Save this template in a folder on your local computer. You will be downloading files from CRS to this *same folder*.
2. Enter the District or School name in cell B1.
3. Navigate to the Centralized Reporting System through the OSAS Portal.
4. Open the Secure Inbox and delete all files that begin with "Performance by School...".
5a. Use the "Change Reporting Time Period" tool on the right side of the screen to select the appropriate school year. 
5b. Set the "View results for students who were mine on:" field to June 30 of the school year you selected in Step 3.
6. Ensure that "ELA" is checked under "OSAS", then click "Go to Dashboard".
7. Click "OSAS ELA" from the dashboard. This will take you to a grade-level overview for the district.
8. Click "OSAS Grade 3 English Language ARts". This will take you to a school-specific overview for the grade level.
9. Within the "Features &amp; Tools" menu in the upper right of the screen, select "Print".
10. Toggle the "Print Options" to "Save to Excel", then click "Confirm". The Secure Inbox will appear. (This screen can be refreshed by clicking "View Documents" at the top of the pane.)
11. When the report has finished, click its name to download it to your computer.
12. Repeat steps 5-11 for the desired school year(s) and grade level(s).d accurately.
13. Use the following +,  =, and - symbols for the different Proficiency levels (Above/ +, At/Near/ =, and Below/ - )
14. Use the following +,  =, and - symbols for the different Relative Strength levels (Strength/ +, Similar/ =, and Weakness/ - )</t>
  </si>
  <si>
    <t>Proficiency</t>
  </si>
  <si>
    <t>Relative</t>
  </si>
  <si>
    <t>Above the Proficiency Standard</t>
  </si>
  <si>
    <t>Below the Proficiency Standard</t>
  </si>
  <si>
    <t>Area of Strength</t>
  </si>
  <si>
    <t>Area of Weakness</t>
  </si>
  <si>
    <t>At/Near Proficiency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</si>
</sst>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b/>
      <sz val="18"/>
      <color rgb="FF000000"/>
      <name val="Arial"/>
      <family val="2"/>
    </font>
    <font>
      <b/>
      <sz val="12"/>
      <color rgb="FF000000"/>
      <name val="Arial"/>
      <family val="2"/>
    </font>
    <font>
      <b/>
      <sz val="10"/>
      <color rgb="FF000000"/>
      <name val="Arial"/>
      <family val="2"/>
    </font>
    <font>
      <b/>
      <sz val="9"/>
      <color rgb="FF000000"/>
      <name val="Arial"/>
      <family val="2"/>
    </font>
    <font>
      <sz val="18"/>
      <color rgb="FF000000"/>
      <name val="Arial"/>
      <family val="2"/>
    </font>
    <font>
      <b/>
      <sz val="14"/>
      <color rgb="FF000000"/>
      <name val="Arial"/>
      <family val="2"/>
    </font>
    <font>
      <b/>
      <sz val="16"/>
      <color theme="1"/>
      <name val="Calibri"/>
      <family val="2"/>
      <scheme val="minor"/>
    </font>
    <font>
      <sz val="18"/>
      <color theme="1"/>
      <name val="Calibri"/>
      <family val="2"/>
      <scheme val="minor"/>
    </font>
    <font>
      <sz val="14"/>
      <color rgb="FF000000"/>
      <name val="Arial"/>
      <family val="2"/>
    </font>
    <font>
      <sz val="10"/>
      <color rgb="FF000000"/>
      <name val="Arial"/>
      <family val="2"/>
    </font>
    <font>
      <b/>
      <sz val="12"/>
      <color theme="1"/>
      <name val="Calibri"/>
      <family val="2"/>
      <scheme val="minor"/>
    </font>
    <font>
      <sz val="12"/>
      <color rgb="FF000000"/>
      <name val="Calibri"/>
      <family val="2"/>
    </font>
    <font>
      <b/>
      <sz val="14"/>
      <color theme="1"/>
      <name val="Calibri"/>
      <family val="2"/>
      <scheme val="minor"/>
    </font>
    <font>
      <b/>
      <i/>
      <sz val="14"/>
      <color theme="1"/>
      <name val="Calibri"/>
      <family val="2"/>
      <scheme val="minor"/>
    </font>
    <font>
      <b/>
      <u/>
      <sz val="14"/>
      <color theme="1"/>
      <name val="Calibri"/>
      <family val="2"/>
      <scheme val="minor"/>
    </font>
    <font>
      <u/>
      <sz val="12"/>
      <color theme="10"/>
      <name val="Calibri"/>
      <family val="2"/>
      <scheme val="minor"/>
    </font>
    <font>
      <i/>
      <sz val="12"/>
      <color theme="1"/>
      <name val="Calibri"/>
      <family val="2"/>
      <scheme val="minor"/>
    </font>
  </fonts>
  <fills count="18">
    <fill>
      <patternFill patternType="none"/>
    </fill>
    <fill>
      <patternFill patternType="gray125"/>
    </fill>
    <fill>
      <patternFill patternType="solid">
        <fgColor rgb="FFEFEFEF"/>
        <bgColor rgb="FFEFEFEF"/>
      </patternFill>
    </fill>
    <fill>
      <patternFill patternType="solid">
        <fgColor rgb="FFFF0000"/>
        <bgColor rgb="FFFF0000"/>
      </patternFill>
    </fill>
    <fill>
      <patternFill patternType="solid">
        <fgColor rgb="FFF4CCCC"/>
        <bgColor rgb="FFE06666"/>
      </patternFill>
    </fill>
    <fill>
      <patternFill patternType="solid">
        <fgColor rgb="FFFFC000"/>
        <bgColor rgb="FFF4CCCC"/>
      </patternFill>
    </fill>
    <fill>
      <patternFill patternType="solid">
        <fgColor theme="8" tint="0.39997558519241921"/>
        <bgColor rgb="FF6AA84F"/>
      </patternFill>
    </fill>
    <fill>
      <patternFill patternType="solid">
        <fgColor theme="8"/>
        <bgColor rgb="FF6D9EEB"/>
      </patternFill>
    </fill>
    <fill>
      <patternFill patternType="solid">
        <fgColor theme="4"/>
        <bgColor rgb="FF1155CC"/>
      </patternFill>
    </fill>
    <fill>
      <patternFill patternType="solid">
        <fgColor theme="9" tint="0.79998168889431442"/>
        <bgColor rgb="FFFF9900"/>
      </patternFill>
    </fill>
    <fill>
      <patternFill patternType="solid">
        <fgColor theme="9" tint="0.39997558519241921"/>
        <bgColor rgb="FFFFFF00"/>
      </patternFill>
    </fill>
    <fill>
      <patternFill patternType="solid">
        <fgColor theme="9"/>
        <bgColor rgb="FFB6D7A8"/>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223">
    <xf numFmtId="0" fontId="0" fillId="0" borderId="0" xfId="0"/>
    <xf numFmtId="0" fontId="0" fillId="0" borderId="0" xfId="0" applyFont="1" applyAlignment="1"/>
    <xf numFmtId="0" fontId="0" fillId="0" borderId="0" xfId="0" applyFont="1" applyAlignment="1">
      <alignment horizontal="center" vertical="center"/>
    </xf>
    <xf numFmtId="0" fontId="5" fillId="0" borderId="5" xfId="0" quotePrefix="1"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4" borderId="8" xfId="0" applyFont="1" applyFill="1" applyBorder="1" applyAlignment="1">
      <alignment horizontal="center" vertical="center"/>
    </xf>
    <xf numFmtId="0" fontId="5" fillId="5" borderId="8" xfId="0" applyFont="1" applyFill="1" applyBorder="1" applyAlignment="1">
      <alignment horizontal="center" vertical="center"/>
    </xf>
    <xf numFmtId="0" fontId="5" fillId="6" borderId="8" xfId="0" quotePrefix="1" applyFont="1" applyFill="1" applyBorder="1" applyAlignment="1">
      <alignment horizontal="center" vertical="center"/>
    </xf>
    <xf numFmtId="0" fontId="5" fillId="7" borderId="8" xfId="0" quotePrefix="1" applyFont="1" applyFill="1" applyBorder="1" applyAlignment="1">
      <alignment horizontal="center" vertical="center"/>
    </xf>
    <xf numFmtId="0" fontId="5" fillId="8" borderId="11" xfId="0" quotePrefix="1" applyFont="1" applyFill="1" applyBorder="1" applyAlignment="1">
      <alignment horizontal="center" vertical="center"/>
    </xf>
    <xf numFmtId="0" fontId="5" fillId="9" borderId="8" xfId="0" quotePrefix="1" applyFont="1" applyFill="1" applyBorder="1" applyAlignment="1">
      <alignment horizontal="center" vertical="center"/>
    </xf>
    <xf numFmtId="0" fontId="5" fillId="10" borderId="8" xfId="0" quotePrefix="1" applyFont="1" applyFill="1" applyBorder="1" applyAlignment="1">
      <alignment horizontal="center" vertical="center"/>
    </xf>
    <xf numFmtId="0" fontId="5" fillId="11" borderId="8" xfId="0" quotePrefix="1"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49" fontId="5" fillId="0" borderId="1" xfId="0" quotePrefix="1" applyNumberFormat="1" applyFont="1" applyBorder="1" applyAlignment="1">
      <alignment horizontal="center" vertical="center" wrapText="1"/>
    </xf>
    <xf numFmtId="0" fontId="5" fillId="3" borderId="4" xfId="0" applyFont="1" applyFill="1" applyBorder="1" applyAlignment="1">
      <alignment horizontal="center" vertical="center"/>
    </xf>
    <xf numFmtId="2" fontId="5" fillId="3" borderId="26" xfId="0" applyNumberFormat="1" applyFont="1" applyFill="1" applyBorder="1" applyAlignment="1">
      <alignment horizontal="center" vertical="center"/>
    </xf>
    <xf numFmtId="2" fontId="5" fillId="4" borderId="29" xfId="0" applyNumberFormat="1" applyFont="1" applyFill="1" applyBorder="1" applyAlignment="1">
      <alignment horizontal="center" vertical="center"/>
    </xf>
    <xf numFmtId="2" fontId="5" fillId="5" borderId="29" xfId="0" applyNumberFormat="1" applyFont="1" applyFill="1" applyBorder="1" applyAlignment="1">
      <alignment horizontal="center" vertical="center"/>
    </xf>
    <xf numFmtId="2" fontId="5" fillId="9" borderId="30" xfId="0" quotePrefix="1" applyNumberFormat="1" applyFont="1" applyFill="1" applyBorder="1" applyAlignment="1">
      <alignment horizontal="center" vertical="center"/>
    </xf>
    <xf numFmtId="2" fontId="5" fillId="10" borderId="31" xfId="0" quotePrefix="1" applyNumberFormat="1" applyFont="1" applyFill="1" applyBorder="1" applyAlignment="1">
      <alignment horizontal="center" vertical="center"/>
    </xf>
    <xf numFmtId="2" fontId="5" fillId="11" borderId="8" xfId="0" quotePrefix="1" applyNumberFormat="1" applyFont="1" applyFill="1" applyBorder="1" applyAlignment="1">
      <alignment horizontal="center" vertical="center"/>
    </xf>
    <xf numFmtId="2" fontId="5" fillId="6" borderId="8" xfId="0" quotePrefix="1" applyNumberFormat="1" applyFont="1" applyFill="1" applyBorder="1" applyAlignment="1">
      <alignment horizontal="center" vertical="center"/>
    </xf>
    <xf numFmtId="2" fontId="5" fillId="7" borderId="8" xfId="0" quotePrefix="1" applyNumberFormat="1" applyFont="1" applyFill="1" applyBorder="1" applyAlignment="1">
      <alignment horizontal="center" vertical="center"/>
    </xf>
    <xf numFmtId="2" fontId="5" fillId="8" borderId="11" xfId="0" quotePrefix="1"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0" fontId="0" fillId="12" borderId="15"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34" xfId="0" quotePrefix="1" applyNumberFormat="1" applyFont="1" applyBorder="1" applyAlignment="1">
      <alignment horizontal="center" vertical="center" wrapText="1"/>
    </xf>
    <xf numFmtId="0" fontId="3" fillId="0" borderId="0" xfId="0" applyFont="1" applyFill="1" applyAlignment="1">
      <alignment horizontal="center"/>
    </xf>
    <xf numFmtId="0" fontId="10" fillId="0" borderId="0" xfId="0" applyFont="1" applyAlignment="1"/>
    <xf numFmtId="0" fontId="3" fillId="0" borderId="0" xfId="0" applyFont="1" applyFill="1" applyBorder="1" applyAlignment="1">
      <alignment vertical="center" wrapText="1"/>
    </xf>
    <xf numFmtId="0" fontId="11" fillId="0" borderId="0" xfId="0" applyFont="1" applyAlignment="1"/>
    <xf numFmtId="0" fontId="3" fillId="0" borderId="0" xfId="0" applyFont="1" applyAlignment="1"/>
    <xf numFmtId="0" fontId="0" fillId="0" borderId="6" xfId="0" applyBorder="1"/>
    <xf numFmtId="0" fontId="0" fillId="0" borderId="6" xfId="0" applyFont="1" applyBorder="1" applyAlignment="1"/>
    <xf numFmtId="0" fontId="11" fillId="15" borderId="0" xfId="0" applyFont="1" applyFill="1" applyAlignment="1"/>
    <xf numFmtId="0" fontId="11" fillId="15" borderId="0" xfId="0" applyFont="1" applyFill="1"/>
    <xf numFmtId="0" fontId="0" fillId="0" borderId="6" xfId="0" applyBorder="1" applyAlignment="1">
      <alignment horizontal="fill"/>
    </xf>
    <xf numFmtId="0" fontId="11" fillId="0" borderId="0" xfId="0" applyFont="1" applyAlignment="1">
      <alignment horizontal="fill"/>
    </xf>
    <xf numFmtId="0" fontId="11" fillId="15" borderId="0" xfId="0" applyFont="1" applyFill="1" applyAlignment="1">
      <alignment horizontal="fill"/>
    </xf>
    <xf numFmtId="0" fontId="0" fillId="0" borderId="0" xfId="0" applyAlignment="1">
      <alignment horizontal="fill"/>
    </xf>
    <xf numFmtId="0" fontId="0" fillId="0" borderId="6" xfId="0" applyFont="1" applyBorder="1" applyAlignment="1">
      <alignment horizontal="fill"/>
    </xf>
    <xf numFmtId="0" fontId="0" fillId="0" borderId="0" xfId="0" applyFont="1" applyAlignment="1">
      <alignment horizontal="fill"/>
    </xf>
    <xf numFmtId="0" fontId="3" fillId="0" borderId="0" xfId="0" applyFont="1" applyFill="1" applyBorder="1" applyAlignment="1">
      <alignment horizontal="fill" vertical="center" wrapText="1"/>
    </xf>
    <xf numFmtId="0" fontId="14" fillId="16" borderId="5" xfId="0" applyFont="1" applyFill="1" applyBorder="1" applyAlignment="1">
      <alignment horizontal="center" vertical="center" wrapText="1"/>
    </xf>
    <xf numFmtId="0" fontId="13" fillId="0" borderId="10" xfId="0" applyFont="1" applyBorder="1" applyAlignment="1">
      <alignment horizontal="center" vertical="center" wrapText="1"/>
    </xf>
    <xf numFmtId="0" fontId="15" fillId="0" borderId="10" xfId="0" applyFont="1" applyBorder="1" applyAlignment="1">
      <alignment horizontal="center" vertical="top" wrapText="1"/>
    </xf>
    <xf numFmtId="0" fontId="7"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1" fillId="0" borderId="15" xfId="0" applyFont="1" applyBorder="1" applyAlignment="1">
      <alignment horizontal="center"/>
    </xf>
    <xf numFmtId="0" fontId="6" fillId="2" borderId="15"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8" fillId="12" borderId="15" xfId="0" applyFont="1" applyFill="1" applyBorder="1" applyAlignment="1">
      <alignment horizontal="center" vertical="center"/>
    </xf>
    <xf numFmtId="2" fontId="8" fillId="0" borderId="15" xfId="0" applyNumberFormat="1" applyFont="1" applyBorder="1" applyAlignment="1">
      <alignment horizontal="center" vertical="center"/>
    </xf>
    <xf numFmtId="0" fontId="4" fillId="0" borderId="15" xfId="0"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1" fillId="17" borderId="5" xfId="0" applyFont="1" applyFill="1" applyBorder="1" applyAlignment="1">
      <alignment horizontal="center" vertical="center"/>
    </xf>
    <xf numFmtId="0" fontId="7" fillId="17" borderId="6" xfId="0" applyFont="1" applyFill="1" applyBorder="1" applyAlignment="1">
      <alignment horizontal="center" vertical="center" wrapText="1"/>
    </xf>
    <xf numFmtId="0" fontId="5" fillId="0" borderId="61" xfId="0" applyFont="1" applyFill="1" applyBorder="1" applyAlignment="1">
      <alignment horizontal="center" vertical="center"/>
    </xf>
    <xf numFmtId="0" fontId="6" fillId="2" borderId="15"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 fillId="0" borderId="57"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4"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1" fillId="0" borderId="63" xfId="0" applyFont="1" applyFill="1" applyBorder="1" applyAlignment="1">
      <alignment horizontal="center" vertical="center"/>
    </xf>
    <xf numFmtId="0" fontId="7" fillId="0" borderId="65"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 fillId="0" borderId="64"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8"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56" xfId="0" applyFont="1" applyFill="1" applyBorder="1" applyAlignment="1">
      <alignment horizontal="center" vertical="center"/>
    </xf>
    <xf numFmtId="0" fontId="7" fillId="0" borderId="3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1" fillId="0" borderId="67" xfId="0" applyFont="1" applyFill="1" applyBorder="1" applyAlignment="1">
      <alignment horizontal="center" vertical="center"/>
    </xf>
    <xf numFmtId="0" fontId="7" fillId="0" borderId="54" xfId="0" applyFont="1" applyFill="1" applyBorder="1" applyAlignment="1">
      <alignment horizontal="center" vertical="center" wrapText="1"/>
    </xf>
    <xf numFmtId="0" fontId="1" fillId="0" borderId="35" xfId="0" applyFont="1" applyFill="1" applyBorder="1" applyAlignment="1">
      <alignment horizontal="center" vertical="center"/>
    </xf>
    <xf numFmtId="0" fontId="7" fillId="0" borderId="57" xfId="0" applyFont="1" applyFill="1" applyBorder="1" applyAlignment="1">
      <alignment horizontal="center" vertical="center" wrapText="1"/>
    </xf>
    <xf numFmtId="0" fontId="1" fillId="0" borderId="55" xfId="0" applyFont="1" applyFill="1" applyBorder="1" applyAlignment="1">
      <alignment horizontal="center" vertical="center"/>
    </xf>
    <xf numFmtId="0" fontId="5" fillId="0" borderId="64" xfId="0" applyFont="1" applyFill="1" applyBorder="1" applyAlignment="1">
      <alignment horizontal="center" vertical="center"/>
    </xf>
    <xf numFmtId="0" fontId="1" fillId="0" borderId="69" xfId="0" applyFont="1" applyFill="1" applyBorder="1" applyAlignment="1">
      <alignment horizontal="center" vertical="center"/>
    </xf>
    <xf numFmtId="0" fontId="5" fillId="0" borderId="56" xfId="0" applyFont="1" applyFill="1" applyBorder="1" applyAlignment="1">
      <alignment horizontal="center" vertical="center"/>
    </xf>
    <xf numFmtId="0" fontId="1" fillId="0" borderId="4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57" xfId="0" applyFont="1" applyFill="1" applyBorder="1" applyAlignment="1">
      <alignment horizontal="center" vertical="center"/>
    </xf>
    <xf numFmtId="0" fontId="1" fillId="0" borderId="70" xfId="0" applyFont="1" applyFill="1" applyBorder="1" applyAlignment="1">
      <alignment horizontal="center" vertical="center"/>
    </xf>
    <xf numFmtId="0" fontId="7" fillId="17" borderId="20" xfId="0" applyFont="1" applyFill="1" applyBorder="1" applyAlignment="1">
      <alignment horizontal="center" vertical="center" wrapText="1"/>
    </xf>
    <xf numFmtId="0" fontId="8" fillId="17" borderId="15" xfId="0" applyFont="1" applyFill="1" applyBorder="1" applyAlignment="1">
      <alignment horizontal="center" vertical="center"/>
    </xf>
    <xf numFmtId="2" fontId="8" fillId="17" borderId="15" xfId="0" applyNumberFormat="1" applyFont="1" applyFill="1" applyBorder="1" applyAlignment="1">
      <alignment horizontal="center" vertical="center"/>
    </xf>
    <xf numFmtId="0" fontId="1" fillId="17" borderId="37" xfId="0" applyFont="1" applyFill="1" applyBorder="1" applyAlignment="1">
      <alignment horizontal="center" vertical="center"/>
    </xf>
    <xf numFmtId="0" fontId="7" fillId="17" borderId="7" xfId="0" applyFont="1" applyFill="1" applyBorder="1" applyAlignment="1">
      <alignment horizontal="center" vertical="center" wrapText="1"/>
    </xf>
    <xf numFmtId="0" fontId="0" fillId="17" borderId="17" xfId="0" applyFont="1" applyFill="1" applyBorder="1" applyAlignment="1">
      <alignment vertical="center" wrapText="1"/>
    </xf>
    <xf numFmtId="0" fontId="16" fillId="0" borderId="8" xfId="1" applyFill="1" applyBorder="1" applyAlignment="1">
      <alignment vertical="center" wrapText="1"/>
    </xf>
    <xf numFmtId="0" fontId="16" fillId="0" borderId="11" xfId="1" applyFill="1" applyBorder="1" applyAlignment="1">
      <alignment vertical="center" wrapText="1"/>
    </xf>
    <xf numFmtId="0" fontId="16" fillId="0" borderId="31" xfId="1" applyBorder="1" applyAlignment="1">
      <alignment vertical="center" wrapText="1"/>
    </xf>
    <xf numFmtId="0" fontId="16" fillId="0" borderId="8" xfId="1" applyBorder="1" applyAlignment="1">
      <alignment vertical="center" wrapText="1"/>
    </xf>
    <xf numFmtId="0" fontId="16" fillId="0" borderId="68" xfId="1" applyBorder="1" applyAlignment="1">
      <alignment vertical="center" wrapText="1"/>
    </xf>
    <xf numFmtId="0" fontId="16" fillId="0" borderId="39" xfId="1" applyBorder="1" applyAlignment="1">
      <alignment vertical="center"/>
    </xf>
    <xf numFmtId="0" fontId="16" fillId="0" borderId="11" xfId="1" applyBorder="1" applyAlignment="1">
      <alignment vertical="center" wrapText="1"/>
    </xf>
    <xf numFmtId="0" fontId="16" fillId="0" borderId="4" xfId="1" applyBorder="1" applyAlignment="1">
      <alignment vertical="center" wrapText="1"/>
    </xf>
    <xf numFmtId="0" fontId="16" fillId="0" borderId="16" xfId="1" applyBorder="1" applyAlignment="1">
      <alignment vertical="center" wrapText="1"/>
    </xf>
    <xf numFmtId="0" fontId="16" fillId="0" borderId="17" xfId="1" applyBorder="1" applyAlignment="1">
      <alignment vertical="center" wrapText="1"/>
    </xf>
    <xf numFmtId="0" fontId="16" fillId="0" borderId="18" xfId="1" applyBorder="1" applyAlignment="1">
      <alignment vertical="center" wrapText="1"/>
    </xf>
    <xf numFmtId="0" fontId="16" fillId="0" borderId="22" xfId="1" applyBorder="1" applyAlignment="1">
      <alignment vertical="center"/>
    </xf>
    <xf numFmtId="0" fontId="16" fillId="0" borderId="15" xfId="1" applyBorder="1" applyAlignment="1">
      <alignment vertical="center"/>
    </xf>
    <xf numFmtId="0" fontId="16" fillId="0" borderId="8" xfId="1" applyBorder="1" applyAlignment="1">
      <alignment wrapText="1"/>
    </xf>
    <xf numFmtId="0" fontId="16" fillId="0" borderId="17" xfId="1" applyFill="1" applyBorder="1" applyAlignment="1">
      <alignment vertical="center" wrapText="1"/>
    </xf>
    <xf numFmtId="0" fontId="16" fillId="0" borderId="18" xfId="1" applyFill="1" applyBorder="1" applyAlignment="1">
      <alignment vertical="center" wrapText="1"/>
    </xf>
    <xf numFmtId="0" fontId="3" fillId="0" borderId="0" xfId="0" applyFont="1" applyFill="1" applyBorder="1" applyAlignment="1"/>
    <xf numFmtId="0" fontId="11" fillId="0" borderId="0" xfId="0" applyFont="1"/>
    <xf numFmtId="0" fontId="10" fillId="0" borderId="6" xfId="0" applyFont="1" applyBorder="1" applyAlignment="1"/>
    <xf numFmtId="0" fontId="3" fillId="0" borderId="6" xfId="0" applyFont="1" applyBorder="1" applyAlignment="1">
      <alignment horizontal="center"/>
    </xf>
    <xf numFmtId="0" fontId="3" fillId="0" borderId="6" xfId="0" applyFont="1" applyBorder="1" applyAlignment="1"/>
    <xf numFmtId="0" fontId="0" fillId="0" borderId="6" xfId="0" applyBorder="1" applyAlignment="1">
      <alignment horizontal="center"/>
    </xf>
    <xf numFmtId="0" fontId="17" fillId="15" borderId="0" xfId="0" applyFont="1" applyFill="1" applyAlignment="1">
      <alignment horizontal="center"/>
    </xf>
    <xf numFmtId="0" fontId="0" fillId="0" borderId="0" xfId="0" applyFill="1"/>
    <xf numFmtId="0" fontId="16" fillId="0" borderId="4" xfId="1" applyFill="1" applyBorder="1" applyAlignment="1">
      <alignment vertical="center" wrapText="1"/>
    </xf>
    <xf numFmtId="0" fontId="16" fillId="0" borderId="31" xfId="1" applyFill="1" applyBorder="1" applyAlignment="1">
      <alignment vertical="center" wrapText="1"/>
    </xf>
    <xf numFmtId="0" fontId="16" fillId="0" borderId="16" xfId="1" applyFill="1" applyBorder="1" applyAlignment="1">
      <alignment vertical="center" wrapText="1"/>
    </xf>
    <xf numFmtId="0" fontId="3" fillId="13" borderId="0" xfId="0" applyFont="1" applyFill="1" applyAlignment="1">
      <alignment horizontal="center"/>
    </xf>
    <xf numFmtId="0" fontId="3" fillId="14" borderId="0"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61" xfId="0" applyFont="1" applyBorder="1" applyAlignment="1">
      <alignment horizontal="center" vertical="top" wrapText="1"/>
    </xf>
    <xf numFmtId="0" fontId="15" fillId="0" borderId="9" xfId="0" applyFont="1" applyBorder="1" applyAlignment="1">
      <alignment horizontal="center" vertical="top" wrapText="1"/>
    </xf>
    <xf numFmtId="0" fontId="13" fillId="0" borderId="58" xfId="0" applyFont="1" applyBorder="1" applyAlignment="1">
      <alignment horizontal="left" vertical="center" wrapText="1"/>
    </xf>
    <xf numFmtId="0" fontId="13" fillId="0" borderId="52" xfId="0" applyFont="1" applyBorder="1" applyAlignment="1">
      <alignment horizontal="left" vertical="center" wrapText="1"/>
    </xf>
    <xf numFmtId="0" fontId="13" fillId="0" borderId="54" xfId="0" applyFont="1" applyBorder="1" applyAlignment="1">
      <alignment horizontal="left" vertical="center" wrapText="1"/>
    </xf>
    <xf numFmtId="0" fontId="13" fillId="0" borderId="32" xfId="0" applyFont="1" applyBorder="1" applyAlignment="1">
      <alignment horizontal="left" vertical="center" wrapText="1"/>
    </xf>
    <xf numFmtId="0" fontId="13" fillId="0" borderId="0" xfId="0" applyFont="1" applyBorder="1" applyAlignment="1">
      <alignment horizontal="left" vertical="center" wrapText="1"/>
    </xf>
    <xf numFmtId="0" fontId="13" fillId="0" borderId="56" xfId="0" applyFont="1" applyBorder="1" applyAlignment="1">
      <alignment horizontal="left" vertical="center" wrapText="1"/>
    </xf>
    <xf numFmtId="0" fontId="13" fillId="0" borderId="59" xfId="0" applyFont="1" applyBorder="1" applyAlignment="1">
      <alignment horizontal="left" vertical="center" wrapText="1"/>
    </xf>
    <xf numFmtId="0" fontId="13" fillId="0" borderId="49"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7" xfId="0" applyFont="1" applyBorder="1" applyAlignment="1">
      <alignment horizontal="left" vertical="center" wrapText="1"/>
    </xf>
    <xf numFmtId="0" fontId="13" fillId="0" borderId="51" xfId="0" applyFont="1" applyBorder="1" applyAlignment="1">
      <alignment horizontal="left" vertical="center" wrapText="1"/>
    </xf>
    <xf numFmtId="0" fontId="13" fillId="0" borderId="60" xfId="0" applyFont="1" applyBorder="1" applyAlignment="1">
      <alignment horizontal="left" vertical="center" wrapText="1"/>
    </xf>
    <xf numFmtId="0" fontId="13" fillId="0" borderId="46"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25" xfId="0" applyFont="1" applyBorder="1" applyAlignment="1">
      <alignment horizontal="center" vertical="center" wrapText="1"/>
    </xf>
    <xf numFmtId="0" fontId="14" fillId="16" borderId="6"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27" xfId="0" applyNumberFormat="1" applyFont="1" applyFill="1" applyBorder="1" applyAlignment="1">
      <alignment horizontal="center" vertical="center" wrapText="1"/>
    </xf>
    <xf numFmtId="0" fontId="9" fillId="0" borderId="32" xfId="0" applyNumberFormat="1" applyFont="1" applyFill="1" applyBorder="1" applyAlignment="1">
      <alignment horizontal="center" vertical="center" wrapText="1"/>
    </xf>
    <xf numFmtId="0" fontId="9" fillId="0" borderId="33" xfId="0" applyNumberFormat="1" applyFont="1" applyFill="1" applyBorder="1" applyAlignment="1">
      <alignment horizontal="center" vertical="center" wrapText="1"/>
    </xf>
    <xf numFmtId="0" fontId="9" fillId="0" borderId="47" xfId="0" applyNumberFormat="1" applyFont="1" applyFill="1" applyBorder="1" applyAlignment="1">
      <alignment horizontal="center" vertical="center" wrapText="1"/>
    </xf>
    <xf numFmtId="0" fontId="9" fillId="0" borderId="25"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9" fillId="0" borderId="39"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wrapText="1"/>
    </xf>
    <xf numFmtId="0" fontId="0" fillId="0" borderId="19" xfId="0" applyFont="1" applyBorder="1" applyAlignment="1">
      <alignment vertical="center" wrapText="1"/>
    </xf>
    <xf numFmtId="0" fontId="0" fillId="0" borderId="42" xfId="0" applyFont="1" applyBorder="1" applyAlignment="1">
      <alignment vertical="center" wrapText="1"/>
    </xf>
    <xf numFmtId="0" fontId="0" fillId="0" borderId="26" xfId="0" applyFont="1" applyBorder="1" applyAlignment="1">
      <alignment vertical="center" wrapText="1"/>
    </xf>
    <xf numFmtId="0" fontId="0" fillId="0" borderId="20" xfId="0" applyFont="1" applyBorder="1" applyAlignment="1">
      <alignment vertical="center" wrapText="1"/>
    </xf>
    <xf numFmtId="0" fontId="0" fillId="0" borderId="43" xfId="0" applyFont="1" applyBorder="1" applyAlignment="1">
      <alignment vertical="center" wrapText="1"/>
    </xf>
    <xf numFmtId="0" fontId="0" fillId="0" borderId="29" xfId="0" applyFont="1" applyBorder="1" applyAlignment="1">
      <alignment vertical="center" wrapText="1"/>
    </xf>
    <xf numFmtId="0" fontId="0" fillId="0" borderId="21"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0" fillId="12" borderId="15" xfId="0" applyFont="1" applyFill="1" applyBorder="1" applyAlignment="1">
      <alignment horizontal="center"/>
    </xf>
    <xf numFmtId="0" fontId="4" fillId="2" borderId="15" xfId="0" applyFont="1" applyFill="1" applyBorder="1" applyAlignment="1">
      <alignment horizontal="center" wrapText="1"/>
    </xf>
    <xf numFmtId="0" fontId="2" fillId="2" borderId="15" xfId="0" applyFont="1" applyFill="1" applyBorder="1" applyAlignment="1">
      <alignment horizontal="center" wrapText="1"/>
    </xf>
  </cellXfs>
  <cellStyles count="2">
    <cellStyle name="Hyperlink" xfId="1" builtinId="8"/>
    <cellStyle name="Normal" xfId="0" builtinId="0"/>
  </cellStyles>
  <dxfs count="1071">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color auto="1"/>
      </font>
      <fill>
        <patternFill>
          <bgColor rgb="FFFF0000"/>
        </patternFill>
      </fill>
    </dxf>
    <dxf>
      <font>
        <color auto="1"/>
      </font>
      <fill>
        <patternFill>
          <bgColor rgb="FFF4CCCC"/>
        </patternFill>
      </fill>
    </dxf>
    <dxf>
      <font>
        <color auto="1"/>
      </font>
      <fill>
        <patternFill>
          <bgColor rgb="FFFFC000"/>
        </patternFill>
      </fill>
    </dxf>
    <dxf>
      <font>
        <color auto="1"/>
      </font>
      <fill>
        <patternFill>
          <bgColor theme="9" tint="0.79998168889431442"/>
        </patternFill>
      </fill>
    </dxf>
    <dxf>
      <font>
        <color auto="1"/>
      </font>
      <fill>
        <patternFill>
          <bgColor theme="9" tint="0.39994506668294322"/>
        </patternFill>
      </fill>
    </dxf>
    <dxf>
      <font>
        <color auto="1"/>
      </font>
      <fill>
        <patternFill>
          <bgColor theme="9"/>
        </patternFill>
      </fill>
    </dxf>
    <dxf>
      <font>
        <color auto="1"/>
      </font>
      <fill>
        <patternFill>
          <bgColor theme="8" tint="0.39994506668294322"/>
        </patternFill>
      </fill>
    </dxf>
    <dxf>
      <font>
        <color auto="1"/>
      </font>
      <fill>
        <patternFill>
          <bgColor theme="8"/>
        </patternFill>
      </fill>
    </dxf>
    <dxf>
      <font>
        <color auto="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s>
  <tableStyles count="0" defaultTableStyle="TableStyleMedium2" defaultPivotStyle="PivotStyleLight16"/>
  <colors>
    <mruColors>
      <color rgb="FFF4CCCC"/>
      <color rgb="FFE0B2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0</xdr:colOff>
          <xdr:row>4</xdr:row>
          <xdr:rowOff>142875</xdr:rowOff>
        </xdr:from>
        <xdr:to>
          <xdr:col>18</xdr:col>
          <xdr:colOff>561975</xdr:colOff>
          <xdr:row>7</xdr:row>
          <xdr:rowOff>76200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0" i="0" u="none" strike="noStrike" baseline="0">
                  <a:solidFill>
                    <a:srgbClr val="000000"/>
                  </a:solidFill>
                  <a:latin typeface="Calibri"/>
                  <a:cs typeface="Calibri"/>
                </a:rPr>
                <a:t>Run Conversion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4</xdr:row>
          <xdr:rowOff>142875</xdr:rowOff>
        </xdr:from>
        <xdr:to>
          <xdr:col>18</xdr:col>
          <xdr:colOff>561975</xdr:colOff>
          <xdr:row>7</xdr:row>
          <xdr:rowOff>76200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0" i="0" u="none" strike="noStrike" baseline="0">
                  <a:solidFill>
                    <a:srgbClr val="000000"/>
                  </a:solidFill>
                  <a:latin typeface="Calibri"/>
                  <a:cs typeface="Calibri"/>
                </a:rPr>
                <a:t>Run Conversion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ntentexplorer.smarterbalanced.org/target/e-g3-c2wg-t9-editing" TargetMode="External"/><Relationship Id="rId13" Type="http://schemas.openxmlformats.org/officeDocument/2006/relationships/hyperlink" Target="https://contentexplorer.smarterbalanced.org/target/e-g3-c1rl-t7-language-use" TargetMode="External"/><Relationship Id="rId18" Type="http://schemas.openxmlformats.org/officeDocument/2006/relationships/hyperlink" Target="https://contentexplorer.smarterbalanced.org/target/e-g3-c1rl-t2-central-ideas" TargetMode="External"/><Relationship Id="rId26" Type="http://schemas.openxmlformats.org/officeDocument/2006/relationships/hyperlink" Target="https://contentexplorer.smarterbalanced.org/target/e-g3-c1ri-t8-key-details" TargetMode="External"/><Relationship Id="rId3" Type="http://schemas.openxmlformats.org/officeDocument/2006/relationships/hyperlink" Target="https://contentexplorer.smarterbalanced.org/target/e-g3-c2wi-t3b-revise-brief-informational-texts" TargetMode="External"/><Relationship Id="rId21" Type="http://schemas.openxmlformats.org/officeDocument/2006/relationships/hyperlink" Target="https://contentexplorer.smarterbalanced.org/target/e-g3-c1ri-t13-text-structures-features" TargetMode="External"/><Relationship Id="rId7" Type="http://schemas.openxmlformats.org/officeDocument/2006/relationships/hyperlink" Target="https://contentexplorer.smarterbalanced.org/target/e-g3-c2wg-t8-language-vocabulary-use" TargetMode="External"/><Relationship Id="rId12" Type="http://schemas.openxmlformats.org/officeDocument/2006/relationships/hyperlink" Target="https://contentexplorer.smarterbalanced.org/target/e-g3-c4r-t4-use-evidence" TargetMode="External"/><Relationship Id="rId17" Type="http://schemas.openxmlformats.org/officeDocument/2006/relationships/hyperlink" Target="https://contentexplorer.smarterbalanced.org/target/e-g3-c1rl-t3-word-meanings" TargetMode="External"/><Relationship Id="rId25" Type="http://schemas.openxmlformats.org/officeDocument/2006/relationships/hyperlink" Target="https://contentexplorer.smarterbalanced.org/target/e-g3-c1ri-t9-central-ideas" TargetMode="External"/><Relationship Id="rId2" Type="http://schemas.openxmlformats.org/officeDocument/2006/relationships/hyperlink" Target="https://contentexplorer.smarterbalanced.org/target/e-g3-c2wn-t2-compose-full-informational-texts" TargetMode="External"/><Relationship Id="rId16" Type="http://schemas.openxmlformats.org/officeDocument/2006/relationships/hyperlink" Target="https://contentexplorer.smarterbalanced.org/target/e-g3-c1rl-t4-reasoning-evidence" TargetMode="External"/><Relationship Id="rId20" Type="http://schemas.openxmlformats.org/officeDocument/2006/relationships/hyperlink" Target="https://contentexplorer.smarterbalanced.org/target/e-g3-c1ri-t14-language-use" TargetMode="External"/><Relationship Id="rId1" Type="http://schemas.openxmlformats.org/officeDocument/2006/relationships/hyperlink" Target="https://contentexplorer.smarterbalanced.org/target/e-g3-c2wn-t1b-revise-brief-narrative-texts" TargetMode="External"/><Relationship Id="rId6" Type="http://schemas.openxmlformats.org/officeDocument/2006/relationships/hyperlink" Target="https://contentexplorer.smarterbalanced.org/target/e-g3-c2wo-t7-compose-full-argumentative-texts" TargetMode="External"/><Relationship Id="rId11" Type="http://schemas.openxmlformats.org/officeDocument/2006/relationships/hyperlink" Target="https://contentexplorer.smarterbalanced.org/target/e-g3-c4r-t3-evaluate-information-sources" TargetMode="External"/><Relationship Id="rId24" Type="http://schemas.openxmlformats.org/officeDocument/2006/relationships/hyperlink" Target="https://contentexplorer.smarterbalanced.org/target/e-g3-c1ri-t10-word-meanings" TargetMode="External"/><Relationship Id="rId5" Type="http://schemas.openxmlformats.org/officeDocument/2006/relationships/hyperlink" Target="https://contentexplorer.smarterbalanced.org/target/e-g3-c2wo-t6b-revise-brief-argumentative-texts" TargetMode="External"/><Relationship Id="rId15" Type="http://schemas.openxmlformats.org/officeDocument/2006/relationships/hyperlink" Target="https://contentexplorer.smarterbalanced.org/target/e-g3-c1rl-t5-analysis-within-or-across-texts" TargetMode="External"/><Relationship Id="rId23" Type="http://schemas.openxmlformats.org/officeDocument/2006/relationships/hyperlink" Target="https://contentexplorer.smarterbalanced.org/target/e-g3-c1ri-t11-reasoning-evidence" TargetMode="External"/><Relationship Id="rId10" Type="http://schemas.openxmlformats.org/officeDocument/2006/relationships/hyperlink" Target="https://contentexplorer.smarterbalanced.org/target/e-g3-c4r-t2-analyze-integrate-information" TargetMode="External"/><Relationship Id="rId19" Type="http://schemas.openxmlformats.org/officeDocument/2006/relationships/hyperlink" Target="https://contentexplorer.smarterbalanced.org/target/e-g3-c1rl-t1-key-details" TargetMode="External"/><Relationship Id="rId4" Type="http://schemas.openxmlformats.org/officeDocument/2006/relationships/hyperlink" Target="https://contentexplorer.smarterbalanced.org/target/e-g3-c2wi-t4-compose-full-informational-texts" TargetMode="External"/><Relationship Id="rId9" Type="http://schemas.openxmlformats.org/officeDocument/2006/relationships/hyperlink" Target="https://contentexplorer.smarterbalanced.org/target/e-g3-c3sl-t4-listen-and-interpret" TargetMode="External"/><Relationship Id="rId14" Type="http://schemas.openxmlformats.org/officeDocument/2006/relationships/hyperlink" Target="https://contentexplorer.smarterbalanced.org/target/e-g3-c1rl-t6-text-structures-features" TargetMode="External"/><Relationship Id="rId22" Type="http://schemas.openxmlformats.org/officeDocument/2006/relationships/hyperlink" Target="https://contentexplorer.smarterbalanced.org/target/e-g3-c1ri-t12-analysis-within-or-across-texts"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ntentexplorer.smarterbalanced.org/target/e-g4-c2wi-t4-compose-full-informational-texts" TargetMode="External"/><Relationship Id="rId13" Type="http://schemas.openxmlformats.org/officeDocument/2006/relationships/hyperlink" Target="https://contentexplorer.smarterbalanced.org/target/e-g4-c1ri-t8-key-details" TargetMode="External"/><Relationship Id="rId18" Type="http://schemas.openxmlformats.org/officeDocument/2006/relationships/hyperlink" Target="https://contentexplorer.smarterbalanced.org/target/e-g4-c1ri-t13-text-structures-features" TargetMode="External"/><Relationship Id="rId26" Type="http://schemas.openxmlformats.org/officeDocument/2006/relationships/hyperlink" Target="https://contentexplorer.smarterbalanced.org/target/e-g4-c1rl-t7-language-use" TargetMode="External"/><Relationship Id="rId3" Type="http://schemas.openxmlformats.org/officeDocument/2006/relationships/hyperlink" Target="https://contentexplorer.smarterbalanced.org/target/e-g4-c4r-t4-use-evidence" TargetMode="External"/><Relationship Id="rId21" Type="http://schemas.openxmlformats.org/officeDocument/2006/relationships/hyperlink" Target="https://contentexplorer.smarterbalanced.org/target/e-g4-c1rl-t2-central-ideas" TargetMode="External"/><Relationship Id="rId7" Type="http://schemas.openxmlformats.org/officeDocument/2006/relationships/hyperlink" Target="https://contentexplorer.smarterbalanced.org/target/e-g4-c2wi-t3b-revise-brief-informational-texts" TargetMode="External"/><Relationship Id="rId12" Type="http://schemas.openxmlformats.org/officeDocument/2006/relationships/hyperlink" Target="https://contentexplorer.smarterbalanced.org/target/e-g4-c2wg-t9-editing" TargetMode="External"/><Relationship Id="rId17" Type="http://schemas.openxmlformats.org/officeDocument/2006/relationships/hyperlink" Target="https://contentexplorer.smarterbalanced.org/target/e-g4-c1ri-t12-analysis-within-or-across-texts" TargetMode="External"/><Relationship Id="rId25" Type="http://schemas.openxmlformats.org/officeDocument/2006/relationships/hyperlink" Target="https://contentexplorer.smarterbalanced.org/target/e-g4-c1rl-t6-text-structures-features" TargetMode="External"/><Relationship Id="rId2" Type="http://schemas.openxmlformats.org/officeDocument/2006/relationships/hyperlink" Target="https://contentexplorer.smarterbalanced.org/target/e-g4-c4r-t3-evaluate-information-sources" TargetMode="External"/><Relationship Id="rId16" Type="http://schemas.openxmlformats.org/officeDocument/2006/relationships/hyperlink" Target="https://contentexplorer.smarterbalanced.org/target/e-g4-c1ri-t11-reasoning-evidence" TargetMode="External"/><Relationship Id="rId20" Type="http://schemas.openxmlformats.org/officeDocument/2006/relationships/hyperlink" Target="https://contentexplorer.smarterbalanced.org/target/e-g4-c1rl-t1-key-details" TargetMode="External"/><Relationship Id="rId1" Type="http://schemas.openxmlformats.org/officeDocument/2006/relationships/hyperlink" Target="https://contentexplorer.smarterbalanced.org/target/e-g4-c4r-t2-analyze-integrate-information" TargetMode="External"/><Relationship Id="rId6" Type="http://schemas.openxmlformats.org/officeDocument/2006/relationships/hyperlink" Target="https://contentexplorer.smarterbalanced.org/target/e-g4-c2wn-t2-compose-full-informational-texts" TargetMode="External"/><Relationship Id="rId11" Type="http://schemas.openxmlformats.org/officeDocument/2006/relationships/hyperlink" Target="https://contentexplorer.smarterbalanced.org/target/e-g4-c2wg-t8-language-vocabulary-use" TargetMode="External"/><Relationship Id="rId24" Type="http://schemas.openxmlformats.org/officeDocument/2006/relationships/hyperlink" Target="https://contentexplorer.smarterbalanced.org/target/e-g4-c1rl-t5-analysis-within-or-across-texts" TargetMode="External"/><Relationship Id="rId5" Type="http://schemas.openxmlformats.org/officeDocument/2006/relationships/hyperlink" Target="https://contentexplorer.smarterbalanced.org/target/e-g4-c2wn-t1b-revise-brief-narrative-texts" TargetMode="External"/><Relationship Id="rId15" Type="http://schemas.openxmlformats.org/officeDocument/2006/relationships/hyperlink" Target="https://contentexplorer.smarterbalanced.org/target/e-g4-c1ri-t10-word-meanings" TargetMode="External"/><Relationship Id="rId23" Type="http://schemas.openxmlformats.org/officeDocument/2006/relationships/hyperlink" Target="https://contentexplorer.smarterbalanced.org/target/e-g4-c1rl-t4-reasoning-evidence" TargetMode="External"/><Relationship Id="rId10" Type="http://schemas.openxmlformats.org/officeDocument/2006/relationships/hyperlink" Target="https://contentexplorer.smarterbalanced.org/target/e-g4-c2wo-t7-compose-full-argumentative-texts" TargetMode="External"/><Relationship Id="rId19" Type="http://schemas.openxmlformats.org/officeDocument/2006/relationships/hyperlink" Target="https://contentexplorer.smarterbalanced.org/target/e-g4-c1ri-t14-language-use" TargetMode="External"/><Relationship Id="rId4" Type="http://schemas.openxmlformats.org/officeDocument/2006/relationships/hyperlink" Target="https://contentexplorer.smarterbalanced.org/target/e-g4-c3sl-t4-listen-and-interpret" TargetMode="External"/><Relationship Id="rId9" Type="http://schemas.openxmlformats.org/officeDocument/2006/relationships/hyperlink" Target="https://contentexplorer.smarterbalanced.org/target/e-g4-c2wo-t6b-revise-brief-argumentative-texts" TargetMode="External"/><Relationship Id="rId14" Type="http://schemas.openxmlformats.org/officeDocument/2006/relationships/hyperlink" Target="https://contentexplorer.smarterbalanced.org/target/e-g4-c1ri-t9-central-ideas" TargetMode="External"/><Relationship Id="rId22" Type="http://schemas.openxmlformats.org/officeDocument/2006/relationships/hyperlink" Target="https://contentexplorer.smarterbalanced.org/target/e-g4-c1rl-t3-word-meanings"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contentexplorer.smarterbalanced.org/target/e-g5-c2wi-t4-compose-full-informational-texts" TargetMode="External"/><Relationship Id="rId13" Type="http://schemas.openxmlformats.org/officeDocument/2006/relationships/hyperlink" Target="https://contentexplorer.smarterbalanced.org/target/e-g5-c1ri-t8-key-details" TargetMode="External"/><Relationship Id="rId18" Type="http://schemas.openxmlformats.org/officeDocument/2006/relationships/hyperlink" Target="https://contentexplorer.smarterbalanced.org/target/e-g5-c1ri-t13-text-structures-features" TargetMode="External"/><Relationship Id="rId26" Type="http://schemas.openxmlformats.org/officeDocument/2006/relationships/hyperlink" Target="https://contentexplorer.smarterbalanced.org/target/e-g5-c1rl-t7-language-use" TargetMode="External"/><Relationship Id="rId3" Type="http://schemas.openxmlformats.org/officeDocument/2006/relationships/hyperlink" Target="https://contentexplorer.smarterbalanced.org/target/e-g5-c4r-t4-use-evidence" TargetMode="External"/><Relationship Id="rId21" Type="http://schemas.openxmlformats.org/officeDocument/2006/relationships/hyperlink" Target="https://contentexplorer.smarterbalanced.org/target/e-g5-c1rl-t2-central-ideas" TargetMode="External"/><Relationship Id="rId7" Type="http://schemas.openxmlformats.org/officeDocument/2006/relationships/hyperlink" Target="https://contentexplorer.smarterbalanced.org/target/e-g5-c2wi-t3b-revise-brief-informational-texts" TargetMode="External"/><Relationship Id="rId12" Type="http://schemas.openxmlformats.org/officeDocument/2006/relationships/hyperlink" Target="https://contentexplorer.smarterbalanced.org/target/e-g5-c2wg-t9-editing" TargetMode="External"/><Relationship Id="rId17" Type="http://schemas.openxmlformats.org/officeDocument/2006/relationships/hyperlink" Target="https://contentexplorer.smarterbalanced.org/target/e-g5-c1ri-t12-analysis-within-or-across-texts" TargetMode="External"/><Relationship Id="rId25" Type="http://schemas.openxmlformats.org/officeDocument/2006/relationships/hyperlink" Target="https://contentexplorer.smarterbalanced.org/target/e-g5-c1rl-t6-text-structures-features" TargetMode="External"/><Relationship Id="rId2" Type="http://schemas.openxmlformats.org/officeDocument/2006/relationships/hyperlink" Target="https://contentexplorer.smarterbalanced.org/target/e-g5-c4r-t3-evaluate-information-sources" TargetMode="External"/><Relationship Id="rId16" Type="http://schemas.openxmlformats.org/officeDocument/2006/relationships/hyperlink" Target="https://contentexplorer.smarterbalanced.org/target/e-g5-c1ri-t11-reasoning-evidence" TargetMode="External"/><Relationship Id="rId20" Type="http://schemas.openxmlformats.org/officeDocument/2006/relationships/hyperlink" Target="https://contentexplorer.smarterbalanced.org/target/e-g5-c1rl-t1-key-details" TargetMode="External"/><Relationship Id="rId1" Type="http://schemas.openxmlformats.org/officeDocument/2006/relationships/hyperlink" Target="https://contentexplorer.smarterbalanced.org/target/e-g5-c4r-t2-analyze-integrate-information" TargetMode="External"/><Relationship Id="rId6" Type="http://schemas.openxmlformats.org/officeDocument/2006/relationships/hyperlink" Target="https://contentexplorer.smarterbalanced.org/target/e-g5-c2wn-t2-compose-full-informational-texts" TargetMode="External"/><Relationship Id="rId11" Type="http://schemas.openxmlformats.org/officeDocument/2006/relationships/hyperlink" Target="https://contentexplorer.smarterbalanced.org/target/e-g5-c2wg-t8-language-vocabulary-use" TargetMode="External"/><Relationship Id="rId24" Type="http://schemas.openxmlformats.org/officeDocument/2006/relationships/hyperlink" Target="https://contentexplorer.smarterbalanced.org/target/e-g5-c1rl-t5-analysis-within-or-across-texts" TargetMode="External"/><Relationship Id="rId5" Type="http://schemas.openxmlformats.org/officeDocument/2006/relationships/hyperlink" Target="https://contentexplorer.smarterbalanced.org/target/e-g5-c2wn-t1b-revise-brief-narrative-texts" TargetMode="External"/><Relationship Id="rId15" Type="http://schemas.openxmlformats.org/officeDocument/2006/relationships/hyperlink" Target="https://contentexplorer.smarterbalanced.org/target/e-g5-c1ri-t10-word-meanings" TargetMode="External"/><Relationship Id="rId23" Type="http://schemas.openxmlformats.org/officeDocument/2006/relationships/hyperlink" Target="https://contentexplorer.smarterbalanced.org/target/e-g5-c1rl-t4-reasoning-evidence" TargetMode="External"/><Relationship Id="rId10" Type="http://schemas.openxmlformats.org/officeDocument/2006/relationships/hyperlink" Target="https://contentexplorer.smarterbalanced.org/target/e-g5-c2wo-t7-compose-full-argumentative-texts" TargetMode="External"/><Relationship Id="rId19" Type="http://schemas.openxmlformats.org/officeDocument/2006/relationships/hyperlink" Target="https://contentexplorer.smarterbalanced.org/target/e-g5-c1ri-t14-language-use" TargetMode="External"/><Relationship Id="rId4" Type="http://schemas.openxmlformats.org/officeDocument/2006/relationships/hyperlink" Target="https://contentexplorer.smarterbalanced.org/target/e-g5-c3sl-t4-listen-and-interpret" TargetMode="External"/><Relationship Id="rId9" Type="http://schemas.openxmlformats.org/officeDocument/2006/relationships/hyperlink" Target="https://contentexplorer.smarterbalanced.org/target/e-g5-c2wo-t6b-revise-brief-argumentative-texts" TargetMode="External"/><Relationship Id="rId14" Type="http://schemas.openxmlformats.org/officeDocument/2006/relationships/hyperlink" Target="https://contentexplorer.smarterbalanced.org/target/e-g5-c1ri-t9-central-ideas" TargetMode="External"/><Relationship Id="rId22" Type="http://schemas.openxmlformats.org/officeDocument/2006/relationships/hyperlink" Target="https://contentexplorer.smarterbalanced.org/target/e-g5-c1rl-t3-word-meanings"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contentexplorer.smarterbalanced.org/target/e-g6-c2we-t4-compose-full-informational-texts" TargetMode="External"/><Relationship Id="rId13" Type="http://schemas.openxmlformats.org/officeDocument/2006/relationships/hyperlink" Target="https://contentexplorer.smarterbalanced.org/target/e-g6-c1ri-t8-key-details" TargetMode="External"/><Relationship Id="rId18" Type="http://schemas.openxmlformats.org/officeDocument/2006/relationships/hyperlink" Target="https://contentexplorer.smarterbalanced.org/target/e-g6-c1ri-t13-text-structures-features" TargetMode="External"/><Relationship Id="rId26" Type="http://schemas.openxmlformats.org/officeDocument/2006/relationships/hyperlink" Target="https://contentexplorer.smarterbalanced.org/target/e-g6-c1rl-t7-language-use" TargetMode="External"/><Relationship Id="rId3" Type="http://schemas.openxmlformats.org/officeDocument/2006/relationships/hyperlink" Target="https://contentexplorer.smarterbalanced.org/target/e-g6-c4r-t4-use-evidence" TargetMode="External"/><Relationship Id="rId21" Type="http://schemas.openxmlformats.org/officeDocument/2006/relationships/hyperlink" Target="https://contentexplorer.smarterbalanced.org/target/e-g6-c1rl-t2-central-ideas" TargetMode="External"/><Relationship Id="rId7" Type="http://schemas.openxmlformats.org/officeDocument/2006/relationships/hyperlink" Target="https://contentexplorer.smarterbalanced.org/target/e-g6-c2we-t3b-revise-brief-informational-texts" TargetMode="External"/><Relationship Id="rId12" Type="http://schemas.openxmlformats.org/officeDocument/2006/relationships/hyperlink" Target="https://contentexplorer.smarterbalanced.org/target/e-g6-c2wg-t9-editing" TargetMode="External"/><Relationship Id="rId17" Type="http://schemas.openxmlformats.org/officeDocument/2006/relationships/hyperlink" Target="https://contentexplorer.smarterbalanced.org/target/e-g6-c1ri-t12-analysis-within-or-across-texts" TargetMode="External"/><Relationship Id="rId25" Type="http://schemas.openxmlformats.org/officeDocument/2006/relationships/hyperlink" Target="https://contentexplorer.smarterbalanced.org/target/e-g6-c1rl-t6-text-structures-features" TargetMode="External"/><Relationship Id="rId2" Type="http://schemas.openxmlformats.org/officeDocument/2006/relationships/hyperlink" Target="https://contentexplorer.smarterbalanced.org/target/e-g6-c4r-t3-evaluate-information-sources" TargetMode="External"/><Relationship Id="rId16" Type="http://schemas.openxmlformats.org/officeDocument/2006/relationships/hyperlink" Target="https://contentexplorer.smarterbalanced.org/target/e-g6-c1ri-t11-reasoning-evidence" TargetMode="External"/><Relationship Id="rId20" Type="http://schemas.openxmlformats.org/officeDocument/2006/relationships/hyperlink" Target="https://contentexplorer.smarterbalanced.org/target/e-g6-c1rl-t1-key-details" TargetMode="External"/><Relationship Id="rId1" Type="http://schemas.openxmlformats.org/officeDocument/2006/relationships/hyperlink" Target="https://contentexplorer.smarterbalanced.org/target/e-g6-c4r-t2-analyze-integrate-information" TargetMode="External"/><Relationship Id="rId6" Type="http://schemas.openxmlformats.org/officeDocument/2006/relationships/hyperlink" Target="https://contentexplorer.smarterbalanced.org/target/e-g6-c2wn-t2-compose-full-informational-texts" TargetMode="External"/><Relationship Id="rId11" Type="http://schemas.openxmlformats.org/officeDocument/2006/relationships/hyperlink" Target="https://contentexplorer.smarterbalanced.org/target/e-g6-c2wg-t8-language-vocabulary-use" TargetMode="External"/><Relationship Id="rId24" Type="http://schemas.openxmlformats.org/officeDocument/2006/relationships/hyperlink" Target="https://contentexplorer.smarterbalanced.org/target/e-g6-c1rl-t5-analysis-within-or-across-texts" TargetMode="External"/><Relationship Id="rId5" Type="http://schemas.openxmlformats.org/officeDocument/2006/relationships/hyperlink" Target="https://contentexplorer.smarterbalanced.org/target/e-g6-c2wn-t1b-revise-brief-narrative-texts" TargetMode="External"/><Relationship Id="rId15" Type="http://schemas.openxmlformats.org/officeDocument/2006/relationships/hyperlink" Target="https://contentexplorer.smarterbalanced.org/target/e-g6-c1ri-t10-word-meanings" TargetMode="External"/><Relationship Id="rId23" Type="http://schemas.openxmlformats.org/officeDocument/2006/relationships/hyperlink" Target="https://contentexplorer.smarterbalanced.org/target/e-g6-c1rl-t4-reasoning-evidence" TargetMode="External"/><Relationship Id="rId10" Type="http://schemas.openxmlformats.org/officeDocument/2006/relationships/hyperlink" Target="https://contentexplorer.smarterbalanced.org/target/e-g6-c2wa-t7-compose-full-argumentative-texts" TargetMode="External"/><Relationship Id="rId19" Type="http://schemas.openxmlformats.org/officeDocument/2006/relationships/hyperlink" Target="https://contentexplorer.smarterbalanced.org/target/e-g6-c1ri-t14-language-use" TargetMode="External"/><Relationship Id="rId4" Type="http://schemas.openxmlformats.org/officeDocument/2006/relationships/hyperlink" Target="https://contentexplorer.smarterbalanced.org/target/e-g6-c3sl-t4-listen-and-interpret" TargetMode="External"/><Relationship Id="rId9" Type="http://schemas.openxmlformats.org/officeDocument/2006/relationships/hyperlink" Target="https://contentexplorer.smarterbalanced.org/target/e-g6-c2wa-t6b-revise-brief-argumentative-texts" TargetMode="External"/><Relationship Id="rId14" Type="http://schemas.openxmlformats.org/officeDocument/2006/relationships/hyperlink" Target="https://contentexplorer.smarterbalanced.org/target/e-g6-c1ri-t9-central-ideas" TargetMode="External"/><Relationship Id="rId22" Type="http://schemas.openxmlformats.org/officeDocument/2006/relationships/hyperlink" Target="https://contentexplorer.smarterbalanced.org/target/e-g6-c1rl-t3-word-meanings"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ontentexplorer.smarterbalanced.org/target/e-g7-c2we-t4-compose-full-informational-texts" TargetMode="External"/><Relationship Id="rId13" Type="http://schemas.openxmlformats.org/officeDocument/2006/relationships/hyperlink" Target="https://contentexplorer.smarterbalanced.org/target/e-g7-c1ri-t8-key-details" TargetMode="External"/><Relationship Id="rId18" Type="http://schemas.openxmlformats.org/officeDocument/2006/relationships/hyperlink" Target="https://contentexplorer.smarterbalanced.org/target/e-g7-c1ri-t13-text-structures-features" TargetMode="External"/><Relationship Id="rId26" Type="http://schemas.openxmlformats.org/officeDocument/2006/relationships/hyperlink" Target="https://contentexplorer.smarterbalanced.org/target/e-g7-c1rl-t7-language-use" TargetMode="External"/><Relationship Id="rId3" Type="http://schemas.openxmlformats.org/officeDocument/2006/relationships/hyperlink" Target="https://contentexplorer.smarterbalanced.org/target/e-g7-c4r-t4-use-evidence" TargetMode="External"/><Relationship Id="rId21" Type="http://schemas.openxmlformats.org/officeDocument/2006/relationships/hyperlink" Target="https://contentexplorer.smarterbalanced.org/target/e-g7-c1rl-t2-central-ideas" TargetMode="External"/><Relationship Id="rId7" Type="http://schemas.openxmlformats.org/officeDocument/2006/relationships/hyperlink" Target="https://contentexplorer.smarterbalanced.org/target/e-g7-c2we-t3b-revise-brief-informational-texts" TargetMode="External"/><Relationship Id="rId12" Type="http://schemas.openxmlformats.org/officeDocument/2006/relationships/hyperlink" Target="https://contentexplorer.smarterbalanced.org/target/e-g7-c2wg-t9-editing" TargetMode="External"/><Relationship Id="rId17" Type="http://schemas.openxmlformats.org/officeDocument/2006/relationships/hyperlink" Target="https://contentexplorer.smarterbalanced.org/target/e-g7-c1ri-t12-analysis-within-or-across-texts" TargetMode="External"/><Relationship Id="rId25" Type="http://schemas.openxmlformats.org/officeDocument/2006/relationships/hyperlink" Target="https://contentexplorer.smarterbalanced.org/target/e-g7-c1rl-t6-text-structures-features" TargetMode="External"/><Relationship Id="rId2" Type="http://schemas.openxmlformats.org/officeDocument/2006/relationships/hyperlink" Target="https://contentexplorer.smarterbalanced.org/target/e-g7-c4r-t3-evaluate-information-sources" TargetMode="External"/><Relationship Id="rId16" Type="http://schemas.openxmlformats.org/officeDocument/2006/relationships/hyperlink" Target="https://contentexplorer.smarterbalanced.org/target/e-g7-c1ri-t11-reasoning-evidence" TargetMode="External"/><Relationship Id="rId20" Type="http://schemas.openxmlformats.org/officeDocument/2006/relationships/hyperlink" Target="https://contentexplorer.smarterbalanced.org/target/e-g7-c1rl-t1-key-details" TargetMode="External"/><Relationship Id="rId1" Type="http://schemas.openxmlformats.org/officeDocument/2006/relationships/hyperlink" Target="https://contentexplorer.smarterbalanced.org/target/e-g7-c4r-t2-analyze-integrate-information" TargetMode="External"/><Relationship Id="rId6" Type="http://schemas.openxmlformats.org/officeDocument/2006/relationships/hyperlink" Target="https://contentexplorer.smarterbalanced.org/target/e-g7-c2wn-t2-compose-full-informational-texts" TargetMode="External"/><Relationship Id="rId11" Type="http://schemas.openxmlformats.org/officeDocument/2006/relationships/hyperlink" Target="https://contentexplorer.smarterbalanced.org/target/e-g7-c2wg-t8-language-vocabulary-use" TargetMode="External"/><Relationship Id="rId24" Type="http://schemas.openxmlformats.org/officeDocument/2006/relationships/hyperlink" Target="https://contentexplorer.smarterbalanced.org/target/e-g7-c1rl-t5-analysis-within-or-across-texts" TargetMode="External"/><Relationship Id="rId5" Type="http://schemas.openxmlformats.org/officeDocument/2006/relationships/hyperlink" Target="https://contentexplorer.smarterbalanced.org/target/e-g7-c2wn-t1b-revise-brief-narrative-texts" TargetMode="External"/><Relationship Id="rId15" Type="http://schemas.openxmlformats.org/officeDocument/2006/relationships/hyperlink" Target="https://contentexplorer.smarterbalanced.org/target/e-g7-c1ri-t10-word-meanings" TargetMode="External"/><Relationship Id="rId23" Type="http://schemas.openxmlformats.org/officeDocument/2006/relationships/hyperlink" Target="https://contentexplorer.smarterbalanced.org/target/e-g7-c1rl-t4-reasoning-evidence" TargetMode="External"/><Relationship Id="rId10" Type="http://schemas.openxmlformats.org/officeDocument/2006/relationships/hyperlink" Target="https://contentexplorer.smarterbalanced.org/target/e-g7-c2wa-t7-compose-full-argumentative-texts" TargetMode="External"/><Relationship Id="rId19" Type="http://schemas.openxmlformats.org/officeDocument/2006/relationships/hyperlink" Target="https://contentexplorer.smarterbalanced.org/target/e-g7-c1ri-t14-language-use" TargetMode="External"/><Relationship Id="rId4" Type="http://schemas.openxmlformats.org/officeDocument/2006/relationships/hyperlink" Target="https://contentexplorer.smarterbalanced.org/target/e-g7-c3sl-t4-listen-and-interpret" TargetMode="External"/><Relationship Id="rId9" Type="http://schemas.openxmlformats.org/officeDocument/2006/relationships/hyperlink" Target="https://contentexplorer.smarterbalanced.org/target/e-g7-c2wa-t6b-revise-brief-argumentative-texts" TargetMode="External"/><Relationship Id="rId14" Type="http://schemas.openxmlformats.org/officeDocument/2006/relationships/hyperlink" Target="https://contentexplorer.smarterbalanced.org/target/e-g7-c1ri-t9-central-ideas" TargetMode="External"/><Relationship Id="rId22" Type="http://schemas.openxmlformats.org/officeDocument/2006/relationships/hyperlink" Target="https://contentexplorer.smarterbalanced.org/target/e-g7-c1rl-t3-word-meanings" TargetMode="External"/><Relationship Id="rId27"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contentexplorer.smarterbalanced.org/target/e-g8-c2wg-t8-language-vocabulary-use" TargetMode="External"/><Relationship Id="rId13" Type="http://schemas.openxmlformats.org/officeDocument/2006/relationships/hyperlink" Target="https://contentexplorer.smarterbalanced.org/target/e-g8-c1ri-t8-key-details" TargetMode="External"/><Relationship Id="rId18" Type="http://schemas.openxmlformats.org/officeDocument/2006/relationships/hyperlink" Target="https://contentexplorer.smarterbalanced.org/target/e-g8-c1ri-t13-text-structures-features" TargetMode="External"/><Relationship Id="rId26" Type="http://schemas.openxmlformats.org/officeDocument/2006/relationships/hyperlink" Target="https://contentexplorer.smarterbalanced.org/target/e-g8-c1rl-t7-language-use" TargetMode="External"/><Relationship Id="rId3" Type="http://schemas.openxmlformats.org/officeDocument/2006/relationships/hyperlink" Target="https://contentexplorer.smarterbalanced.org/target/e-g8-c4r-t4-use-evidence" TargetMode="External"/><Relationship Id="rId21" Type="http://schemas.openxmlformats.org/officeDocument/2006/relationships/hyperlink" Target="https://contentexplorer.smarterbalanced.org/target/e-g8-c1rl-t2-central-ideas" TargetMode="External"/><Relationship Id="rId7" Type="http://schemas.openxmlformats.org/officeDocument/2006/relationships/hyperlink" Target="https://contentexplorer.smarterbalanced.org/target/e-g8-c2wa-t6b-revise-brief-argumentative-texts" TargetMode="External"/><Relationship Id="rId12" Type="http://schemas.openxmlformats.org/officeDocument/2006/relationships/hyperlink" Target="https://contentexplorer.smarterbalanced.org/target/e-g7-c2wa-t7-compose-full-argumentative-texts" TargetMode="External"/><Relationship Id="rId17" Type="http://schemas.openxmlformats.org/officeDocument/2006/relationships/hyperlink" Target="https://contentexplorer.smarterbalanced.org/target/e-g8-c1ri-t12-analysis-within-or-across-texts" TargetMode="External"/><Relationship Id="rId25" Type="http://schemas.openxmlformats.org/officeDocument/2006/relationships/hyperlink" Target="https://contentexplorer.smarterbalanced.org/target/e-g8-c1rl-t6-text-structures-features" TargetMode="External"/><Relationship Id="rId2" Type="http://schemas.openxmlformats.org/officeDocument/2006/relationships/hyperlink" Target="https://contentexplorer.smarterbalanced.org/target/e-g8-c4r-t3-evaluate-information-sources" TargetMode="External"/><Relationship Id="rId16" Type="http://schemas.openxmlformats.org/officeDocument/2006/relationships/hyperlink" Target="https://contentexplorer.smarterbalanced.org/target/e-g8-c1ri-t11-reasoning-evidence" TargetMode="External"/><Relationship Id="rId20" Type="http://schemas.openxmlformats.org/officeDocument/2006/relationships/hyperlink" Target="https://contentexplorer.smarterbalanced.org/target/e-g8-c1rl-t1-key-details" TargetMode="External"/><Relationship Id="rId1" Type="http://schemas.openxmlformats.org/officeDocument/2006/relationships/hyperlink" Target="https://contentexplorer.smarterbalanced.org/target/e-g8-c4r-t2-analyze-integrate-information" TargetMode="External"/><Relationship Id="rId6" Type="http://schemas.openxmlformats.org/officeDocument/2006/relationships/hyperlink" Target="https://contentexplorer.smarterbalanced.org/target/e-g8-c2we-t3b-revise-brief-informational-texts" TargetMode="External"/><Relationship Id="rId11" Type="http://schemas.openxmlformats.org/officeDocument/2006/relationships/hyperlink" Target="https://contentexplorer.smarterbalanced.org/target/e-g7-c2we-t4-compose-full-informational-texts" TargetMode="External"/><Relationship Id="rId24" Type="http://schemas.openxmlformats.org/officeDocument/2006/relationships/hyperlink" Target="https://contentexplorer.smarterbalanced.org/target/e-g8-c1rl-t5-analysis-within-or-across-texts" TargetMode="External"/><Relationship Id="rId5" Type="http://schemas.openxmlformats.org/officeDocument/2006/relationships/hyperlink" Target="https://contentexplorer.smarterbalanced.org/target/e-g8-c2wn-t1b-revise-brief-narrative-texts" TargetMode="External"/><Relationship Id="rId15" Type="http://schemas.openxmlformats.org/officeDocument/2006/relationships/hyperlink" Target="https://contentexplorer.smarterbalanced.org/target/e-g8-c1ri-t10-word-meanings" TargetMode="External"/><Relationship Id="rId23" Type="http://schemas.openxmlformats.org/officeDocument/2006/relationships/hyperlink" Target="https://contentexplorer.smarterbalanced.org/target/e-g8-c1rl-t4-reasoning-evidence" TargetMode="External"/><Relationship Id="rId10" Type="http://schemas.openxmlformats.org/officeDocument/2006/relationships/hyperlink" Target="https://contentexplorer.smarterbalanced.org/target/e-g7-c2wn-t2-compose-full-informational-texts" TargetMode="External"/><Relationship Id="rId19" Type="http://schemas.openxmlformats.org/officeDocument/2006/relationships/hyperlink" Target="https://contentexplorer.smarterbalanced.org/target/e-g8-c1ri-t14-language-use" TargetMode="External"/><Relationship Id="rId4" Type="http://schemas.openxmlformats.org/officeDocument/2006/relationships/hyperlink" Target="https://contentexplorer.smarterbalanced.org/target/e-g8-c3sl-t4-listen-and-interpret" TargetMode="External"/><Relationship Id="rId9" Type="http://schemas.openxmlformats.org/officeDocument/2006/relationships/hyperlink" Target="https://contentexplorer.smarterbalanced.org/target/e-g8-c2wg-t9-editing" TargetMode="External"/><Relationship Id="rId14" Type="http://schemas.openxmlformats.org/officeDocument/2006/relationships/hyperlink" Target="https://contentexplorer.smarterbalanced.org/target/e-g8-c1ri-t9-central-ideas" TargetMode="External"/><Relationship Id="rId22" Type="http://schemas.openxmlformats.org/officeDocument/2006/relationships/hyperlink" Target="https://contentexplorer.smarterbalanced.org/target/e-g8-c1rl-t3-word-meanings"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contentexplorer.smarterbalanced.org/target/e-ghs-c2we-t3b-revise-brief-informational-texts" TargetMode="External"/><Relationship Id="rId13" Type="http://schemas.openxmlformats.org/officeDocument/2006/relationships/hyperlink" Target="https://contentexplorer.smarterbalanced.org/target/e-ghs-c1ri-t9-central-ideas" TargetMode="External"/><Relationship Id="rId18" Type="http://schemas.openxmlformats.org/officeDocument/2006/relationships/hyperlink" Target="https://contentexplorer.smarterbalanced.org/target/e-ghs-c1ri-t14-language-use" TargetMode="External"/><Relationship Id="rId26" Type="http://schemas.openxmlformats.org/officeDocument/2006/relationships/printerSettings" Target="../printerSettings/printerSettings8.bin"/><Relationship Id="rId3" Type="http://schemas.openxmlformats.org/officeDocument/2006/relationships/hyperlink" Target="https://contentexplorer.smarterbalanced.org/target/e-ghs-c4r-t4-use-evidence" TargetMode="External"/><Relationship Id="rId21" Type="http://schemas.openxmlformats.org/officeDocument/2006/relationships/hyperlink" Target="https://contentexplorer.smarterbalanced.org/target/e-ghs-c1rl-t3-word-meanings" TargetMode="External"/><Relationship Id="rId7" Type="http://schemas.openxmlformats.org/officeDocument/2006/relationships/hyperlink" Target="https://contentexplorer.smarterbalanced.org/target/e-ghs-c2wn-t1b-revise-brief-narrative-texts" TargetMode="External"/><Relationship Id="rId12" Type="http://schemas.openxmlformats.org/officeDocument/2006/relationships/hyperlink" Target="https://contentexplorer.smarterbalanced.org/target/e-ghs-c1ri-t8-key-details" TargetMode="External"/><Relationship Id="rId17" Type="http://schemas.openxmlformats.org/officeDocument/2006/relationships/hyperlink" Target="https://contentexplorer.smarterbalanced.org/target/e-ghs-c1ri-t13-text-structures-features" TargetMode="External"/><Relationship Id="rId25" Type="http://schemas.openxmlformats.org/officeDocument/2006/relationships/hyperlink" Target="https://contentexplorer.smarterbalanced.org/target/e-ghs-c1rl-t7-language-use" TargetMode="External"/><Relationship Id="rId2" Type="http://schemas.openxmlformats.org/officeDocument/2006/relationships/hyperlink" Target="https://contentexplorer.smarterbalanced.org/target/e-ghs-c4r-t3-evaluate-information-sources" TargetMode="External"/><Relationship Id="rId16" Type="http://schemas.openxmlformats.org/officeDocument/2006/relationships/hyperlink" Target="https://contentexplorer.smarterbalanced.org/target/e-ghs-c1ri-t12-analysis-within-or-across-texts" TargetMode="External"/><Relationship Id="rId20" Type="http://schemas.openxmlformats.org/officeDocument/2006/relationships/hyperlink" Target="https://contentexplorer.smarterbalanced.org/target/e-ghs-c1rl-t2-central-ideas" TargetMode="External"/><Relationship Id="rId1" Type="http://schemas.openxmlformats.org/officeDocument/2006/relationships/hyperlink" Target="https://contentexplorer.smarterbalanced.org/target/e-ghs-c4r-t2-analyze-integrate-information" TargetMode="External"/><Relationship Id="rId6" Type="http://schemas.openxmlformats.org/officeDocument/2006/relationships/hyperlink" Target="https://contentexplorer.smarterbalanced.org/target/e-g7-c2we-t4-compose-full-informational-texts" TargetMode="External"/><Relationship Id="rId11" Type="http://schemas.openxmlformats.org/officeDocument/2006/relationships/hyperlink" Target="https://contentexplorer.smarterbalanced.org/target/e-ghs-c2wg-t9-editing" TargetMode="External"/><Relationship Id="rId24" Type="http://schemas.openxmlformats.org/officeDocument/2006/relationships/hyperlink" Target="https://contentexplorer.smarterbalanced.org/target/e-ghs-c1rl-t6-text-structures-features" TargetMode="External"/><Relationship Id="rId5" Type="http://schemas.openxmlformats.org/officeDocument/2006/relationships/hyperlink" Target="https://contentexplorer.smarterbalanced.org/target/e-g7-c2wa-t7-compose-full-argumentative-texts" TargetMode="External"/><Relationship Id="rId15" Type="http://schemas.openxmlformats.org/officeDocument/2006/relationships/hyperlink" Target="https://contentexplorer.smarterbalanced.org/target/e-ghs-c1ri-t11-reasoning-evidence" TargetMode="External"/><Relationship Id="rId23" Type="http://schemas.openxmlformats.org/officeDocument/2006/relationships/hyperlink" Target="https://contentexplorer.smarterbalanced.org/target/e-ghs-c1rl-t5-analysis-within-or-across-texts" TargetMode="External"/><Relationship Id="rId10" Type="http://schemas.openxmlformats.org/officeDocument/2006/relationships/hyperlink" Target="https://contentexplorer.smarterbalanced.org/target/e-ghs-c2wg-t8-language-vocabulary-use" TargetMode="External"/><Relationship Id="rId19" Type="http://schemas.openxmlformats.org/officeDocument/2006/relationships/hyperlink" Target="https://contentexplorer.smarterbalanced.org/target/e-ghs-c1rl-t1-key-details" TargetMode="External"/><Relationship Id="rId4" Type="http://schemas.openxmlformats.org/officeDocument/2006/relationships/hyperlink" Target="https://contentexplorer.smarterbalanced.org/target/e-ghs-c3sl-t4-listen-and-interpret" TargetMode="External"/><Relationship Id="rId9" Type="http://schemas.openxmlformats.org/officeDocument/2006/relationships/hyperlink" Target="https://contentexplorer.smarterbalanced.org/target/e-ghs-c2wa-t6b-revise-brief-argumentative-texts" TargetMode="External"/><Relationship Id="rId14" Type="http://schemas.openxmlformats.org/officeDocument/2006/relationships/hyperlink" Target="https://contentexplorer.smarterbalanced.org/target/e-ghs-c1ri-t10-word-meanings" TargetMode="External"/><Relationship Id="rId22" Type="http://schemas.openxmlformats.org/officeDocument/2006/relationships/hyperlink" Target="https://contentexplorer.smarterbalanced.org/target/e-ghs-c1rl-t4-reasoning-evide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174"/>
  <sheetViews>
    <sheetView tabSelected="1" zoomScaleNormal="100" workbookViewId="0">
      <pane xSplit="1" topLeftCell="B1" activePane="topRight" state="frozen"/>
      <selection pane="topRight" activeCell="T82" sqref="T82:T95"/>
    </sheetView>
  </sheetViews>
  <sheetFormatPr defaultRowHeight="15.75" x14ac:dyDescent="0.25"/>
  <cols>
    <col min="1" max="1" width="9" style="1"/>
    <col min="2" max="10" width="10.125" style="1" customWidth="1"/>
    <col min="11" max="16384" width="9" style="1"/>
  </cols>
  <sheetData>
    <row r="1" spans="1:20" ht="12.75" customHeight="1" x14ac:dyDescent="0.25">
      <c r="B1" s="159" t="s">
        <v>132</v>
      </c>
      <c r="C1" s="159"/>
      <c r="D1" s="159"/>
      <c r="E1" s="159"/>
      <c r="G1" s="160" t="s">
        <v>133</v>
      </c>
      <c r="H1" s="160"/>
      <c r="I1" s="160"/>
      <c r="J1" s="160"/>
      <c r="K1" s="160"/>
      <c r="L1" s="160"/>
      <c r="M1" s="160"/>
      <c r="N1" s="160"/>
      <c r="O1" s="160"/>
      <c r="P1" s="160"/>
      <c r="Q1" s="160"/>
      <c r="R1" s="160"/>
      <c r="S1" s="160"/>
      <c r="T1" s="160"/>
    </row>
    <row r="2" spans="1:20" ht="12.75" customHeight="1" x14ac:dyDescent="0.25">
      <c r="B2" s="42"/>
      <c r="C2" s="42"/>
      <c r="D2" s="42"/>
      <c r="E2" s="42"/>
      <c r="G2" s="160"/>
      <c r="H2" s="160"/>
      <c r="I2" s="160"/>
      <c r="J2" s="160"/>
      <c r="K2" s="160"/>
      <c r="L2" s="160"/>
      <c r="M2" s="160"/>
      <c r="N2" s="160"/>
      <c r="O2" s="160"/>
      <c r="P2" s="160"/>
      <c r="Q2" s="160"/>
      <c r="R2" s="160"/>
      <c r="S2" s="160"/>
      <c r="T2" s="160"/>
    </row>
    <row r="3" spans="1:20" x14ac:dyDescent="0.25">
      <c r="B3" s="150"/>
      <c r="C3" s="151" t="s">
        <v>130</v>
      </c>
      <c r="D3" s="151" t="s">
        <v>131</v>
      </c>
      <c r="E3" s="151" t="s">
        <v>129</v>
      </c>
      <c r="G3" s="160"/>
      <c r="H3" s="160"/>
      <c r="I3" s="160"/>
      <c r="J3" s="160"/>
      <c r="K3" s="160"/>
      <c r="L3" s="160"/>
      <c r="M3" s="160"/>
      <c r="N3" s="160"/>
      <c r="O3" s="160"/>
      <c r="P3" s="160"/>
      <c r="Q3" s="160"/>
      <c r="R3" s="160"/>
      <c r="S3" s="160"/>
      <c r="T3" s="160"/>
    </row>
    <row r="4" spans="1:20" x14ac:dyDescent="0.25">
      <c r="B4" s="152" t="s">
        <v>51</v>
      </c>
      <c r="C4" s="153"/>
      <c r="D4" s="153"/>
      <c r="E4" s="153"/>
      <c r="G4" s="160"/>
      <c r="H4" s="160"/>
      <c r="I4" s="160"/>
      <c r="J4" s="160"/>
      <c r="K4" s="160"/>
      <c r="L4" s="160"/>
      <c r="M4" s="160"/>
      <c r="N4" s="160"/>
      <c r="O4" s="160"/>
      <c r="P4" s="160"/>
      <c r="Q4" s="160"/>
      <c r="R4" s="160"/>
      <c r="S4" s="160"/>
      <c r="T4" s="160"/>
    </row>
    <row r="5" spans="1:20" x14ac:dyDescent="0.25">
      <c r="B5" s="152" t="s">
        <v>52</v>
      </c>
      <c r="C5" s="153"/>
      <c r="D5" s="153"/>
      <c r="E5" s="153"/>
      <c r="G5" s="160"/>
      <c r="H5" s="160"/>
      <c r="I5" s="160"/>
      <c r="J5" s="160"/>
      <c r="K5" s="160"/>
      <c r="L5" s="160"/>
      <c r="M5" s="160"/>
      <c r="N5" s="160"/>
      <c r="O5" s="160"/>
      <c r="P5" s="160"/>
      <c r="Q5" s="160"/>
      <c r="R5" s="160"/>
      <c r="S5" s="160"/>
      <c r="T5" s="160"/>
    </row>
    <row r="6" spans="1:20" x14ac:dyDescent="0.25">
      <c r="B6" s="152" t="s">
        <v>53</v>
      </c>
      <c r="C6" s="153"/>
      <c r="D6" s="153"/>
      <c r="E6" s="153"/>
      <c r="G6" s="160"/>
      <c r="H6" s="160"/>
      <c r="I6" s="160"/>
      <c r="J6" s="160"/>
      <c r="K6" s="160"/>
      <c r="L6" s="160"/>
      <c r="M6" s="160"/>
      <c r="N6" s="160"/>
      <c r="O6" s="160"/>
      <c r="P6" s="160"/>
      <c r="Q6" s="160"/>
      <c r="R6" s="160"/>
      <c r="S6" s="160"/>
      <c r="T6" s="160"/>
    </row>
    <row r="7" spans="1:20" x14ac:dyDescent="0.25">
      <c r="B7" s="152" t="s">
        <v>54</v>
      </c>
      <c r="C7" s="153"/>
      <c r="D7" s="153"/>
      <c r="E7" s="153"/>
      <c r="G7" s="160"/>
      <c r="H7" s="160"/>
      <c r="I7" s="160"/>
      <c r="J7" s="160"/>
      <c r="K7" s="160"/>
      <c r="L7" s="160"/>
      <c r="M7" s="160"/>
      <c r="N7" s="160"/>
      <c r="O7" s="160"/>
      <c r="P7" s="160"/>
      <c r="Q7" s="160"/>
      <c r="R7" s="160"/>
      <c r="S7" s="160"/>
      <c r="T7" s="160"/>
    </row>
    <row r="8" spans="1:20" x14ac:dyDescent="0.25">
      <c r="B8" s="152" t="s">
        <v>55</v>
      </c>
      <c r="C8" s="153"/>
      <c r="D8" s="153"/>
      <c r="E8" s="153"/>
      <c r="G8" s="160"/>
      <c r="H8" s="160"/>
      <c r="I8" s="160"/>
      <c r="J8" s="160"/>
      <c r="K8" s="160"/>
      <c r="L8" s="160"/>
      <c r="M8" s="160"/>
      <c r="N8" s="160"/>
      <c r="O8" s="160"/>
      <c r="P8" s="160"/>
      <c r="Q8" s="160"/>
      <c r="R8" s="160"/>
      <c r="S8" s="160"/>
      <c r="T8" s="160"/>
    </row>
    <row r="9" spans="1:20" x14ac:dyDescent="0.25">
      <c r="B9" s="152" t="s">
        <v>56</v>
      </c>
      <c r="C9" s="153"/>
      <c r="D9" s="153"/>
      <c r="E9" s="153"/>
      <c r="G9" s="160"/>
      <c r="H9" s="160"/>
      <c r="I9" s="160"/>
      <c r="J9" s="160"/>
      <c r="K9" s="160"/>
      <c r="L9" s="160"/>
      <c r="M9" s="160"/>
      <c r="N9" s="160"/>
      <c r="O9" s="160"/>
      <c r="P9" s="160"/>
      <c r="Q9" s="160"/>
      <c r="R9" s="160"/>
      <c r="S9" s="160"/>
      <c r="T9" s="160"/>
    </row>
    <row r="10" spans="1:20" x14ac:dyDescent="0.25">
      <c r="B10" s="152" t="s">
        <v>57</v>
      </c>
      <c r="C10" s="153"/>
      <c r="D10" s="153"/>
      <c r="E10" s="153"/>
      <c r="G10" s="160"/>
      <c r="H10" s="160"/>
      <c r="I10" s="160"/>
      <c r="J10" s="160"/>
      <c r="K10" s="160"/>
      <c r="L10" s="160"/>
      <c r="M10" s="160"/>
      <c r="N10" s="160"/>
      <c r="O10" s="160"/>
      <c r="P10" s="160"/>
      <c r="Q10" s="160"/>
      <c r="R10" s="160"/>
      <c r="S10" s="160"/>
      <c r="T10" s="160"/>
    </row>
    <row r="11" spans="1:20" x14ac:dyDescent="0.25">
      <c r="B11" s="43"/>
      <c r="C11"/>
      <c r="G11" s="160"/>
      <c r="H11" s="160"/>
      <c r="I11" s="160"/>
      <c r="J11" s="160"/>
      <c r="K11" s="160"/>
      <c r="L11" s="160"/>
      <c r="M11" s="160"/>
      <c r="N11" s="160"/>
      <c r="O11" s="160"/>
      <c r="P11" s="160"/>
      <c r="Q11" s="160"/>
      <c r="R11" s="160"/>
      <c r="S11" s="160"/>
      <c r="T11" s="160"/>
    </row>
    <row r="12" spans="1:20" x14ac:dyDescent="0.25">
      <c r="A12" s="43"/>
      <c r="F12" s="44"/>
      <c r="G12" s="160"/>
      <c r="H12" s="160"/>
      <c r="I12" s="160"/>
      <c r="J12" s="160"/>
      <c r="K12" s="160"/>
      <c r="L12" s="160"/>
      <c r="M12" s="160"/>
      <c r="N12" s="160"/>
      <c r="O12" s="160"/>
      <c r="P12" s="160"/>
      <c r="Q12" s="160"/>
      <c r="R12" s="160"/>
      <c r="S12" s="160"/>
      <c r="T12" s="160"/>
    </row>
    <row r="13" spans="1:20" x14ac:dyDescent="0.25">
      <c r="A13" s="43"/>
      <c r="F13" s="44"/>
      <c r="G13" s="160"/>
      <c r="H13" s="160"/>
      <c r="I13" s="160"/>
      <c r="J13" s="160"/>
      <c r="K13" s="160"/>
      <c r="L13" s="160"/>
      <c r="M13" s="160"/>
      <c r="N13" s="160"/>
      <c r="O13" s="160"/>
      <c r="P13" s="160"/>
      <c r="Q13" s="160"/>
      <c r="R13" s="160"/>
      <c r="S13" s="160"/>
      <c r="T13" s="160"/>
    </row>
    <row r="14" spans="1:20" x14ac:dyDescent="0.25">
      <c r="A14" s="43"/>
      <c r="F14" s="44"/>
      <c r="G14" s="160"/>
      <c r="H14" s="160"/>
      <c r="I14" s="160"/>
      <c r="J14" s="160"/>
      <c r="K14" s="160"/>
      <c r="L14" s="160"/>
      <c r="M14" s="160"/>
      <c r="N14" s="160"/>
      <c r="O14" s="160"/>
      <c r="P14" s="160"/>
      <c r="Q14" s="160"/>
      <c r="R14" s="160"/>
      <c r="S14" s="160"/>
      <c r="T14" s="160"/>
    </row>
    <row r="15" spans="1:20" x14ac:dyDescent="0.25">
      <c r="A15" s="43"/>
      <c r="F15" s="44"/>
      <c r="G15" s="160"/>
      <c r="H15" s="160"/>
      <c r="I15" s="160"/>
      <c r="J15" s="160"/>
      <c r="K15" s="160"/>
      <c r="L15" s="160"/>
      <c r="M15" s="160"/>
      <c r="N15" s="160"/>
      <c r="O15" s="160"/>
      <c r="P15" s="160"/>
      <c r="Q15" s="160"/>
      <c r="R15" s="160"/>
      <c r="S15" s="160"/>
      <c r="T15" s="160"/>
    </row>
    <row r="16" spans="1:20" s="45" customFormat="1" x14ac:dyDescent="0.25">
      <c r="A16" s="46" t="s">
        <v>105</v>
      </c>
      <c r="B16" s="52" t="s">
        <v>51</v>
      </c>
      <c r="E16" s="52" t="s">
        <v>52</v>
      </c>
      <c r="F16" s="44"/>
      <c r="G16" s="44"/>
      <c r="H16" s="57" t="s">
        <v>53</v>
      </c>
      <c r="I16" s="44"/>
      <c r="J16" s="44"/>
      <c r="K16" s="57" t="s">
        <v>54</v>
      </c>
      <c r="L16" s="44"/>
      <c r="M16" s="44"/>
      <c r="N16" s="57" t="s">
        <v>55</v>
      </c>
      <c r="O16" s="44"/>
      <c r="P16" s="44"/>
      <c r="Q16" s="45" t="s">
        <v>56</v>
      </c>
      <c r="T16" s="52" t="s">
        <v>83</v>
      </c>
    </row>
    <row r="17" spans="1:22" s="45" customFormat="1" x14ac:dyDescent="0.25">
      <c r="A17" s="148" t="str">
        <f>'DATA STORE'!C3</f>
        <v>2017-18</v>
      </c>
      <c r="B17" s="53" t="s">
        <v>58</v>
      </c>
      <c r="C17" s="154" t="s">
        <v>134</v>
      </c>
      <c r="D17" s="154" t="s">
        <v>135</v>
      </c>
      <c r="E17" s="53" t="s">
        <v>58</v>
      </c>
      <c r="F17" s="154" t="s">
        <v>134</v>
      </c>
      <c r="G17" s="154" t="s">
        <v>135</v>
      </c>
      <c r="H17" s="53" t="s">
        <v>58</v>
      </c>
      <c r="I17" s="154" t="s">
        <v>134</v>
      </c>
      <c r="J17" s="154" t="s">
        <v>135</v>
      </c>
      <c r="K17" s="53" t="s">
        <v>58</v>
      </c>
      <c r="L17" s="154" t="s">
        <v>134</v>
      </c>
      <c r="M17" s="154" t="s">
        <v>135</v>
      </c>
      <c r="N17" s="53" t="s">
        <v>58</v>
      </c>
      <c r="O17" s="154" t="s">
        <v>134</v>
      </c>
      <c r="P17" s="154" t="s">
        <v>135</v>
      </c>
      <c r="Q17" s="53" t="s">
        <v>58</v>
      </c>
      <c r="R17" s="154" t="s">
        <v>134</v>
      </c>
      <c r="S17" s="154" t="s">
        <v>135</v>
      </c>
      <c r="T17" s="53" t="s">
        <v>58</v>
      </c>
      <c r="U17" s="154" t="s">
        <v>134</v>
      </c>
      <c r="V17" s="154" t="s">
        <v>135</v>
      </c>
    </row>
    <row r="18" spans="1:22" x14ac:dyDescent="0.25">
      <c r="A18"/>
      <c r="B18" s="51" t="s">
        <v>21</v>
      </c>
      <c r="C18" s="47"/>
      <c r="D18" s="47"/>
      <c r="E18" s="51" t="s">
        <v>21</v>
      </c>
      <c r="F18" s="47"/>
      <c r="G18" s="47"/>
      <c r="H18" s="51" t="s">
        <v>21</v>
      </c>
      <c r="I18" s="47"/>
      <c r="J18" s="47"/>
      <c r="K18" s="51" t="s">
        <v>21</v>
      </c>
      <c r="L18" s="48"/>
      <c r="M18" s="48"/>
      <c r="N18" s="51" t="s">
        <v>21</v>
      </c>
      <c r="O18" s="48"/>
      <c r="P18" s="48"/>
      <c r="Q18" s="51" t="s">
        <v>21</v>
      </c>
      <c r="R18" s="48"/>
      <c r="S18" s="48"/>
      <c r="T18" s="51" t="s">
        <v>21</v>
      </c>
      <c r="U18" s="48"/>
      <c r="V18" s="48"/>
    </row>
    <row r="19" spans="1:22" x14ac:dyDescent="0.25">
      <c r="A19"/>
      <c r="B19" s="51" t="s">
        <v>65</v>
      </c>
      <c r="C19" s="47"/>
      <c r="D19" s="47"/>
      <c r="E19" s="51" t="s">
        <v>65</v>
      </c>
      <c r="F19" s="47"/>
      <c r="G19" s="47"/>
      <c r="H19" s="51" t="s">
        <v>65</v>
      </c>
      <c r="I19" s="47"/>
      <c r="J19" s="47"/>
      <c r="K19" s="51" t="s">
        <v>65</v>
      </c>
      <c r="L19" s="48"/>
      <c r="M19" s="48"/>
      <c r="N19" s="51" t="s">
        <v>65</v>
      </c>
      <c r="O19" s="48"/>
      <c r="P19" s="48"/>
      <c r="Q19" s="51" t="s">
        <v>65</v>
      </c>
      <c r="R19" s="48"/>
      <c r="S19" s="48"/>
      <c r="T19" s="51" t="s">
        <v>65</v>
      </c>
      <c r="U19" s="48"/>
      <c r="V19" s="48"/>
    </row>
    <row r="20" spans="1:22" x14ac:dyDescent="0.25">
      <c r="A20"/>
      <c r="B20" s="51" t="s">
        <v>66</v>
      </c>
      <c r="C20" s="47"/>
      <c r="D20" s="47"/>
      <c r="E20" s="51" t="s">
        <v>66</v>
      </c>
      <c r="F20" s="47"/>
      <c r="G20" s="47"/>
      <c r="H20" s="51" t="s">
        <v>66</v>
      </c>
      <c r="I20" s="47"/>
      <c r="J20" s="47"/>
      <c r="K20" s="51" t="s">
        <v>66</v>
      </c>
      <c r="L20" s="48"/>
      <c r="M20" s="48"/>
      <c r="N20" s="51" t="s">
        <v>66</v>
      </c>
      <c r="O20" s="48"/>
      <c r="P20" s="48"/>
      <c r="Q20" s="51" t="s">
        <v>66</v>
      </c>
      <c r="R20" s="48"/>
      <c r="S20" s="48"/>
      <c r="T20" s="51" t="s">
        <v>66</v>
      </c>
      <c r="U20" s="48"/>
      <c r="V20" s="48"/>
    </row>
    <row r="21" spans="1:22" x14ac:dyDescent="0.25">
      <c r="A21"/>
      <c r="B21" s="51" t="s">
        <v>67</v>
      </c>
      <c r="C21" s="47"/>
      <c r="D21" s="47"/>
      <c r="E21" s="51" t="s">
        <v>67</v>
      </c>
      <c r="F21" s="47"/>
      <c r="G21" s="47"/>
      <c r="H21" s="51" t="s">
        <v>67</v>
      </c>
      <c r="I21" s="47"/>
      <c r="J21" s="47"/>
      <c r="K21" s="51" t="s">
        <v>67</v>
      </c>
      <c r="L21" s="48"/>
      <c r="M21" s="48"/>
      <c r="N21" s="51" t="s">
        <v>67</v>
      </c>
      <c r="O21" s="48"/>
      <c r="P21" s="48"/>
      <c r="Q21" s="51" t="s">
        <v>67</v>
      </c>
      <c r="R21" s="48"/>
      <c r="S21" s="48"/>
      <c r="T21" s="51" t="s">
        <v>67</v>
      </c>
      <c r="U21" s="48"/>
      <c r="V21" s="48"/>
    </row>
    <row r="22" spans="1:22" x14ac:dyDescent="0.25">
      <c r="A22"/>
      <c r="B22" s="51" t="s">
        <v>68</v>
      </c>
      <c r="C22" s="47"/>
      <c r="D22" s="47"/>
      <c r="E22" s="51" t="s">
        <v>68</v>
      </c>
      <c r="F22" s="47"/>
      <c r="G22" s="47"/>
      <c r="H22" s="51" t="s">
        <v>68</v>
      </c>
      <c r="I22" s="47"/>
      <c r="J22" s="47"/>
      <c r="K22" s="51" t="s">
        <v>68</v>
      </c>
      <c r="L22" s="48"/>
      <c r="M22" s="48"/>
      <c r="N22" s="51" t="s">
        <v>68</v>
      </c>
      <c r="O22" s="48"/>
      <c r="P22" s="48"/>
      <c r="Q22" s="51" t="s">
        <v>68</v>
      </c>
      <c r="R22" s="48"/>
      <c r="S22" s="48"/>
      <c r="T22" s="51" t="s">
        <v>68</v>
      </c>
      <c r="U22" s="48"/>
      <c r="V22" s="48"/>
    </row>
    <row r="23" spans="1:22" x14ac:dyDescent="0.25">
      <c r="A23"/>
      <c r="B23" s="51" t="s">
        <v>69</v>
      </c>
      <c r="C23" s="47"/>
      <c r="D23" s="47"/>
      <c r="E23" s="51" t="s">
        <v>69</v>
      </c>
      <c r="F23" s="47"/>
      <c r="G23" s="47"/>
      <c r="H23" s="51" t="s">
        <v>69</v>
      </c>
      <c r="I23" s="47"/>
      <c r="J23" s="47"/>
      <c r="K23" s="51" t="s">
        <v>69</v>
      </c>
      <c r="L23" s="48"/>
      <c r="M23" s="48"/>
      <c r="N23" s="51" t="s">
        <v>69</v>
      </c>
      <c r="O23" s="48"/>
      <c r="P23" s="48"/>
      <c r="Q23" s="51" t="s">
        <v>69</v>
      </c>
      <c r="R23" s="48"/>
      <c r="S23" s="48"/>
      <c r="T23" s="51" t="s">
        <v>69</v>
      </c>
      <c r="U23" s="48"/>
      <c r="V23" s="48"/>
    </row>
    <row r="24" spans="1:22" x14ac:dyDescent="0.25">
      <c r="A24"/>
      <c r="B24" s="51" t="s">
        <v>70</v>
      </c>
      <c r="C24" s="47"/>
      <c r="D24" s="47"/>
      <c r="E24" s="51" t="s">
        <v>70</v>
      </c>
      <c r="F24" s="47"/>
      <c r="G24" s="47"/>
      <c r="H24" s="51" t="s">
        <v>70</v>
      </c>
      <c r="I24" s="47"/>
      <c r="J24" s="47"/>
      <c r="K24" s="51" t="s">
        <v>70</v>
      </c>
      <c r="L24" s="48"/>
      <c r="M24" s="48"/>
      <c r="N24" s="51" t="s">
        <v>70</v>
      </c>
      <c r="O24" s="48"/>
      <c r="P24" s="48"/>
      <c r="Q24" s="51" t="s">
        <v>70</v>
      </c>
      <c r="R24" s="48"/>
      <c r="S24" s="48"/>
      <c r="T24" s="51" t="s">
        <v>70</v>
      </c>
      <c r="U24" s="48"/>
      <c r="V24" s="48"/>
    </row>
    <row r="25" spans="1:22" x14ac:dyDescent="0.25">
      <c r="A25"/>
      <c r="B25" s="51" t="s">
        <v>4</v>
      </c>
      <c r="C25" s="47"/>
      <c r="D25" s="47"/>
      <c r="E25" s="51" t="s">
        <v>4</v>
      </c>
      <c r="F25" s="47"/>
      <c r="G25" s="47"/>
      <c r="H25" s="51" t="s">
        <v>4</v>
      </c>
      <c r="I25" s="47"/>
      <c r="J25" s="47"/>
      <c r="K25" s="51" t="s">
        <v>4</v>
      </c>
      <c r="L25" s="48"/>
      <c r="M25" s="48"/>
      <c r="N25" s="51" t="s">
        <v>4</v>
      </c>
      <c r="O25" s="48"/>
      <c r="P25" s="48"/>
      <c r="Q25" s="51" t="s">
        <v>4</v>
      </c>
      <c r="R25" s="48"/>
      <c r="S25" s="48"/>
      <c r="T25" s="51" t="s">
        <v>4</v>
      </c>
      <c r="U25" s="48"/>
      <c r="V25" s="48"/>
    </row>
    <row r="26" spans="1:22" x14ac:dyDescent="0.25">
      <c r="A26"/>
      <c r="B26" s="51" t="s">
        <v>59</v>
      </c>
      <c r="C26" s="47"/>
      <c r="D26" s="47"/>
      <c r="E26" s="51" t="s">
        <v>59</v>
      </c>
      <c r="F26" s="47"/>
      <c r="G26" s="47"/>
      <c r="H26" s="51" t="s">
        <v>59</v>
      </c>
      <c r="I26" s="47"/>
      <c r="J26" s="47"/>
      <c r="K26" s="51" t="s">
        <v>59</v>
      </c>
      <c r="L26" s="48"/>
      <c r="M26" s="48"/>
      <c r="N26" s="51" t="s">
        <v>59</v>
      </c>
      <c r="O26" s="48"/>
      <c r="P26" s="48"/>
      <c r="Q26" s="51" t="s">
        <v>59</v>
      </c>
      <c r="R26" s="48"/>
      <c r="S26" s="48"/>
      <c r="T26" s="51" t="s">
        <v>59</v>
      </c>
      <c r="U26" s="48"/>
      <c r="V26" s="48"/>
    </row>
    <row r="27" spans="1:22" x14ac:dyDescent="0.25">
      <c r="A27"/>
      <c r="B27" s="51" t="s">
        <v>60</v>
      </c>
      <c r="C27" s="47"/>
      <c r="D27" s="47"/>
      <c r="E27" s="51" t="s">
        <v>60</v>
      </c>
      <c r="F27" s="47"/>
      <c r="G27" s="47"/>
      <c r="H27" s="51" t="s">
        <v>60</v>
      </c>
      <c r="I27" s="47"/>
      <c r="J27" s="47"/>
      <c r="K27" s="51" t="s">
        <v>60</v>
      </c>
      <c r="L27" s="48"/>
      <c r="M27" s="48"/>
      <c r="N27" s="51" t="s">
        <v>60</v>
      </c>
      <c r="O27" s="48"/>
      <c r="P27" s="48"/>
      <c r="Q27" s="51" t="s">
        <v>60</v>
      </c>
      <c r="R27" s="48"/>
      <c r="S27" s="48"/>
      <c r="T27" s="51" t="s">
        <v>60</v>
      </c>
      <c r="U27" s="48"/>
      <c r="V27" s="48"/>
    </row>
    <row r="28" spans="1:22" x14ac:dyDescent="0.25">
      <c r="A28"/>
      <c r="B28" s="51" t="s">
        <v>61</v>
      </c>
      <c r="C28" s="47"/>
      <c r="D28" s="47"/>
      <c r="E28" s="51" t="s">
        <v>61</v>
      </c>
      <c r="F28" s="47"/>
      <c r="G28" s="47"/>
      <c r="H28" s="51" t="s">
        <v>61</v>
      </c>
      <c r="I28" s="47"/>
      <c r="J28" s="47"/>
      <c r="K28" s="51" t="s">
        <v>61</v>
      </c>
      <c r="L28" s="48"/>
      <c r="M28" s="48"/>
      <c r="N28" s="51" t="s">
        <v>61</v>
      </c>
      <c r="O28" s="48"/>
      <c r="P28" s="48"/>
      <c r="Q28" s="51" t="s">
        <v>61</v>
      </c>
      <c r="R28" s="48"/>
      <c r="S28" s="48"/>
      <c r="T28" s="51" t="s">
        <v>61</v>
      </c>
      <c r="U28" s="48"/>
      <c r="V28" s="48"/>
    </row>
    <row r="29" spans="1:22" x14ac:dyDescent="0.25">
      <c r="A29"/>
      <c r="B29" s="51" t="s">
        <v>62</v>
      </c>
      <c r="C29" s="47"/>
      <c r="D29" s="47"/>
      <c r="E29" s="51" t="s">
        <v>62</v>
      </c>
      <c r="F29" s="47"/>
      <c r="G29" s="47"/>
      <c r="H29" s="51" t="s">
        <v>62</v>
      </c>
      <c r="I29" s="47"/>
      <c r="J29" s="47"/>
      <c r="K29" s="51" t="s">
        <v>62</v>
      </c>
      <c r="L29" s="48"/>
      <c r="M29" s="48"/>
      <c r="N29" s="51" t="s">
        <v>62</v>
      </c>
      <c r="O29" s="48"/>
      <c r="P29" s="48"/>
      <c r="Q29" s="51" t="s">
        <v>62</v>
      </c>
      <c r="R29" s="48"/>
      <c r="S29" s="48"/>
      <c r="T29" s="51" t="s">
        <v>62</v>
      </c>
      <c r="U29" s="48"/>
      <c r="V29" s="48"/>
    </row>
    <row r="30" spans="1:22" x14ac:dyDescent="0.25">
      <c r="A30"/>
      <c r="B30" s="51" t="s">
        <v>63</v>
      </c>
      <c r="C30" s="47"/>
      <c r="D30" s="47"/>
      <c r="E30" s="51" t="s">
        <v>63</v>
      </c>
      <c r="F30" s="47"/>
      <c r="G30" s="47"/>
      <c r="H30" s="51" t="s">
        <v>63</v>
      </c>
      <c r="I30" s="47"/>
      <c r="J30" s="47"/>
      <c r="K30" s="51" t="s">
        <v>63</v>
      </c>
      <c r="L30" s="48"/>
      <c r="M30" s="48"/>
      <c r="N30" s="51" t="s">
        <v>63</v>
      </c>
      <c r="O30" s="48"/>
      <c r="P30" s="48"/>
      <c r="Q30" s="51" t="s">
        <v>63</v>
      </c>
      <c r="R30" s="48"/>
      <c r="S30" s="48"/>
      <c r="T30" s="51" t="s">
        <v>63</v>
      </c>
      <c r="U30" s="48"/>
      <c r="V30" s="48"/>
    </row>
    <row r="31" spans="1:22" x14ac:dyDescent="0.25">
      <c r="A31"/>
      <c r="B31" s="51" t="s">
        <v>64</v>
      </c>
      <c r="C31" s="47"/>
      <c r="D31" s="47"/>
      <c r="E31" s="51" t="s">
        <v>64</v>
      </c>
      <c r="F31" s="47"/>
      <c r="G31" s="47"/>
      <c r="H31" s="51" t="s">
        <v>64</v>
      </c>
      <c r="I31" s="47"/>
      <c r="J31" s="47"/>
      <c r="K31" s="51" t="s">
        <v>64</v>
      </c>
      <c r="L31" s="48"/>
      <c r="M31" s="48"/>
      <c r="N31" s="51" t="s">
        <v>64</v>
      </c>
      <c r="O31" s="48"/>
      <c r="P31" s="48"/>
      <c r="Q31" s="51" t="s">
        <v>64</v>
      </c>
      <c r="R31" s="48"/>
      <c r="S31" s="48"/>
      <c r="T31" s="51" t="s">
        <v>64</v>
      </c>
      <c r="U31" s="48"/>
      <c r="V31" s="48"/>
    </row>
    <row r="32" spans="1:22" x14ac:dyDescent="0.25">
      <c r="A32"/>
      <c r="B32" s="53" t="s">
        <v>71</v>
      </c>
      <c r="C32" s="50"/>
      <c r="D32" s="50"/>
      <c r="E32" s="53" t="s">
        <v>71</v>
      </c>
      <c r="F32" s="50"/>
      <c r="G32" s="50"/>
      <c r="H32" s="53" t="s">
        <v>71</v>
      </c>
      <c r="I32" s="50"/>
      <c r="J32" s="50"/>
      <c r="K32" s="53" t="s">
        <v>71</v>
      </c>
      <c r="L32" s="49"/>
      <c r="M32" s="49"/>
      <c r="N32" s="53" t="s">
        <v>71</v>
      </c>
      <c r="O32" s="49"/>
      <c r="P32" s="49"/>
      <c r="Q32" s="53" t="s">
        <v>71</v>
      </c>
      <c r="R32" s="49"/>
      <c r="S32" s="49"/>
      <c r="T32" s="53" t="s">
        <v>71</v>
      </c>
      <c r="U32" s="49"/>
      <c r="V32" s="49"/>
    </row>
    <row r="33" spans="1:22" x14ac:dyDescent="0.25">
      <c r="A33"/>
      <c r="B33" s="51" t="s">
        <v>72</v>
      </c>
      <c r="C33" s="47"/>
      <c r="D33" s="47"/>
      <c r="E33" s="51" t="s">
        <v>28</v>
      </c>
      <c r="F33" s="47"/>
      <c r="G33" s="47"/>
      <c r="H33" s="51" t="s">
        <v>28</v>
      </c>
      <c r="I33" s="47"/>
      <c r="J33" s="47"/>
      <c r="K33" s="51" t="s">
        <v>86</v>
      </c>
      <c r="L33" s="48"/>
      <c r="M33" s="48"/>
      <c r="N33" s="55" t="s">
        <v>86</v>
      </c>
      <c r="O33" s="48"/>
      <c r="P33" s="48"/>
      <c r="Q33" s="55" t="s">
        <v>101</v>
      </c>
      <c r="R33" s="48"/>
      <c r="S33" s="48"/>
      <c r="T33" s="55" t="s">
        <v>106</v>
      </c>
      <c r="U33" s="48"/>
      <c r="V33" s="48"/>
    </row>
    <row r="34" spans="1:22" x14ac:dyDescent="0.25">
      <c r="A34"/>
      <c r="B34" s="51" t="s">
        <v>73</v>
      </c>
      <c r="C34" s="47"/>
      <c r="D34" s="47"/>
      <c r="E34" s="51" t="s">
        <v>29</v>
      </c>
      <c r="F34" s="47"/>
      <c r="G34" s="47"/>
      <c r="H34" s="51" t="s">
        <v>84</v>
      </c>
      <c r="I34" s="47"/>
      <c r="J34" s="47"/>
      <c r="K34" s="51" t="s">
        <v>87</v>
      </c>
      <c r="L34" s="48"/>
      <c r="M34" s="48"/>
      <c r="N34" s="55" t="s">
        <v>87</v>
      </c>
      <c r="O34" s="48"/>
      <c r="P34" s="48"/>
      <c r="Q34" s="55" t="s">
        <v>87</v>
      </c>
      <c r="R34" s="48"/>
      <c r="S34" s="48"/>
      <c r="T34" s="55" t="s">
        <v>107</v>
      </c>
      <c r="U34" s="48"/>
      <c r="V34" s="48"/>
    </row>
    <row r="35" spans="1:22" x14ac:dyDescent="0.25">
      <c r="A35"/>
      <c r="B35" s="51" t="s">
        <v>74</v>
      </c>
      <c r="C35" s="47"/>
      <c r="D35" s="47"/>
      <c r="E35" s="51" t="s">
        <v>30</v>
      </c>
      <c r="F35" s="47"/>
      <c r="G35" s="47"/>
      <c r="H35" s="51" t="s">
        <v>30</v>
      </c>
      <c r="I35" s="47"/>
      <c r="J35" s="47"/>
      <c r="K35" s="51" t="s">
        <v>88</v>
      </c>
      <c r="L35" s="48"/>
      <c r="M35" s="48"/>
      <c r="N35" s="55" t="s">
        <v>88</v>
      </c>
      <c r="O35" s="48"/>
      <c r="P35" s="48"/>
      <c r="Q35" s="55" t="s">
        <v>102</v>
      </c>
      <c r="R35" s="48"/>
      <c r="S35" s="48"/>
      <c r="T35" s="55" t="s">
        <v>108</v>
      </c>
      <c r="U35" s="48"/>
      <c r="V35" s="48"/>
    </row>
    <row r="36" spans="1:22" x14ac:dyDescent="0.25">
      <c r="A36"/>
      <c r="B36" s="51" t="s">
        <v>75</v>
      </c>
      <c r="C36" s="47"/>
      <c r="D36" s="47"/>
      <c r="E36" s="51" t="s">
        <v>31</v>
      </c>
      <c r="F36" s="47"/>
      <c r="G36" s="47"/>
      <c r="H36" s="51" t="s">
        <v>31</v>
      </c>
      <c r="I36" s="47"/>
      <c r="J36" s="47"/>
      <c r="K36" s="51" t="s">
        <v>89</v>
      </c>
      <c r="L36" s="48"/>
      <c r="M36" s="48"/>
      <c r="N36" s="55" t="s">
        <v>89</v>
      </c>
      <c r="O36" s="48"/>
      <c r="P36" s="48"/>
      <c r="Q36" s="55" t="s">
        <v>89</v>
      </c>
      <c r="R36" s="48"/>
      <c r="S36" s="48"/>
      <c r="T36" s="55" t="s">
        <v>109</v>
      </c>
      <c r="U36" s="48"/>
      <c r="V36" s="48"/>
    </row>
    <row r="37" spans="1:22" x14ac:dyDescent="0.25">
      <c r="A37"/>
      <c r="B37" s="51" t="s">
        <v>76</v>
      </c>
      <c r="C37" s="47"/>
      <c r="D37" s="47"/>
      <c r="E37" s="51" t="s">
        <v>32</v>
      </c>
      <c r="F37" s="47"/>
      <c r="G37" s="47"/>
      <c r="H37" s="51" t="s">
        <v>32</v>
      </c>
      <c r="I37" s="47"/>
      <c r="J37" s="47"/>
      <c r="K37" s="51" t="s">
        <v>90</v>
      </c>
      <c r="L37" s="48"/>
      <c r="M37" s="48"/>
      <c r="N37" s="55" t="s">
        <v>90</v>
      </c>
      <c r="O37" s="48"/>
      <c r="P37" s="48"/>
      <c r="Q37" s="55" t="s">
        <v>99</v>
      </c>
      <c r="R37" s="48"/>
      <c r="S37" s="48"/>
      <c r="T37" s="55" t="s">
        <v>110</v>
      </c>
      <c r="U37" s="48"/>
      <c r="V37" s="48"/>
    </row>
    <row r="38" spans="1:22" x14ac:dyDescent="0.25">
      <c r="A38"/>
      <c r="B38" s="51" t="s">
        <v>77</v>
      </c>
      <c r="C38" s="47"/>
      <c r="D38" s="47"/>
      <c r="E38" s="51" t="s">
        <v>33</v>
      </c>
      <c r="F38" s="47"/>
      <c r="G38" s="47"/>
      <c r="H38" s="51" t="s">
        <v>33</v>
      </c>
      <c r="I38" s="47"/>
      <c r="J38" s="47"/>
      <c r="K38" s="51" t="s">
        <v>91</v>
      </c>
      <c r="L38" s="48"/>
      <c r="M38" s="48"/>
      <c r="N38" s="55" t="s">
        <v>91</v>
      </c>
      <c r="O38" s="48"/>
      <c r="P38" s="48"/>
      <c r="Q38" s="55" t="s">
        <v>103</v>
      </c>
      <c r="R38" s="48"/>
      <c r="S38" s="48"/>
      <c r="T38" s="55" t="s">
        <v>91</v>
      </c>
      <c r="U38" s="48"/>
      <c r="V38" s="48"/>
    </row>
    <row r="39" spans="1:22" x14ac:dyDescent="0.25">
      <c r="A39"/>
      <c r="B39" s="51" t="s">
        <v>78</v>
      </c>
      <c r="C39" s="47"/>
      <c r="D39" s="47"/>
      <c r="E39" s="51" t="s">
        <v>34</v>
      </c>
      <c r="F39" s="47"/>
      <c r="G39" s="47"/>
      <c r="H39" s="51" t="s">
        <v>34</v>
      </c>
      <c r="I39" s="47"/>
      <c r="J39" s="47"/>
      <c r="K39" s="51" t="s">
        <v>92</v>
      </c>
      <c r="L39" s="48"/>
      <c r="M39" s="48"/>
      <c r="N39" s="55" t="s">
        <v>92</v>
      </c>
      <c r="O39" s="48"/>
      <c r="P39" s="48"/>
      <c r="Q39" s="55" t="s">
        <v>104</v>
      </c>
      <c r="R39" s="48"/>
      <c r="S39" s="48"/>
      <c r="T39" s="55" t="s">
        <v>111</v>
      </c>
      <c r="U39" s="48"/>
      <c r="V39" s="48"/>
    </row>
    <row r="40" spans="1:22" x14ac:dyDescent="0.25">
      <c r="A40"/>
      <c r="B40" s="51" t="s">
        <v>35</v>
      </c>
      <c r="C40" s="47"/>
      <c r="D40" s="47"/>
      <c r="E40" s="51" t="s">
        <v>35</v>
      </c>
      <c r="F40" s="47"/>
      <c r="G40" s="47"/>
      <c r="H40" s="51" t="s">
        <v>35</v>
      </c>
      <c r="I40" s="47"/>
      <c r="J40" s="47"/>
      <c r="K40" s="51" t="s">
        <v>93</v>
      </c>
      <c r="L40" s="48"/>
      <c r="M40" s="48"/>
      <c r="N40" s="55" t="s">
        <v>93</v>
      </c>
      <c r="O40" s="48"/>
      <c r="P40" s="48"/>
      <c r="Q40" s="55" t="s">
        <v>93</v>
      </c>
      <c r="R40" s="48"/>
      <c r="S40" s="48"/>
      <c r="T40" s="55" t="s">
        <v>93</v>
      </c>
      <c r="U40" s="48"/>
      <c r="V40" s="48"/>
    </row>
    <row r="41" spans="1:22" x14ac:dyDescent="0.25">
      <c r="A41"/>
      <c r="B41" s="53" t="s">
        <v>79</v>
      </c>
      <c r="C41" s="50"/>
      <c r="D41" s="50"/>
      <c r="E41" s="53" t="s">
        <v>79</v>
      </c>
      <c r="F41" s="50"/>
      <c r="G41" s="50"/>
      <c r="H41" s="53" t="s">
        <v>79</v>
      </c>
      <c r="I41" s="50"/>
      <c r="J41" s="50"/>
      <c r="K41" s="53" t="s">
        <v>79</v>
      </c>
      <c r="L41" s="49"/>
      <c r="M41" s="49"/>
      <c r="N41" s="53" t="s">
        <v>79</v>
      </c>
      <c r="O41" s="49"/>
      <c r="P41" s="49"/>
      <c r="Q41" s="53" t="s">
        <v>79</v>
      </c>
      <c r="R41" s="49"/>
      <c r="S41" s="49"/>
      <c r="T41" s="53" t="s">
        <v>79</v>
      </c>
      <c r="U41" s="49"/>
      <c r="V41" s="49"/>
    </row>
    <row r="42" spans="1:22" x14ac:dyDescent="0.25">
      <c r="A42"/>
      <c r="B42" s="51" t="s">
        <v>36</v>
      </c>
      <c r="C42" s="47"/>
      <c r="D42" s="47"/>
      <c r="E42" s="51" t="s">
        <v>36</v>
      </c>
      <c r="F42" s="47"/>
      <c r="G42" s="47"/>
      <c r="H42" s="51" t="s">
        <v>36</v>
      </c>
      <c r="I42" s="47"/>
      <c r="J42" s="47"/>
      <c r="K42" s="51" t="s">
        <v>94</v>
      </c>
      <c r="L42" s="48"/>
      <c r="M42" s="48"/>
      <c r="N42" s="55" t="s">
        <v>94</v>
      </c>
      <c r="O42" s="48"/>
      <c r="P42" s="48"/>
      <c r="Q42" s="55" t="s">
        <v>94</v>
      </c>
      <c r="R42" s="48"/>
      <c r="S42" s="48"/>
      <c r="T42" s="55" t="s">
        <v>94</v>
      </c>
      <c r="U42" s="48"/>
      <c r="V42" s="48"/>
    </row>
    <row r="43" spans="1:22" x14ac:dyDescent="0.25">
      <c r="A43"/>
      <c r="B43" s="53" t="s">
        <v>80</v>
      </c>
      <c r="C43" s="50"/>
      <c r="D43" s="50"/>
      <c r="E43" s="53" t="s">
        <v>80</v>
      </c>
      <c r="F43" s="50"/>
      <c r="G43" s="50"/>
      <c r="H43" s="53" t="s">
        <v>80</v>
      </c>
      <c r="I43" s="50"/>
      <c r="J43" s="50"/>
      <c r="K43" s="53" t="s">
        <v>80</v>
      </c>
      <c r="L43" s="49"/>
      <c r="M43" s="49"/>
      <c r="N43" s="53" t="s">
        <v>80</v>
      </c>
      <c r="O43" s="49"/>
      <c r="P43" s="49"/>
      <c r="Q43" s="53" t="s">
        <v>80</v>
      </c>
      <c r="R43" s="49"/>
      <c r="S43" s="49"/>
      <c r="T43" s="53" t="s">
        <v>80</v>
      </c>
      <c r="U43" s="49"/>
      <c r="V43" s="49"/>
    </row>
    <row r="44" spans="1:22" x14ac:dyDescent="0.25">
      <c r="A44"/>
      <c r="B44" s="51" t="s">
        <v>81</v>
      </c>
      <c r="C44" s="47"/>
      <c r="D44" s="47"/>
      <c r="E44" s="51" t="s">
        <v>38</v>
      </c>
      <c r="F44" s="47"/>
      <c r="G44" s="47"/>
      <c r="H44" s="51" t="s">
        <v>85</v>
      </c>
      <c r="I44" s="47"/>
      <c r="J44" s="47"/>
      <c r="K44" s="51" t="s">
        <v>95</v>
      </c>
      <c r="L44" s="48"/>
      <c r="M44" s="48"/>
      <c r="N44" s="55" t="s">
        <v>95</v>
      </c>
      <c r="O44" s="48"/>
      <c r="P44" s="48"/>
      <c r="Q44" s="55" t="s">
        <v>95</v>
      </c>
      <c r="R44" s="48"/>
      <c r="S44" s="48"/>
      <c r="T44" s="55" t="s">
        <v>112</v>
      </c>
      <c r="U44" s="48"/>
      <c r="V44" s="48"/>
    </row>
    <row r="45" spans="1:22" x14ac:dyDescent="0.25">
      <c r="A45"/>
      <c r="B45" s="51" t="s">
        <v>39</v>
      </c>
      <c r="C45" s="47"/>
      <c r="D45" s="47"/>
      <c r="E45" s="51" t="s">
        <v>39</v>
      </c>
      <c r="F45" s="47"/>
      <c r="G45" s="47"/>
      <c r="H45" s="51" t="s">
        <v>39</v>
      </c>
      <c r="I45" s="47"/>
      <c r="J45" s="47"/>
      <c r="K45" s="51" t="s">
        <v>96</v>
      </c>
      <c r="L45" s="48"/>
      <c r="M45" s="48"/>
      <c r="N45" s="55" t="s">
        <v>96</v>
      </c>
      <c r="O45" s="48"/>
      <c r="P45" s="48"/>
      <c r="Q45" s="55" t="s">
        <v>96</v>
      </c>
      <c r="R45" s="48"/>
      <c r="S45" s="48"/>
      <c r="T45" s="55" t="s">
        <v>113</v>
      </c>
      <c r="U45" s="48"/>
      <c r="V45" s="48"/>
    </row>
    <row r="46" spans="1:22" x14ac:dyDescent="0.25">
      <c r="A46"/>
      <c r="B46" s="51" t="s">
        <v>82</v>
      </c>
      <c r="C46" s="47"/>
      <c r="D46" s="47"/>
      <c r="E46" s="51" t="s">
        <v>40</v>
      </c>
      <c r="F46" s="47"/>
      <c r="G46" s="47"/>
      <c r="H46" s="51" t="s">
        <v>40</v>
      </c>
      <c r="I46" s="47"/>
      <c r="J46" s="47"/>
      <c r="K46" s="51" t="s">
        <v>97</v>
      </c>
      <c r="L46" s="48"/>
      <c r="M46" s="48"/>
      <c r="N46" s="55" t="s">
        <v>97</v>
      </c>
      <c r="O46" s="48"/>
      <c r="P46" s="48"/>
      <c r="Q46" s="55" t="s">
        <v>97</v>
      </c>
      <c r="R46" s="48"/>
      <c r="S46" s="48"/>
      <c r="T46" s="55" t="s">
        <v>114</v>
      </c>
      <c r="U46" s="48"/>
      <c r="V46" s="48"/>
    </row>
    <row r="47" spans="1:22" x14ac:dyDescent="0.25">
      <c r="A47"/>
      <c r="B47" s="54"/>
      <c r="C47"/>
      <c r="D47"/>
      <c r="E47" s="54"/>
      <c r="F47"/>
      <c r="G47"/>
      <c r="H47" s="54"/>
      <c r="I47"/>
      <c r="J47"/>
      <c r="K47" s="54"/>
      <c r="N47" s="56"/>
      <c r="Q47" s="56"/>
      <c r="T47" s="56"/>
    </row>
    <row r="48" spans="1:22" s="45" customFormat="1" x14ac:dyDescent="0.25">
      <c r="A48" s="46"/>
      <c r="B48" s="52" t="s">
        <v>51</v>
      </c>
      <c r="E48" s="52" t="s">
        <v>52</v>
      </c>
      <c r="F48" s="44"/>
      <c r="G48" s="44"/>
      <c r="H48" s="57" t="s">
        <v>53</v>
      </c>
      <c r="I48" s="44"/>
      <c r="J48" s="44"/>
      <c r="K48" s="57" t="s">
        <v>54</v>
      </c>
      <c r="L48" s="44"/>
      <c r="M48" s="44"/>
      <c r="N48" s="57" t="s">
        <v>55</v>
      </c>
      <c r="O48" s="44"/>
      <c r="P48" s="44"/>
      <c r="Q48" s="52" t="s">
        <v>56</v>
      </c>
      <c r="T48" s="52" t="s">
        <v>83</v>
      </c>
    </row>
    <row r="49" spans="1:22" x14ac:dyDescent="0.25">
      <c r="A49" s="149" t="str">
        <f>'DATA STORE'!D3</f>
        <v>2018-19</v>
      </c>
      <c r="B49" s="53" t="s">
        <v>58</v>
      </c>
      <c r="C49" s="154" t="s">
        <v>134</v>
      </c>
      <c r="D49" s="154" t="s">
        <v>135</v>
      </c>
      <c r="E49" s="53" t="s">
        <v>58</v>
      </c>
      <c r="F49" s="154" t="s">
        <v>134</v>
      </c>
      <c r="G49" s="154" t="s">
        <v>135</v>
      </c>
      <c r="H49" s="53" t="s">
        <v>58</v>
      </c>
      <c r="I49" s="154" t="s">
        <v>134</v>
      </c>
      <c r="J49" s="154" t="s">
        <v>135</v>
      </c>
      <c r="K49" s="53" t="s">
        <v>58</v>
      </c>
      <c r="L49" s="154" t="s">
        <v>134</v>
      </c>
      <c r="M49" s="154" t="s">
        <v>135</v>
      </c>
      <c r="N49" s="53" t="s">
        <v>58</v>
      </c>
      <c r="O49" s="154" t="s">
        <v>134</v>
      </c>
      <c r="P49" s="154" t="s">
        <v>135</v>
      </c>
      <c r="Q49" s="53" t="s">
        <v>58</v>
      </c>
      <c r="R49" s="154" t="s">
        <v>134</v>
      </c>
      <c r="S49" s="154" t="s">
        <v>135</v>
      </c>
      <c r="T49" s="53" t="s">
        <v>58</v>
      </c>
      <c r="U49" s="154" t="s">
        <v>134</v>
      </c>
      <c r="V49" s="154" t="s">
        <v>135</v>
      </c>
    </row>
    <row r="50" spans="1:22" x14ac:dyDescent="0.25">
      <c r="A50"/>
      <c r="B50" s="51" t="s">
        <v>21</v>
      </c>
      <c r="C50" s="47"/>
      <c r="D50" s="47"/>
      <c r="E50" s="51" t="s">
        <v>21</v>
      </c>
      <c r="F50" s="47"/>
      <c r="G50" s="47"/>
      <c r="H50" s="51" t="s">
        <v>21</v>
      </c>
      <c r="I50" s="47"/>
      <c r="J50" s="47"/>
      <c r="K50" s="51" t="s">
        <v>21</v>
      </c>
      <c r="L50" s="48"/>
      <c r="M50" s="48"/>
      <c r="N50" s="51" t="s">
        <v>21</v>
      </c>
      <c r="O50" s="48"/>
      <c r="P50" s="48"/>
      <c r="Q50" s="51" t="s">
        <v>21</v>
      </c>
      <c r="R50" s="48"/>
      <c r="S50" s="48"/>
      <c r="T50" s="51" t="s">
        <v>21</v>
      </c>
      <c r="U50" s="48"/>
      <c r="V50" s="48"/>
    </row>
    <row r="51" spans="1:22" x14ac:dyDescent="0.25">
      <c r="A51"/>
      <c r="B51" s="51" t="s">
        <v>65</v>
      </c>
      <c r="C51" s="47"/>
      <c r="D51" s="47"/>
      <c r="E51" s="51" t="s">
        <v>65</v>
      </c>
      <c r="F51" s="47"/>
      <c r="G51" s="47"/>
      <c r="H51" s="51" t="s">
        <v>65</v>
      </c>
      <c r="I51" s="47"/>
      <c r="J51" s="47"/>
      <c r="K51" s="51" t="s">
        <v>65</v>
      </c>
      <c r="L51" s="48"/>
      <c r="M51" s="48"/>
      <c r="N51" s="51" t="s">
        <v>65</v>
      </c>
      <c r="O51" s="48"/>
      <c r="P51" s="48"/>
      <c r="Q51" s="51" t="s">
        <v>65</v>
      </c>
      <c r="R51" s="48"/>
      <c r="S51" s="48"/>
      <c r="T51" s="51" t="s">
        <v>65</v>
      </c>
      <c r="U51" s="48"/>
      <c r="V51" s="48"/>
    </row>
    <row r="52" spans="1:22" x14ac:dyDescent="0.25">
      <c r="A52"/>
      <c r="B52" s="51" t="s">
        <v>66</v>
      </c>
      <c r="C52" s="47"/>
      <c r="D52" s="47"/>
      <c r="E52" s="51" t="s">
        <v>66</v>
      </c>
      <c r="F52" s="47"/>
      <c r="G52" s="47"/>
      <c r="H52" s="51" t="s">
        <v>66</v>
      </c>
      <c r="I52" s="47"/>
      <c r="J52" s="47"/>
      <c r="K52" s="51" t="s">
        <v>66</v>
      </c>
      <c r="L52" s="48"/>
      <c r="M52" s="48"/>
      <c r="N52" s="51" t="s">
        <v>66</v>
      </c>
      <c r="O52" s="48"/>
      <c r="P52" s="48"/>
      <c r="Q52" s="51" t="s">
        <v>66</v>
      </c>
      <c r="R52" s="48"/>
      <c r="S52" s="48"/>
      <c r="T52" s="51" t="s">
        <v>66</v>
      </c>
      <c r="U52" s="48"/>
      <c r="V52" s="48"/>
    </row>
    <row r="53" spans="1:22" x14ac:dyDescent="0.25">
      <c r="A53"/>
      <c r="B53" s="51" t="s">
        <v>67</v>
      </c>
      <c r="C53" s="47"/>
      <c r="D53" s="47"/>
      <c r="E53" s="51" t="s">
        <v>67</v>
      </c>
      <c r="F53" s="47"/>
      <c r="G53" s="47"/>
      <c r="H53" s="51" t="s">
        <v>67</v>
      </c>
      <c r="I53" s="47"/>
      <c r="J53" s="47"/>
      <c r="K53" s="51" t="s">
        <v>67</v>
      </c>
      <c r="L53" s="48"/>
      <c r="M53" s="48"/>
      <c r="N53" s="51" t="s">
        <v>67</v>
      </c>
      <c r="O53" s="48"/>
      <c r="P53" s="48"/>
      <c r="Q53" s="51" t="s">
        <v>67</v>
      </c>
      <c r="R53" s="48"/>
      <c r="S53" s="48"/>
      <c r="T53" s="51" t="s">
        <v>67</v>
      </c>
      <c r="U53" s="48"/>
      <c r="V53" s="48"/>
    </row>
    <row r="54" spans="1:22" x14ac:dyDescent="0.25">
      <c r="A54"/>
      <c r="B54" s="51" t="s">
        <v>68</v>
      </c>
      <c r="C54" s="47"/>
      <c r="D54" s="47"/>
      <c r="E54" s="51" t="s">
        <v>68</v>
      </c>
      <c r="F54" s="47"/>
      <c r="G54" s="47"/>
      <c r="H54" s="51" t="s">
        <v>68</v>
      </c>
      <c r="I54" s="47"/>
      <c r="J54" s="47"/>
      <c r="K54" s="51" t="s">
        <v>68</v>
      </c>
      <c r="L54" s="48"/>
      <c r="M54" s="48"/>
      <c r="N54" s="51" t="s">
        <v>68</v>
      </c>
      <c r="O54" s="48"/>
      <c r="P54" s="48"/>
      <c r="Q54" s="51" t="s">
        <v>68</v>
      </c>
      <c r="R54" s="48"/>
      <c r="S54" s="48"/>
      <c r="T54" s="51" t="s">
        <v>68</v>
      </c>
      <c r="U54" s="48"/>
      <c r="V54" s="48"/>
    </row>
    <row r="55" spans="1:22" x14ac:dyDescent="0.25">
      <c r="A55"/>
      <c r="B55" s="51" t="s">
        <v>69</v>
      </c>
      <c r="C55" s="47"/>
      <c r="D55" s="47"/>
      <c r="E55" s="51" t="s">
        <v>69</v>
      </c>
      <c r="F55" s="47"/>
      <c r="G55" s="47"/>
      <c r="H55" s="51" t="s">
        <v>69</v>
      </c>
      <c r="I55" s="47"/>
      <c r="J55" s="47"/>
      <c r="K55" s="51" t="s">
        <v>69</v>
      </c>
      <c r="L55" s="48"/>
      <c r="M55" s="48"/>
      <c r="N55" s="51" t="s">
        <v>69</v>
      </c>
      <c r="O55" s="48"/>
      <c r="P55" s="48"/>
      <c r="Q55" s="51" t="s">
        <v>69</v>
      </c>
      <c r="R55" s="48"/>
      <c r="S55" s="48"/>
      <c r="T55" s="51" t="s">
        <v>69</v>
      </c>
      <c r="U55" s="48"/>
      <c r="V55" s="48"/>
    </row>
    <row r="56" spans="1:22" x14ac:dyDescent="0.25">
      <c r="A56"/>
      <c r="B56" s="51" t="s">
        <v>70</v>
      </c>
      <c r="C56" s="47"/>
      <c r="D56" s="47"/>
      <c r="E56" s="51" t="s">
        <v>70</v>
      </c>
      <c r="F56" s="47"/>
      <c r="G56" s="47"/>
      <c r="H56" s="51" t="s">
        <v>70</v>
      </c>
      <c r="I56" s="47"/>
      <c r="J56" s="47"/>
      <c r="K56" s="51" t="s">
        <v>70</v>
      </c>
      <c r="L56" s="48"/>
      <c r="M56" s="48"/>
      <c r="N56" s="51" t="s">
        <v>70</v>
      </c>
      <c r="O56" s="48"/>
      <c r="P56" s="48"/>
      <c r="Q56" s="51" t="s">
        <v>70</v>
      </c>
      <c r="R56" s="48"/>
      <c r="S56" s="48"/>
      <c r="T56" s="51" t="s">
        <v>70</v>
      </c>
      <c r="U56" s="48"/>
      <c r="V56" s="48"/>
    </row>
    <row r="57" spans="1:22" x14ac:dyDescent="0.25">
      <c r="A57"/>
      <c r="B57" s="51" t="s">
        <v>4</v>
      </c>
      <c r="C57" s="47"/>
      <c r="D57" s="47"/>
      <c r="E57" s="51" t="s">
        <v>4</v>
      </c>
      <c r="F57" s="47"/>
      <c r="G57" s="47"/>
      <c r="H57" s="51" t="s">
        <v>4</v>
      </c>
      <c r="I57" s="47"/>
      <c r="J57" s="47"/>
      <c r="K57" s="51" t="s">
        <v>4</v>
      </c>
      <c r="L57" s="48"/>
      <c r="M57" s="48"/>
      <c r="N57" s="51" t="s">
        <v>4</v>
      </c>
      <c r="O57" s="48"/>
      <c r="P57" s="48"/>
      <c r="Q57" s="51" t="s">
        <v>4</v>
      </c>
      <c r="R57" s="48"/>
      <c r="S57" s="48"/>
      <c r="T57" s="51" t="s">
        <v>4</v>
      </c>
      <c r="U57" s="48"/>
      <c r="V57" s="48"/>
    </row>
    <row r="58" spans="1:22" x14ac:dyDescent="0.25">
      <c r="A58"/>
      <c r="B58" s="51" t="s">
        <v>59</v>
      </c>
      <c r="C58" s="47"/>
      <c r="D58" s="47"/>
      <c r="E58" s="51" t="s">
        <v>59</v>
      </c>
      <c r="F58" s="47"/>
      <c r="G58" s="47"/>
      <c r="H58" s="51" t="s">
        <v>59</v>
      </c>
      <c r="I58" s="47"/>
      <c r="J58" s="47"/>
      <c r="K58" s="51" t="s">
        <v>59</v>
      </c>
      <c r="L58" s="48"/>
      <c r="M58" s="48"/>
      <c r="N58" s="51" t="s">
        <v>59</v>
      </c>
      <c r="O58" s="48"/>
      <c r="P58" s="48"/>
      <c r="Q58" s="51" t="s">
        <v>59</v>
      </c>
      <c r="R58" s="48"/>
      <c r="S58" s="48"/>
      <c r="T58" s="51" t="s">
        <v>59</v>
      </c>
      <c r="U58" s="48"/>
      <c r="V58" s="48"/>
    </row>
    <row r="59" spans="1:22" x14ac:dyDescent="0.25">
      <c r="A59"/>
      <c r="B59" s="51" t="s">
        <v>60</v>
      </c>
      <c r="C59" s="47"/>
      <c r="D59" s="47"/>
      <c r="E59" s="51" t="s">
        <v>60</v>
      </c>
      <c r="F59" s="47"/>
      <c r="G59" s="47"/>
      <c r="H59" s="51" t="s">
        <v>60</v>
      </c>
      <c r="I59" s="47"/>
      <c r="J59" s="47"/>
      <c r="K59" s="51" t="s">
        <v>60</v>
      </c>
      <c r="L59" s="48"/>
      <c r="M59" s="48"/>
      <c r="N59" s="51" t="s">
        <v>60</v>
      </c>
      <c r="O59" s="48"/>
      <c r="P59" s="48"/>
      <c r="Q59" s="51" t="s">
        <v>60</v>
      </c>
      <c r="R59" s="48"/>
      <c r="S59" s="48"/>
      <c r="T59" s="51" t="s">
        <v>60</v>
      </c>
      <c r="U59" s="48"/>
      <c r="V59" s="48"/>
    </row>
    <row r="60" spans="1:22" x14ac:dyDescent="0.25">
      <c r="A60"/>
      <c r="B60" s="51" t="s">
        <v>61</v>
      </c>
      <c r="C60" s="47"/>
      <c r="D60" s="47"/>
      <c r="E60" s="51" t="s">
        <v>61</v>
      </c>
      <c r="F60" s="47"/>
      <c r="G60" s="47"/>
      <c r="H60" s="51" t="s">
        <v>61</v>
      </c>
      <c r="I60" s="47"/>
      <c r="J60" s="47"/>
      <c r="K60" s="51" t="s">
        <v>61</v>
      </c>
      <c r="L60" s="48"/>
      <c r="M60" s="48"/>
      <c r="N60" s="51" t="s">
        <v>61</v>
      </c>
      <c r="O60" s="48"/>
      <c r="P60" s="48"/>
      <c r="Q60" s="51" t="s">
        <v>61</v>
      </c>
      <c r="R60" s="48"/>
      <c r="S60" s="48"/>
      <c r="T60" s="51" t="s">
        <v>61</v>
      </c>
      <c r="U60" s="48"/>
      <c r="V60" s="48"/>
    </row>
    <row r="61" spans="1:22" x14ac:dyDescent="0.25">
      <c r="A61"/>
      <c r="B61" s="51" t="s">
        <v>62</v>
      </c>
      <c r="C61" s="47"/>
      <c r="D61" s="47"/>
      <c r="E61" s="51" t="s">
        <v>62</v>
      </c>
      <c r="F61" s="47"/>
      <c r="G61" s="47"/>
      <c r="H61" s="51" t="s">
        <v>62</v>
      </c>
      <c r="I61" s="47"/>
      <c r="J61" s="47"/>
      <c r="K61" s="51" t="s">
        <v>62</v>
      </c>
      <c r="L61" s="48"/>
      <c r="M61" s="48"/>
      <c r="N61" s="51" t="s">
        <v>62</v>
      </c>
      <c r="O61" s="48"/>
      <c r="P61" s="48"/>
      <c r="Q61" s="51" t="s">
        <v>62</v>
      </c>
      <c r="R61" s="48"/>
      <c r="S61" s="48"/>
      <c r="T61" s="51" t="s">
        <v>62</v>
      </c>
      <c r="U61" s="48"/>
      <c r="V61" s="48"/>
    </row>
    <row r="62" spans="1:22" x14ac:dyDescent="0.25">
      <c r="A62"/>
      <c r="B62" s="51" t="s">
        <v>63</v>
      </c>
      <c r="C62" s="47"/>
      <c r="D62" s="47"/>
      <c r="E62" s="51" t="s">
        <v>63</v>
      </c>
      <c r="F62" s="47"/>
      <c r="G62" s="47"/>
      <c r="H62" s="51" t="s">
        <v>63</v>
      </c>
      <c r="I62" s="47"/>
      <c r="J62" s="47"/>
      <c r="K62" s="51" t="s">
        <v>63</v>
      </c>
      <c r="L62" s="48"/>
      <c r="M62" s="48"/>
      <c r="N62" s="51" t="s">
        <v>63</v>
      </c>
      <c r="O62" s="48"/>
      <c r="P62" s="48"/>
      <c r="Q62" s="51" t="s">
        <v>63</v>
      </c>
      <c r="R62" s="48"/>
      <c r="S62" s="48"/>
      <c r="T62" s="51" t="s">
        <v>63</v>
      </c>
      <c r="U62" s="48"/>
      <c r="V62" s="48"/>
    </row>
    <row r="63" spans="1:22" x14ac:dyDescent="0.25">
      <c r="A63"/>
      <c r="B63" s="51" t="s">
        <v>64</v>
      </c>
      <c r="C63" s="47"/>
      <c r="D63" s="47"/>
      <c r="E63" s="51" t="s">
        <v>64</v>
      </c>
      <c r="F63" s="47"/>
      <c r="G63" s="47"/>
      <c r="H63" s="51" t="s">
        <v>64</v>
      </c>
      <c r="I63" s="47"/>
      <c r="J63" s="47"/>
      <c r="K63" s="51" t="s">
        <v>64</v>
      </c>
      <c r="L63" s="48"/>
      <c r="M63" s="48"/>
      <c r="N63" s="51" t="s">
        <v>64</v>
      </c>
      <c r="O63" s="48"/>
      <c r="P63" s="48"/>
      <c r="Q63" s="51" t="s">
        <v>64</v>
      </c>
      <c r="R63" s="48"/>
      <c r="S63" s="48"/>
      <c r="T63" s="51" t="s">
        <v>64</v>
      </c>
      <c r="U63" s="48"/>
      <c r="V63" s="48"/>
    </row>
    <row r="64" spans="1:22" x14ac:dyDescent="0.25">
      <c r="A64"/>
      <c r="B64" s="53" t="s">
        <v>71</v>
      </c>
      <c r="C64" s="50"/>
      <c r="D64" s="50"/>
      <c r="E64" s="53" t="s">
        <v>71</v>
      </c>
      <c r="F64" s="50"/>
      <c r="G64" s="50"/>
      <c r="H64" s="53" t="s">
        <v>71</v>
      </c>
      <c r="I64" s="50"/>
      <c r="J64" s="50"/>
      <c r="K64" s="53" t="s">
        <v>71</v>
      </c>
      <c r="L64" s="49"/>
      <c r="M64" s="49"/>
      <c r="N64" s="53" t="s">
        <v>71</v>
      </c>
      <c r="O64" s="49"/>
      <c r="P64" s="49"/>
      <c r="Q64" s="53" t="s">
        <v>71</v>
      </c>
      <c r="R64" s="49"/>
      <c r="S64" s="49"/>
      <c r="T64" s="53" t="s">
        <v>71</v>
      </c>
      <c r="U64" s="49"/>
      <c r="V64" s="49"/>
    </row>
    <row r="65" spans="1:22" x14ac:dyDescent="0.25">
      <c r="A65"/>
      <c r="B65" s="51" t="s">
        <v>72</v>
      </c>
      <c r="C65" s="47"/>
      <c r="D65" s="47"/>
      <c r="E65" s="51" t="s">
        <v>28</v>
      </c>
      <c r="F65" s="47"/>
      <c r="G65" s="47"/>
      <c r="H65" s="51" t="s">
        <v>28</v>
      </c>
      <c r="I65" s="47"/>
      <c r="J65" s="47"/>
      <c r="K65" s="51" t="s">
        <v>86</v>
      </c>
      <c r="L65" s="48"/>
      <c r="M65" s="48"/>
      <c r="N65" s="55" t="s">
        <v>86</v>
      </c>
      <c r="O65" s="48"/>
      <c r="P65" s="48"/>
      <c r="Q65" s="55" t="s">
        <v>101</v>
      </c>
      <c r="R65" s="48"/>
      <c r="S65" s="48"/>
      <c r="T65" s="55" t="s">
        <v>106</v>
      </c>
      <c r="U65" s="48"/>
      <c r="V65" s="48"/>
    </row>
    <row r="66" spans="1:22" x14ac:dyDescent="0.25">
      <c r="A66"/>
      <c r="B66" s="51" t="s">
        <v>73</v>
      </c>
      <c r="C66" s="47"/>
      <c r="D66" s="47"/>
      <c r="E66" s="51" t="s">
        <v>29</v>
      </c>
      <c r="F66" s="47"/>
      <c r="G66" s="47"/>
      <c r="H66" s="51" t="s">
        <v>84</v>
      </c>
      <c r="I66" s="47"/>
      <c r="J66" s="47"/>
      <c r="K66" s="51" t="s">
        <v>87</v>
      </c>
      <c r="L66" s="48"/>
      <c r="M66" s="48"/>
      <c r="N66" s="55" t="s">
        <v>87</v>
      </c>
      <c r="O66" s="48"/>
      <c r="P66" s="48"/>
      <c r="Q66" s="55" t="s">
        <v>87</v>
      </c>
      <c r="R66" s="48"/>
      <c r="S66" s="48"/>
      <c r="T66" s="55" t="s">
        <v>107</v>
      </c>
      <c r="U66" s="48"/>
      <c r="V66" s="48"/>
    </row>
    <row r="67" spans="1:22" x14ac:dyDescent="0.25">
      <c r="A67"/>
      <c r="B67" s="51" t="s">
        <v>74</v>
      </c>
      <c r="C67" s="47"/>
      <c r="D67" s="47"/>
      <c r="E67" s="51" t="s">
        <v>30</v>
      </c>
      <c r="F67" s="47"/>
      <c r="G67" s="47"/>
      <c r="H67" s="51" t="s">
        <v>30</v>
      </c>
      <c r="I67" s="47"/>
      <c r="J67" s="47"/>
      <c r="K67" s="51" t="s">
        <v>88</v>
      </c>
      <c r="L67" s="48"/>
      <c r="M67" s="48"/>
      <c r="N67" s="55" t="s">
        <v>98</v>
      </c>
      <c r="O67" s="48"/>
      <c r="P67" s="48"/>
      <c r="Q67" s="55" t="s">
        <v>102</v>
      </c>
      <c r="R67" s="48"/>
      <c r="S67" s="48"/>
      <c r="T67" s="55" t="s">
        <v>108</v>
      </c>
      <c r="U67" s="48"/>
      <c r="V67" s="48"/>
    </row>
    <row r="68" spans="1:22" x14ac:dyDescent="0.25">
      <c r="A68"/>
      <c r="B68" s="51" t="s">
        <v>75</v>
      </c>
      <c r="C68" s="47"/>
      <c r="D68" s="47"/>
      <c r="E68" s="51" t="s">
        <v>31</v>
      </c>
      <c r="F68" s="47"/>
      <c r="G68" s="47"/>
      <c r="H68" s="51" t="s">
        <v>31</v>
      </c>
      <c r="I68" s="47"/>
      <c r="J68" s="47"/>
      <c r="K68" s="51" t="s">
        <v>89</v>
      </c>
      <c r="L68" s="48"/>
      <c r="M68" s="48"/>
      <c r="N68" s="55" t="s">
        <v>89</v>
      </c>
      <c r="O68" s="48"/>
      <c r="P68" s="48"/>
      <c r="Q68" s="55" t="s">
        <v>89</v>
      </c>
      <c r="R68" s="48"/>
      <c r="S68" s="48"/>
      <c r="T68" s="55" t="s">
        <v>109</v>
      </c>
      <c r="U68" s="48"/>
      <c r="V68" s="48"/>
    </row>
    <row r="69" spans="1:22" x14ac:dyDescent="0.25">
      <c r="A69"/>
      <c r="B69" s="51" t="s">
        <v>76</v>
      </c>
      <c r="C69" s="47"/>
      <c r="D69" s="47"/>
      <c r="E69" s="51" t="s">
        <v>32</v>
      </c>
      <c r="F69" s="47"/>
      <c r="G69" s="47"/>
      <c r="H69" s="51" t="s">
        <v>32</v>
      </c>
      <c r="I69" s="47"/>
      <c r="J69" s="47"/>
      <c r="K69" s="51" t="s">
        <v>90</v>
      </c>
      <c r="L69" s="48"/>
      <c r="M69" s="48"/>
      <c r="N69" s="55" t="s">
        <v>99</v>
      </c>
      <c r="O69" s="48"/>
      <c r="P69" s="48"/>
      <c r="Q69" s="55" t="s">
        <v>99</v>
      </c>
      <c r="R69" s="48"/>
      <c r="S69" s="48"/>
      <c r="T69" s="55" t="s">
        <v>110</v>
      </c>
      <c r="U69" s="48"/>
      <c r="V69" s="48"/>
    </row>
    <row r="70" spans="1:22" x14ac:dyDescent="0.25">
      <c r="A70"/>
      <c r="B70" s="51" t="s">
        <v>77</v>
      </c>
      <c r="C70" s="47"/>
      <c r="D70" s="47"/>
      <c r="E70" s="51" t="s">
        <v>33</v>
      </c>
      <c r="F70" s="47"/>
      <c r="G70" s="47"/>
      <c r="H70" s="51" t="s">
        <v>33</v>
      </c>
      <c r="I70" s="47"/>
      <c r="J70" s="47"/>
      <c r="K70" s="51" t="s">
        <v>91</v>
      </c>
      <c r="L70" s="48"/>
      <c r="M70" s="48"/>
      <c r="N70" s="55" t="s">
        <v>100</v>
      </c>
      <c r="O70" s="48"/>
      <c r="P70" s="48"/>
      <c r="Q70" s="55" t="s">
        <v>103</v>
      </c>
      <c r="R70" s="48"/>
      <c r="S70" s="48"/>
      <c r="T70" s="55" t="s">
        <v>91</v>
      </c>
      <c r="U70" s="48"/>
      <c r="V70" s="48"/>
    </row>
    <row r="71" spans="1:22" x14ac:dyDescent="0.25">
      <c r="A71"/>
      <c r="B71" s="51" t="s">
        <v>78</v>
      </c>
      <c r="C71" s="47"/>
      <c r="D71" s="47"/>
      <c r="E71" s="51" t="s">
        <v>34</v>
      </c>
      <c r="F71" s="47"/>
      <c r="G71" s="47"/>
      <c r="H71" s="51" t="s">
        <v>34</v>
      </c>
      <c r="I71" s="47"/>
      <c r="J71" s="47"/>
      <c r="K71" s="51" t="s">
        <v>92</v>
      </c>
      <c r="L71" s="48"/>
      <c r="M71" s="48"/>
      <c r="N71" s="55" t="s">
        <v>92</v>
      </c>
      <c r="O71" s="48"/>
      <c r="P71" s="48"/>
      <c r="Q71" s="55" t="s">
        <v>104</v>
      </c>
      <c r="R71" s="48"/>
      <c r="S71" s="48"/>
      <c r="T71" s="55" t="s">
        <v>111</v>
      </c>
      <c r="U71" s="48"/>
      <c r="V71" s="48"/>
    </row>
    <row r="72" spans="1:22" x14ac:dyDescent="0.25">
      <c r="A72"/>
      <c r="B72" s="51" t="s">
        <v>35</v>
      </c>
      <c r="C72" s="47"/>
      <c r="D72" s="47"/>
      <c r="E72" s="51" t="s">
        <v>35</v>
      </c>
      <c r="F72" s="47"/>
      <c r="G72" s="47"/>
      <c r="H72" s="51" t="s">
        <v>35</v>
      </c>
      <c r="I72" s="47"/>
      <c r="J72" s="47"/>
      <c r="K72" s="51" t="s">
        <v>93</v>
      </c>
      <c r="L72" s="48"/>
      <c r="M72" s="48"/>
      <c r="N72" s="55" t="s">
        <v>93</v>
      </c>
      <c r="O72" s="48"/>
      <c r="P72" s="48"/>
      <c r="Q72" s="55" t="s">
        <v>93</v>
      </c>
      <c r="R72" s="48"/>
      <c r="S72" s="48"/>
      <c r="T72" s="55" t="s">
        <v>93</v>
      </c>
      <c r="U72" s="48"/>
      <c r="V72" s="48"/>
    </row>
    <row r="73" spans="1:22" x14ac:dyDescent="0.25">
      <c r="A73"/>
      <c r="B73" s="53" t="s">
        <v>79</v>
      </c>
      <c r="C73" s="50"/>
      <c r="D73" s="50"/>
      <c r="E73" s="53" t="s">
        <v>79</v>
      </c>
      <c r="F73" s="50"/>
      <c r="G73" s="50"/>
      <c r="H73" s="53" t="s">
        <v>79</v>
      </c>
      <c r="I73" s="50"/>
      <c r="J73" s="50"/>
      <c r="K73" s="53" t="s">
        <v>79</v>
      </c>
      <c r="L73" s="49"/>
      <c r="M73" s="49"/>
      <c r="N73" s="53" t="s">
        <v>79</v>
      </c>
      <c r="O73" s="49"/>
      <c r="P73" s="49"/>
      <c r="Q73" s="53" t="s">
        <v>79</v>
      </c>
      <c r="R73" s="49"/>
      <c r="S73" s="49"/>
      <c r="T73" s="53" t="s">
        <v>79</v>
      </c>
      <c r="U73" s="49"/>
      <c r="V73" s="49"/>
    </row>
    <row r="74" spans="1:22" x14ac:dyDescent="0.25">
      <c r="A74"/>
      <c r="B74" s="51" t="s">
        <v>36</v>
      </c>
      <c r="C74" s="47"/>
      <c r="D74" s="47"/>
      <c r="E74" s="51" t="s">
        <v>36</v>
      </c>
      <c r="F74" s="47"/>
      <c r="G74" s="47"/>
      <c r="H74" s="51" t="s">
        <v>36</v>
      </c>
      <c r="I74" s="47"/>
      <c r="J74" s="47"/>
      <c r="K74" s="51" t="s">
        <v>94</v>
      </c>
      <c r="L74" s="48"/>
      <c r="M74" s="48"/>
      <c r="N74" s="55" t="s">
        <v>94</v>
      </c>
      <c r="O74" s="48"/>
      <c r="P74" s="48"/>
      <c r="Q74" s="55" t="s">
        <v>94</v>
      </c>
      <c r="R74" s="48"/>
      <c r="S74" s="48"/>
      <c r="T74" s="55" t="s">
        <v>94</v>
      </c>
      <c r="U74" s="48"/>
      <c r="V74" s="48"/>
    </row>
    <row r="75" spans="1:22" x14ac:dyDescent="0.25">
      <c r="A75"/>
      <c r="B75" s="53" t="s">
        <v>80</v>
      </c>
      <c r="C75" s="50"/>
      <c r="D75" s="50"/>
      <c r="E75" s="53" t="s">
        <v>80</v>
      </c>
      <c r="F75" s="50"/>
      <c r="G75" s="50"/>
      <c r="H75" s="53" t="s">
        <v>80</v>
      </c>
      <c r="I75" s="50"/>
      <c r="J75" s="50"/>
      <c r="K75" s="53" t="s">
        <v>80</v>
      </c>
      <c r="L75" s="49"/>
      <c r="M75" s="49"/>
      <c r="N75" s="53" t="s">
        <v>80</v>
      </c>
      <c r="O75" s="49"/>
      <c r="P75" s="49"/>
      <c r="Q75" s="53" t="s">
        <v>80</v>
      </c>
      <c r="R75" s="49"/>
      <c r="S75" s="49"/>
      <c r="T75" s="53" t="s">
        <v>80</v>
      </c>
      <c r="U75" s="49"/>
      <c r="V75" s="49"/>
    </row>
    <row r="76" spans="1:22" x14ac:dyDescent="0.25">
      <c r="A76"/>
      <c r="B76" s="51" t="s">
        <v>81</v>
      </c>
      <c r="C76" s="47"/>
      <c r="D76" s="47"/>
      <c r="E76" s="51" t="s">
        <v>38</v>
      </c>
      <c r="F76" s="47"/>
      <c r="G76" s="47"/>
      <c r="H76" s="51" t="s">
        <v>85</v>
      </c>
      <c r="I76" s="47"/>
      <c r="J76" s="47"/>
      <c r="K76" s="51" t="s">
        <v>95</v>
      </c>
      <c r="L76" s="48"/>
      <c r="M76" s="48"/>
      <c r="N76" s="55" t="s">
        <v>95</v>
      </c>
      <c r="O76" s="48"/>
      <c r="P76" s="48"/>
      <c r="Q76" s="55" t="s">
        <v>95</v>
      </c>
      <c r="R76" s="48"/>
      <c r="S76" s="48"/>
      <c r="T76" s="55" t="s">
        <v>112</v>
      </c>
      <c r="U76" s="48"/>
      <c r="V76" s="48"/>
    </row>
    <row r="77" spans="1:22" x14ac:dyDescent="0.25">
      <c r="A77"/>
      <c r="B77" s="51" t="s">
        <v>39</v>
      </c>
      <c r="C77" s="47"/>
      <c r="D77" s="47"/>
      <c r="E77" s="51" t="s">
        <v>39</v>
      </c>
      <c r="F77" s="47"/>
      <c r="G77" s="47"/>
      <c r="H77" s="51" t="s">
        <v>39</v>
      </c>
      <c r="I77" s="47"/>
      <c r="J77" s="47"/>
      <c r="K77" s="51" t="s">
        <v>96</v>
      </c>
      <c r="L77" s="48"/>
      <c r="M77" s="48"/>
      <c r="N77" s="55" t="s">
        <v>96</v>
      </c>
      <c r="O77" s="48"/>
      <c r="P77" s="48"/>
      <c r="Q77" s="55" t="s">
        <v>96</v>
      </c>
      <c r="R77" s="48"/>
      <c r="S77" s="48"/>
      <c r="T77" s="55" t="s">
        <v>113</v>
      </c>
      <c r="U77" s="48"/>
      <c r="V77" s="48"/>
    </row>
    <row r="78" spans="1:22" x14ac:dyDescent="0.25">
      <c r="A78"/>
      <c r="B78" s="51" t="s">
        <v>82</v>
      </c>
      <c r="C78" s="47"/>
      <c r="D78" s="47"/>
      <c r="E78" s="51" t="s">
        <v>40</v>
      </c>
      <c r="F78" s="47"/>
      <c r="G78" s="47"/>
      <c r="H78" s="51" t="s">
        <v>40</v>
      </c>
      <c r="I78" s="47"/>
      <c r="J78" s="47"/>
      <c r="K78" s="51" t="s">
        <v>97</v>
      </c>
      <c r="L78" s="48"/>
      <c r="M78" s="48"/>
      <c r="N78" s="55" t="s">
        <v>97</v>
      </c>
      <c r="O78" s="48"/>
      <c r="P78" s="48"/>
      <c r="Q78" s="55" t="s">
        <v>97</v>
      </c>
      <c r="R78" s="48"/>
      <c r="S78" s="48"/>
      <c r="T78" s="55" t="s">
        <v>114</v>
      </c>
      <c r="U78" s="48"/>
      <c r="V78" s="48"/>
    </row>
    <row r="79" spans="1:22" x14ac:dyDescent="0.25">
      <c r="A79"/>
      <c r="B79" s="54"/>
      <c r="C79"/>
      <c r="D79"/>
      <c r="E79" s="54"/>
      <c r="F79"/>
      <c r="G79"/>
      <c r="H79" s="54"/>
      <c r="I79"/>
      <c r="J79"/>
      <c r="K79" s="54"/>
      <c r="N79" s="56"/>
      <c r="Q79" s="56"/>
      <c r="T79" s="56"/>
    </row>
    <row r="80" spans="1:22" s="45" customFormat="1" x14ac:dyDescent="0.25">
      <c r="A80" s="46"/>
      <c r="B80" s="52" t="s">
        <v>51</v>
      </c>
      <c r="E80" s="52" t="s">
        <v>52</v>
      </c>
      <c r="F80" s="44"/>
      <c r="G80" s="44"/>
      <c r="H80" s="57" t="s">
        <v>53</v>
      </c>
      <c r="I80" s="44"/>
      <c r="J80" s="44"/>
      <c r="K80" s="57" t="s">
        <v>54</v>
      </c>
      <c r="L80" s="44"/>
      <c r="M80" s="44"/>
      <c r="N80" s="57" t="s">
        <v>55</v>
      </c>
      <c r="O80" s="44"/>
      <c r="P80" s="44"/>
      <c r="Q80" s="52" t="s">
        <v>56</v>
      </c>
      <c r="T80" s="52" t="s">
        <v>83</v>
      </c>
    </row>
    <row r="81" spans="1:22" x14ac:dyDescent="0.25">
      <c r="A81" s="149" t="str">
        <f>'DATA STORE'!E3</f>
        <v>2021-22</v>
      </c>
      <c r="B81" s="53" t="s">
        <v>58</v>
      </c>
      <c r="C81" s="154" t="s">
        <v>134</v>
      </c>
      <c r="D81" s="154" t="s">
        <v>135</v>
      </c>
      <c r="E81" s="53" t="s">
        <v>58</v>
      </c>
      <c r="F81" s="154" t="s">
        <v>134</v>
      </c>
      <c r="G81" s="154" t="s">
        <v>135</v>
      </c>
      <c r="H81" s="53" t="s">
        <v>58</v>
      </c>
      <c r="I81" s="154" t="s">
        <v>134</v>
      </c>
      <c r="J81" s="154" t="s">
        <v>135</v>
      </c>
      <c r="K81" s="53" t="s">
        <v>58</v>
      </c>
      <c r="L81" s="154" t="s">
        <v>134</v>
      </c>
      <c r="M81" s="154" t="s">
        <v>135</v>
      </c>
      <c r="N81" s="53" t="s">
        <v>58</v>
      </c>
      <c r="O81" s="154" t="s">
        <v>134</v>
      </c>
      <c r="P81" s="154" t="s">
        <v>135</v>
      </c>
      <c r="Q81" s="53" t="s">
        <v>58</v>
      </c>
      <c r="R81" s="154" t="s">
        <v>134</v>
      </c>
      <c r="S81" s="154" t="s">
        <v>135</v>
      </c>
      <c r="T81" s="53" t="s">
        <v>58</v>
      </c>
      <c r="U81" s="154" t="s">
        <v>134</v>
      </c>
      <c r="V81" s="154" t="s">
        <v>135</v>
      </c>
    </row>
    <row r="82" spans="1:22" x14ac:dyDescent="0.25">
      <c r="A82"/>
      <c r="B82" s="51" t="s">
        <v>21</v>
      </c>
      <c r="C82" s="47"/>
      <c r="D82" s="47"/>
      <c r="E82" s="51" t="s">
        <v>21</v>
      </c>
      <c r="F82" s="47"/>
      <c r="G82" s="47"/>
      <c r="H82" s="51" t="s">
        <v>21</v>
      </c>
      <c r="I82" s="47"/>
      <c r="J82" s="47"/>
      <c r="K82" s="51" t="s">
        <v>21</v>
      </c>
      <c r="L82" s="48"/>
      <c r="M82" s="48"/>
      <c r="N82" s="51" t="s">
        <v>21</v>
      </c>
      <c r="O82" s="48"/>
      <c r="P82" s="48"/>
      <c r="Q82" s="51" t="s">
        <v>21</v>
      </c>
      <c r="R82" s="48"/>
      <c r="S82" s="48"/>
      <c r="T82" s="51" t="s">
        <v>21</v>
      </c>
      <c r="U82" s="48"/>
      <c r="V82" s="48"/>
    </row>
    <row r="83" spans="1:22" x14ac:dyDescent="0.25">
      <c r="A83"/>
      <c r="B83" s="51" t="s">
        <v>65</v>
      </c>
      <c r="C83" s="47"/>
      <c r="D83" s="47"/>
      <c r="E83" s="51" t="s">
        <v>65</v>
      </c>
      <c r="F83" s="47"/>
      <c r="G83" s="47"/>
      <c r="H83" s="51" t="s">
        <v>65</v>
      </c>
      <c r="I83" s="47"/>
      <c r="J83" s="47"/>
      <c r="K83" s="51" t="s">
        <v>65</v>
      </c>
      <c r="L83" s="48"/>
      <c r="M83" s="48"/>
      <c r="N83" s="51" t="s">
        <v>65</v>
      </c>
      <c r="O83" s="48"/>
      <c r="P83" s="48"/>
      <c r="Q83" s="51" t="s">
        <v>65</v>
      </c>
      <c r="R83" s="48"/>
      <c r="S83" s="48"/>
      <c r="T83" s="51" t="s">
        <v>65</v>
      </c>
      <c r="U83" s="48"/>
      <c r="V83" s="48"/>
    </row>
    <row r="84" spans="1:22" x14ac:dyDescent="0.25">
      <c r="A84"/>
      <c r="B84" s="51" t="s">
        <v>66</v>
      </c>
      <c r="C84" s="47"/>
      <c r="D84" s="47"/>
      <c r="E84" s="51" t="s">
        <v>66</v>
      </c>
      <c r="F84" s="47"/>
      <c r="G84" s="47"/>
      <c r="H84" s="51" t="s">
        <v>66</v>
      </c>
      <c r="I84" s="47"/>
      <c r="J84" s="47"/>
      <c r="K84" s="51" t="s">
        <v>66</v>
      </c>
      <c r="L84" s="48"/>
      <c r="M84" s="48"/>
      <c r="N84" s="51" t="s">
        <v>66</v>
      </c>
      <c r="O84" s="48"/>
      <c r="P84" s="48"/>
      <c r="Q84" s="51" t="s">
        <v>66</v>
      </c>
      <c r="R84" s="48"/>
      <c r="S84" s="48"/>
      <c r="T84" s="51" t="s">
        <v>66</v>
      </c>
      <c r="U84" s="48"/>
      <c r="V84" s="48"/>
    </row>
    <row r="85" spans="1:22" x14ac:dyDescent="0.25">
      <c r="A85"/>
      <c r="B85" s="51" t="s">
        <v>67</v>
      </c>
      <c r="C85" s="47"/>
      <c r="D85" s="47"/>
      <c r="E85" s="51" t="s">
        <v>67</v>
      </c>
      <c r="F85" s="47"/>
      <c r="G85" s="47"/>
      <c r="H85" s="51" t="s">
        <v>67</v>
      </c>
      <c r="I85" s="47"/>
      <c r="J85" s="47"/>
      <c r="K85" s="51" t="s">
        <v>67</v>
      </c>
      <c r="L85" s="48"/>
      <c r="M85" s="48"/>
      <c r="N85" s="51" t="s">
        <v>67</v>
      </c>
      <c r="O85" s="48"/>
      <c r="P85" s="48"/>
      <c r="Q85" s="51" t="s">
        <v>67</v>
      </c>
      <c r="R85" s="48"/>
      <c r="S85" s="48"/>
      <c r="T85" s="51" t="s">
        <v>67</v>
      </c>
      <c r="U85" s="48"/>
      <c r="V85" s="48"/>
    </row>
    <row r="86" spans="1:22" x14ac:dyDescent="0.25">
      <c r="A86"/>
      <c r="B86" s="51" t="s">
        <v>68</v>
      </c>
      <c r="C86" s="47"/>
      <c r="D86" s="47"/>
      <c r="E86" s="51" t="s">
        <v>68</v>
      </c>
      <c r="F86" s="47"/>
      <c r="G86" s="47"/>
      <c r="H86" s="51" t="s">
        <v>68</v>
      </c>
      <c r="I86" s="47"/>
      <c r="J86" s="47"/>
      <c r="K86" s="51" t="s">
        <v>68</v>
      </c>
      <c r="L86" s="48"/>
      <c r="M86" s="48"/>
      <c r="N86" s="51" t="s">
        <v>68</v>
      </c>
      <c r="O86" s="48"/>
      <c r="P86" s="48"/>
      <c r="Q86" s="51" t="s">
        <v>68</v>
      </c>
      <c r="R86" s="48"/>
      <c r="S86" s="48"/>
      <c r="T86" s="51" t="s">
        <v>68</v>
      </c>
      <c r="U86" s="48"/>
      <c r="V86" s="48"/>
    </row>
    <row r="87" spans="1:22" x14ac:dyDescent="0.25">
      <c r="A87"/>
      <c r="B87" s="51" t="s">
        <v>69</v>
      </c>
      <c r="C87" s="47"/>
      <c r="D87" s="47"/>
      <c r="E87" s="51" t="s">
        <v>69</v>
      </c>
      <c r="F87" s="47"/>
      <c r="G87" s="47"/>
      <c r="H87" s="51" t="s">
        <v>69</v>
      </c>
      <c r="I87" s="47"/>
      <c r="J87" s="47"/>
      <c r="K87" s="51" t="s">
        <v>69</v>
      </c>
      <c r="L87" s="48"/>
      <c r="M87" s="48"/>
      <c r="N87" s="51" t="s">
        <v>69</v>
      </c>
      <c r="O87" s="48"/>
      <c r="P87" s="48"/>
      <c r="Q87" s="51" t="s">
        <v>69</v>
      </c>
      <c r="R87" s="48"/>
      <c r="S87" s="48"/>
      <c r="T87" s="51" t="s">
        <v>69</v>
      </c>
      <c r="U87" s="48"/>
      <c r="V87" s="48"/>
    </row>
    <row r="88" spans="1:22" x14ac:dyDescent="0.25">
      <c r="A88"/>
      <c r="B88" s="51" t="s">
        <v>70</v>
      </c>
      <c r="C88" s="47"/>
      <c r="D88" s="47"/>
      <c r="E88" s="51" t="s">
        <v>70</v>
      </c>
      <c r="F88" s="47"/>
      <c r="G88" s="47"/>
      <c r="H88" s="51" t="s">
        <v>70</v>
      </c>
      <c r="I88" s="47"/>
      <c r="J88" s="47"/>
      <c r="K88" s="51" t="s">
        <v>70</v>
      </c>
      <c r="L88" s="48"/>
      <c r="M88" s="48"/>
      <c r="N88" s="51" t="s">
        <v>70</v>
      </c>
      <c r="O88" s="48"/>
      <c r="P88" s="48"/>
      <c r="Q88" s="51" t="s">
        <v>70</v>
      </c>
      <c r="R88" s="48"/>
      <c r="S88" s="48"/>
      <c r="T88" s="51" t="s">
        <v>70</v>
      </c>
      <c r="U88" s="48"/>
      <c r="V88" s="48"/>
    </row>
    <row r="89" spans="1:22" x14ac:dyDescent="0.25">
      <c r="A89"/>
      <c r="B89" s="51" t="s">
        <v>4</v>
      </c>
      <c r="C89" s="47"/>
      <c r="D89" s="47"/>
      <c r="E89" s="51" t="s">
        <v>4</v>
      </c>
      <c r="F89" s="47"/>
      <c r="G89" s="47"/>
      <c r="H89" s="51" t="s">
        <v>4</v>
      </c>
      <c r="I89" s="47"/>
      <c r="J89" s="47"/>
      <c r="K89" s="51" t="s">
        <v>4</v>
      </c>
      <c r="L89" s="48"/>
      <c r="M89" s="48"/>
      <c r="N89" s="51" t="s">
        <v>4</v>
      </c>
      <c r="O89" s="48"/>
      <c r="P89" s="48"/>
      <c r="Q89" s="51" t="s">
        <v>4</v>
      </c>
      <c r="R89" s="48"/>
      <c r="S89" s="48"/>
      <c r="T89" s="51" t="s">
        <v>4</v>
      </c>
      <c r="U89" s="48"/>
      <c r="V89" s="48"/>
    </row>
    <row r="90" spans="1:22" x14ac:dyDescent="0.25">
      <c r="A90"/>
      <c r="B90" s="51" t="s">
        <v>59</v>
      </c>
      <c r="C90" s="47"/>
      <c r="D90" s="47"/>
      <c r="E90" s="51" t="s">
        <v>59</v>
      </c>
      <c r="F90" s="47"/>
      <c r="G90" s="47"/>
      <c r="H90" s="51" t="s">
        <v>59</v>
      </c>
      <c r="I90" s="47"/>
      <c r="J90" s="47"/>
      <c r="K90" s="51" t="s">
        <v>59</v>
      </c>
      <c r="L90" s="48"/>
      <c r="M90" s="48"/>
      <c r="N90" s="51" t="s">
        <v>59</v>
      </c>
      <c r="O90" s="48"/>
      <c r="P90" s="48"/>
      <c r="Q90" s="51" t="s">
        <v>59</v>
      </c>
      <c r="R90" s="48"/>
      <c r="S90" s="48"/>
      <c r="T90" s="51" t="s">
        <v>59</v>
      </c>
      <c r="U90" s="48"/>
      <c r="V90" s="48"/>
    </row>
    <row r="91" spans="1:22" x14ac:dyDescent="0.25">
      <c r="A91"/>
      <c r="B91" s="51" t="s">
        <v>60</v>
      </c>
      <c r="C91" s="47"/>
      <c r="D91" s="47"/>
      <c r="E91" s="51" t="s">
        <v>60</v>
      </c>
      <c r="F91" s="47"/>
      <c r="G91" s="47"/>
      <c r="H91" s="51" t="s">
        <v>60</v>
      </c>
      <c r="I91" s="47"/>
      <c r="J91" s="47"/>
      <c r="K91" s="51" t="s">
        <v>60</v>
      </c>
      <c r="L91" s="48"/>
      <c r="M91" s="48"/>
      <c r="N91" s="51" t="s">
        <v>60</v>
      </c>
      <c r="O91" s="48"/>
      <c r="P91" s="48"/>
      <c r="Q91" s="51" t="s">
        <v>60</v>
      </c>
      <c r="R91" s="48"/>
      <c r="S91" s="48"/>
      <c r="T91" s="51" t="s">
        <v>60</v>
      </c>
      <c r="U91" s="48"/>
      <c r="V91" s="48"/>
    </row>
    <row r="92" spans="1:22" x14ac:dyDescent="0.25">
      <c r="A92"/>
      <c r="B92" s="51" t="s">
        <v>61</v>
      </c>
      <c r="C92" s="47"/>
      <c r="D92" s="47"/>
      <c r="E92" s="51" t="s">
        <v>61</v>
      </c>
      <c r="F92" s="47"/>
      <c r="G92" s="47"/>
      <c r="H92" s="51" t="s">
        <v>61</v>
      </c>
      <c r="I92" s="47"/>
      <c r="J92" s="47"/>
      <c r="K92" s="51" t="s">
        <v>61</v>
      </c>
      <c r="L92" s="48"/>
      <c r="M92" s="48"/>
      <c r="N92" s="51" t="s">
        <v>61</v>
      </c>
      <c r="O92" s="48"/>
      <c r="P92" s="48"/>
      <c r="Q92" s="51" t="s">
        <v>61</v>
      </c>
      <c r="R92" s="48"/>
      <c r="S92" s="48"/>
      <c r="T92" s="51" t="s">
        <v>61</v>
      </c>
      <c r="U92" s="48"/>
      <c r="V92" s="48"/>
    </row>
    <row r="93" spans="1:22" x14ac:dyDescent="0.25">
      <c r="A93"/>
      <c r="B93" s="51" t="s">
        <v>62</v>
      </c>
      <c r="C93" s="47"/>
      <c r="D93" s="47"/>
      <c r="E93" s="51" t="s">
        <v>62</v>
      </c>
      <c r="F93" s="47"/>
      <c r="G93" s="47"/>
      <c r="H93" s="51" t="s">
        <v>62</v>
      </c>
      <c r="I93" s="47"/>
      <c r="J93" s="47"/>
      <c r="K93" s="51" t="s">
        <v>62</v>
      </c>
      <c r="L93" s="48"/>
      <c r="M93" s="48"/>
      <c r="N93" s="51" t="s">
        <v>62</v>
      </c>
      <c r="O93" s="48"/>
      <c r="P93" s="48"/>
      <c r="Q93" s="51" t="s">
        <v>62</v>
      </c>
      <c r="R93" s="48"/>
      <c r="S93" s="48"/>
      <c r="T93" s="51" t="s">
        <v>62</v>
      </c>
      <c r="U93" s="48"/>
      <c r="V93" s="48"/>
    </row>
    <row r="94" spans="1:22" x14ac:dyDescent="0.25">
      <c r="A94"/>
      <c r="B94" s="51" t="s">
        <v>63</v>
      </c>
      <c r="C94" s="47"/>
      <c r="D94" s="47"/>
      <c r="E94" s="51" t="s">
        <v>63</v>
      </c>
      <c r="F94" s="47"/>
      <c r="G94" s="47"/>
      <c r="H94" s="51" t="s">
        <v>63</v>
      </c>
      <c r="I94" s="47"/>
      <c r="J94" s="47"/>
      <c r="K94" s="51" t="s">
        <v>63</v>
      </c>
      <c r="L94" s="48"/>
      <c r="M94" s="48"/>
      <c r="N94" s="51" t="s">
        <v>63</v>
      </c>
      <c r="O94" s="48"/>
      <c r="P94" s="48"/>
      <c r="Q94" s="51" t="s">
        <v>63</v>
      </c>
      <c r="R94" s="48"/>
      <c r="S94" s="48"/>
      <c r="T94" s="51" t="s">
        <v>63</v>
      </c>
      <c r="U94" s="48"/>
      <c r="V94" s="48"/>
    </row>
    <row r="95" spans="1:22" x14ac:dyDescent="0.25">
      <c r="A95"/>
      <c r="B95" s="51" t="s">
        <v>64</v>
      </c>
      <c r="C95" s="47"/>
      <c r="D95" s="47"/>
      <c r="E95" s="51" t="s">
        <v>64</v>
      </c>
      <c r="F95" s="47"/>
      <c r="G95" s="47"/>
      <c r="H95" s="51" t="s">
        <v>64</v>
      </c>
      <c r="I95" s="47"/>
      <c r="J95" s="47"/>
      <c r="K95" s="51" t="s">
        <v>64</v>
      </c>
      <c r="L95" s="48"/>
      <c r="M95" s="48"/>
      <c r="N95" s="51" t="s">
        <v>64</v>
      </c>
      <c r="O95" s="48"/>
      <c r="P95" s="48"/>
      <c r="Q95" s="51" t="s">
        <v>64</v>
      </c>
      <c r="R95" s="48"/>
      <c r="S95" s="48"/>
      <c r="T95" s="51" t="s">
        <v>64</v>
      </c>
      <c r="U95" s="48"/>
      <c r="V95" s="48"/>
    </row>
    <row r="96" spans="1:22" x14ac:dyDescent="0.25">
      <c r="A96"/>
      <c r="B96" s="53" t="s">
        <v>71</v>
      </c>
      <c r="C96" s="50"/>
      <c r="D96" s="50"/>
      <c r="E96" s="53" t="s">
        <v>71</v>
      </c>
      <c r="F96" s="50"/>
      <c r="G96" s="50"/>
      <c r="H96" s="53" t="s">
        <v>71</v>
      </c>
      <c r="I96" s="50"/>
      <c r="J96" s="50"/>
      <c r="K96" s="53" t="s">
        <v>71</v>
      </c>
      <c r="L96" s="49"/>
      <c r="M96" s="49"/>
      <c r="N96" s="53" t="s">
        <v>71</v>
      </c>
      <c r="O96" s="49"/>
      <c r="P96" s="49"/>
      <c r="Q96" s="53" t="s">
        <v>71</v>
      </c>
      <c r="R96" s="49"/>
      <c r="S96" s="49"/>
      <c r="T96" s="53" t="s">
        <v>71</v>
      </c>
      <c r="U96" s="49"/>
      <c r="V96" s="49"/>
    </row>
    <row r="97" spans="1:22" x14ac:dyDescent="0.25">
      <c r="A97"/>
      <c r="B97" s="51" t="s">
        <v>72</v>
      </c>
      <c r="C97" s="47"/>
      <c r="D97" s="47"/>
      <c r="E97" s="51" t="s">
        <v>28</v>
      </c>
      <c r="F97" s="47"/>
      <c r="G97" s="47"/>
      <c r="H97" s="51" t="s">
        <v>28</v>
      </c>
      <c r="I97" s="47"/>
      <c r="J97" s="47"/>
      <c r="K97" s="51" t="s">
        <v>86</v>
      </c>
      <c r="L97" s="48"/>
      <c r="M97" s="48"/>
      <c r="N97" s="55" t="s">
        <v>86</v>
      </c>
      <c r="O97" s="48"/>
      <c r="P97" s="48"/>
      <c r="Q97" s="55" t="s">
        <v>101</v>
      </c>
      <c r="R97" s="48"/>
      <c r="S97" s="48"/>
      <c r="T97" s="55" t="s">
        <v>106</v>
      </c>
      <c r="U97" s="48"/>
      <c r="V97" s="48"/>
    </row>
    <row r="98" spans="1:22" x14ac:dyDescent="0.25">
      <c r="A98"/>
      <c r="B98" s="51" t="s">
        <v>73</v>
      </c>
      <c r="C98" s="47"/>
      <c r="D98" s="47"/>
      <c r="E98" s="51" t="s">
        <v>29</v>
      </c>
      <c r="F98" s="47"/>
      <c r="G98" s="47"/>
      <c r="H98" s="51" t="s">
        <v>84</v>
      </c>
      <c r="I98" s="47"/>
      <c r="J98" s="47"/>
      <c r="K98" s="51" t="s">
        <v>87</v>
      </c>
      <c r="L98" s="48"/>
      <c r="M98" s="48"/>
      <c r="N98" s="55" t="s">
        <v>87</v>
      </c>
      <c r="O98" s="48"/>
      <c r="P98" s="48"/>
      <c r="Q98" s="55" t="s">
        <v>87</v>
      </c>
      <c r="R98" s="48"/>
      <c r="S98" s="48"/>
      <c r="T98" s="55" t="s">
        <v>107</v>
      </c>
      <c r="U98" s="48"/>
      <c r="V98" s="48"/>
    </row>
    <row r="99" spans="1:22" x14ac:dyDescent="0.25">
      <c r="A99"/>
      <c r="B99" s="51" t="s">
        <v>74</v>
      </c>
      <c r="C99" s="47"/>
      <c r="D99" s="47"/>
      <c r="E99" s="51" t="s">
        <v>30</v>
      </c>
      <c r="F99" s="47"/>
      <c r="G99" s="47"/>
      <c r="H99" s="51" t="s">
        <v>30</v>
      </c>
      <c r="I99" s="47"/>
      <c r="J99" s="47"/>
      <c r="K99" s="51" t="s">
        <v>88</v>
      </c>
      <c r="L99" s="48"/>
      <c r="M99" s="48"/>
      <c r="N99" s="55" t="s">
        <v>98</v>
      </c>
      <c r="O99" s="48"/>
      <c r="P99" s="48"/>
      <c r="Q99" s="55" t="s">
        <v>102</v>
      </c>
      <c r="R99" s="48"/>
      <c r="S99" s="48"/>
      <c r="T99" s="55" t="s">
        <v>108</v>
      </c>
      <c r="U99" s="48"/>
      <c r="V99" s="48"/>
    </row>
    <row r="100" spans="1:22" x14ac:dyDescent="0.25">
      <c r="A100"/>
      <c r="B100" s="51" t="s">
        <v>75</v>
      </c>
      <c r="C100" s="47"/>
      <c r="D100" s="47"/>
      <c r="E100" s="51" t="s">
        <v>31</v>
      </c>
      <c r="F100" s="47"/>
      <c r="G100" s="47"/>
      <c r="H100" s="51" t="s">
        <v>31</v>
      </c>
      <c r="I100" s="47"/>
      <c r="J100" s="47"/>
      <c r="K100" s="51" t="s">
        <v>89</v>
      </c>
      <c r="L100" s="48"/>
      <c r="M100" s="48"/>
      <c r="N100" s="55" t="s">
        <v>89</v>
      </c>
      <c r="O100" s="48"/>
      <c r="P100" s="48"/>
      <c r="Q100" s="55" t="s">
        <v>89</v>
      </c>
      <c r="R100" s="48"/>
      <c r="S100" s="48"/>
      <c r="T100" s="55" t="s">
        <v>109</v>
      </c>
      <c r="U100" s="48"/>
      <c r="V100" s="48"/>
    </row>
    <row r="101" spans="1:22" x14ac:dyDescent="0.25">
      <c r="A101"/>
      <c r="B101" s="51" t="s">
        <v>76</v>
      </c>
      <c r="C101" s="47"/>
      <c r="D101" s="47"/>
      <c r="E101" s="51" t="s">
        <v>32</v>
      </c>
      <c r="F101" s="47"/>
      <c r="G101" s="47"/>
      <c r="H101" s="51" t="s">
        <v>32</v>
      </c>
      <c r="I101" s="47"/>
      <c r="J101" s="47"/>
      <c r="K101" s="51" t="s">
        <v>90</v>
      </c>
      <c r="L101" s="48"/>
      <c r="M101" s="48"/>
      <c r="N101" s="55" t="s">
        <v>99</v>
      </c>
      <c r="O101" s="48"/>
      <c r="P101" s="48"/>
      <c r="Q101" s="55" t="s">
        <v>99</v>
      </c>
      <c r="R101" s="48"/>
      <c r="S101" s="48"/>
      <c r="T101" s="55" t="s">
        <v>110</v>
      </c>
      <c r="U101" s="48"/>
      <c r="V101" s="48"/>
    </row>
    <row r="102" spans="1:22" x14ac:dyDescent="0.25">
      <c r="A102"/>
      <c r="B102" s="51" t="s">
        <v>77</v>
      </c>
      <c r="C102" s="47"/>
      <c r="D102" s="47"/>
      <c r="E102" s="51" t="s">
        <v>33</v>
      </c>
      <c r="F102" s="47"/>
      <c r="G102" s="47"/>
      <c r="H102" s="51" t="s">
        <v>33</v>
      </c>
      <c r="I102" s="47"/>
      <c r="J102" s="47"/>
      <c r="K102" s="51" t="s">
        <v>91</v>
      </c>
      <c r="L102" s="48"/>
      <c r="M102" s="48"/>
      <c r="N102" s="55" t="s">
        <v>100</v>
      </c>
      <c r="O102" s="48"/>
      <c r="P102" s="48"/>
      <c r="Q102" s="55" t="s">
        <v>103</v>
      </c>
      <c r="R102" s="48"/>
      <c r="S102" s="48"/>
      <c r="T102" s="55" t="s">
        <v>91</v>
      </c>
      <c r="U102" s="48"/>
      <c r="V102" s="48"/>
    </row>
    <row r="103" spans="1:22" x14ac:dyDescent="0.25">
      <c r="A103"/>
      <c r="B103" s="51" t="s">
        <v>78</v>
      </c>
      <c r="C103" s="47"/>
      <c r="D103" s="47"/>
      <c r="E103" s="51" t="s">
        <v>34</v>
      </c>
      <c r="F103" s="47"/>
      <c r="G103" s="47"/>
      <c r="H103" s="51" t="s">
        <v>34</v>
      </c>
      <c r="I103" s="47"/>
      <c r="J103" s="47"/>
      <c r="K103" s="51" t="s">
        <v>92</v>
      </c>
      <c r="L103" s="48"/>
      <c r="M103" s="48"/>
      <c r="N103" s="55" t="s">
        <v>92</v>
      </c>
      <c r="O103" s="48"/>
      <c r="P103" s="48"/>
      <c r="Q103" s="55" t="s">
        <v>104</v>
      </c>
      <c r="R103" s="48"/>
      <c r="S103" s="48"/>
      <c r="T103" s="55" t="s">
        <v>111</v>
      </c>
      <c r="U103" s="48"/>
      <c r="V103" s="48"/>
    </row>
    <row r="104" spans="1:22" x14ac:dyDescent="0.25">
      <c r="A104"/>
      <c r="B104" s="51" t="s">
        <v>35</v>
      </c>
      <c r="C104" s="47"/>
      <c r="D104" s="47"/>
      <c r="E104" s="51" t="s">
        <v>35</v>
      </c>
      <c r="F104" s="47"/>
      <c r="G104" s="47"/>
      <c r="H104" s="51" t="s">
        <v>35</v>
      </c>
      <c r="I104" s="47"/>
      <c r="J104" s="47"/>
      <c r="K104" s="51" t="s">
        <v>93</v>
      </c>
      <c r="L104" s="48"/>
      <c r="M104" s="48"/>
      <c r="N104" s="55" t="s">
        <v>93</v>
      </c>
      <c r="O104" s="48"/>
      <c r="P104" s="48"/>
      <c r="Q104" s="55" t="s">
        <v>93</v>
      </c>
      <c r="R104" s="48"/>
      <c r="S104" s="48"/>
      <c r="T104" s="55" t="s">
        <v>93</v>
      </c>
      <c r="U104" s="48"/>
      <c r="V104" s="48"/>
    </row>
    <row r="105" spans="1:22" x14ac:dyDescent="0.25">
      <c r="A105"/>
      <c r="B105" s="53" t="s">
        <v>79</v>
      </c>
      <c r="C105" s="50"/>
      <c r="D105" s="50"/>
      <c r="E105" s="53" t="s">
        <v>79</v>
      </c>
      <c r="F105" s="50"/>
      <c r="G105" s="50"/>
      <c r="H105" s="53" t="s">
        <v>79</v>
      </c>
      <c r="I105" s="50"/>
      <c r="J105" s="50"/>
      <c r="K105" s="53" t="s">
        <v>79</v>
      </c>
      <c r="L105" s="49"/>
      <c r="M105" s="49"/>
      <c r="N105" s="53" t="s">
        <v>79</v>
      </c>
      <c r="O105" s="49"/>
      <c r="P105" s="49"/>
      <c r="Q105" s="53" t="s">
        <v>79</v>
      </c>
      <c r="R105" s="49"/>
      <c r="S105" s="49"/>
      <c r="T105" s="53" t="s">
        <v>79</v>
      </c>
      <c r="U105" s="49"/>
      <c r="V105" s="49"/>
    </row>
    <row r="106" spans="1:22" x14ac:dyDescent="0.25">
      <c r="A106"/>
      <c r="B106" s="51" t="s">
        <v>36</v>
      </c>
      <c r="C106" s="47"/>
      <c r="D106" s="47"/>
      <c r="E106" s="51" t="s">
        <v>36</v>
      </c>
      <c r="F106" s="47"/>
      <c r="G106" s="47"/>
      <c r="H106" s="51" t="s">
        <v>36</v>
      </c>
      <c r="I106" s="47"/>
      <c r="J106" s="47"/>
      <c r="K106" s="51" t="s">
        <v>94</v>
      </c>
      <c r="L106" s="48"/>
      <c r="M106" s="48"/>
      <c r="N106" s="55" t="s">
        <v>94</v>
      </c>
      <c r="O106" s="48"/>
      <c r="P106" s="48"/>
      <c r="Q106" s="55" t="s">
        <v>94</v>
      </c>
      <c r="R106" s="48"/>
      <c r="S106" s="48"/>
      <c r="T106" s="55" t="s">
        <v>94</v>
      </c>
      <c r="U106" s="48"/>
      <c r="V106" s="48"/>
    </row>
    <row r="107" spans="1:22" x14ac:dyDescent="0.25">
      <c r="A107"/>
      <c r="B107" s="53" t="s">
        <v>80</v>
      </c>
      <c r="C107" s="50"/>
      <c r="D107" s="50"/>
      <c r="E107" s="53" t="s">
        <v>80</v>
      </c>
      <c r="F107" s="50"/>
      <c r="G107" s="50"/>
      <c r="H107" s="53" t="s">
        <v>80</v>
      </c>
      <c r="I107" s="50"/>
      <c r="J107" s="50"/>
      <c r="K107" s="53" t="s">
        <v>80</v>
      </c>
      <c r="L107" s="49"/>
      <c r="M107" s="49"/>
      <c r="N107" s="53" t="s">
        <v>80</v>
      </c>
      <c r="O107" s="49"/>
      <c r="P107" s="49"/>
      <c r="Q107" s="53" t="s">
        <v>80</v>
      </c>
      <c r="R107" s="49"/>
      <c r="S107" s="49"/>
      <c r="T107" s="53" t="s">
        <v>80</v>
      </c>
      <c r="U107" s="49"/>
      <c r="V107" s="49"/>
    </row>
    <row r="108" spans="1:22" x14ac:dyDescent="0.25">
      <c r="A108"/>
      <c r="B108" s="51" t="s">
        <v>81</v>
      </c>
      <c r="C108" s="47"/>
      <c r="D108" s="47"/>
      <c r="E108" s="51" t="s">
        <v>38</v>
      </c>
      <c r="F108" s="47"/>
      <c r="G108" s="47"/>
      <c r="H108" s="51" t="s">
        <v>85</v>
      </c>
      <c r="I108" s="47"/>
      <c r="J108" s="47"/>
      <c r="K108" s="51" t="s">
        <v>95</v>
      </c>
      <c r="L108" s="48"/>
      <c r="M108" s="48"/>
      <c r="N108" s="55" t="s">
        <v>95</v>
      </c>
      <c r="O108" s="48"/>
      <c r="P108" s="48"/>
      <c r="Q108" s="55" t="s">
        <v>95</v>
      </c>
      <c r="R108" s="48"/>
      <c r="S108" s="48"/>
      <c r="T108" s="55" t="s">
        <v>112</v>
      </c>
      <c r="U108" s="48"/>
      <c r="V108" s="48"/>
    </row>
    <row r="109" spans="1:22" x14ac:dyDescent="0.25">
      <c r="A109"/>
      <c r="B109" s="51" t="s">
        <v>39</v>
      </c>
      <c r="C109" s="47"/>
      <c r="D109" s="47"/>
      <c r="E109" s="51" t="s">
        <v>39</v>
      </c>
      <c r="F109" s="47"/>
      <c r="G109" s="47"/>
      <c r="H109" s="51" t="s">
        <v>39</v>
      </c>
      <c r="I109" s="47"/>
      <c r="J109" s="47"/>
      <c r="K109" s="51" t="s">
        <v>96</v>
      </c>
      <c r="L109" s="48"/>
      <c r="M109" s="48"/>
      <c r="N109" s="55" t="s">
        <v>96</v>
      </c>
      <c r="O109" s="48"/>
      <c r="P109" s="48"/>
      <c r="Q109" s="55" t="s">
        <v>96</v>
      </c>
      <c r="R109" s="48"/>
      <c r="S109" s="48"/>
      <c r="T109" s="55" t="s">
        <v>113</v>
      </c>
      <c r="U109" s="48"/>
      <c r="V109" s="48"/>
    </row>
    <row r="110" spans="1:22" x14ac:dyDescent="0.25">
      <c r="A110"/>
      <c r="B110" s="51" t="s">
        <v>82</v>
      </c>
      <c r="C110" s="47"/>
      <c r="D110" s="47"/>
      <c r="E110" s="51" t="s">
        <v>40</v>
      </c>
      <c r="F110" s="47"/>
      <c r="G110" s="47"/>
      <c r="H110" s="51" t="s">
        <v>40</v>
      </c>
      <c r="I110" s="47"/>
      <c r="J110" s="47"/>
      <c r="K110" s="51" t="s">
        <v>97</v>
      </c>
      <c r="L110" s="48"/>
      <c r="M110" s="48"/>
      <c r="N110" s="55" t="s">
        <v>97</v>
      </c>
      <c r="O110" s="48"/>
      <c r="P110" s="48"/>
      <c r="Q110" s="55" t="s">
        <v>97</v>
      </c>
      <c r="R110" s="48"/>
      <c r="S110" s="48"/>
      <c r="T110" s="55" t="s">
        <v>114</v>
      </c>
      <c r="U110" s="48"/>
      <c r="V110" s="48"/>
    </row>
    <row r="111" spans="1:22" x14ac:dyDescent="0.25">
      <c r="A111"/>
      <c r="B111"/>
      <c r="C111"/>
      <c r="D111"/>
      <c r="E111"/>
      <c r="F111"/>
      <c r="G111"/>
      <c r="H111"/>
      <c r="I111"/>
      <c r="J111"/>
      <c r="K111"/>
    </row>
    <row r="112" spans="1:22" x14ac:dyDescent="0.25">
      <c r="A112"/>
      <c r="B112"/>
      <c r="C112"/>
      <c r="D112"/>
      <c r="E112"/>
      <c r="F112"/>
      <c r="G112"/>
      <c r="H112"/>
      <c r="I112"/>
      <c r="J112"/>
      <c r="K112"/>
    </row>
    <row r="113" spans="1:11" x14ac:dyDescent="0.25">
      <c r="A113"/>
      <c r="B113"/>
      <c r="C113"/>
      <c r="D113"/>
      <c r="E113"/>
      <c r="F113"/>
      <c r="G113"/>
      <c r="H113"/>
      <c r="I113"/>
      <c r="J113"/>
      <c r="K113"/>
    </row>
    <row r="114" spans="1:11" x14ac:dyDescent="0.25">
      <c r="A114"/>
      <c r="B114"/>
      <c r="C114"/>
      <c r="D114"/>
      <c r="E114"/>
      <c r="F114"/>
      <c r="G114"/>
      <c r="H114"/>
      <c r="I114"/>
      <c r="J114"/>
      <c r="K114"/>
    </row>
    <row r="115" spans="1:11" x14ac:dyDescent="0.25">
      <c r="A115"/>
      <c r="B115"/>
      <c r="C115"/>
      <c r="D115"/>
      <c r="E115"/>
      <c r="F115"/>
      <c r="G115"/>
      <c r="H115"/>
      <c r="I115"/>
      <c r="J115"/>
      <c r="K115"/>
    </row>
    <row r="116" spans="1:11" x14ac:dyDescent="0.25">
      <c r="A116"/>
      <c r="B116"/>
      <c r="C116"/>
      <c r="D116"/>
      <c r="E116"/>
      <c r="F116"/>
      <c r="G116"/>
      <c r="H116"/>
      <c r="I116"/>
      <c r="J116"/>
      <c r="K116"/>
    </row>
    <row r="117" spans="1:11" x14ac:dyDescent="0.25">
      <c r="A117"/>
      <c r="B117"/>
      <c r="C117"/>
      <c r="D117"/>
      <c r="E117"/>
      <c r="F117"/>
      <c r="G117"/>
      <c r="H117"/>
      <c r="I117"/>
      <c r="J117"/>
      <c r="K117"/>
    </row>
    <row r="118" spans="1:11" x14ac:dyDescent="0.25">
      <c r="A118"/>
      <c r="B118"/>
      <c r="C118"/>
      <c r="D118"/>
      <c r="E118"/>
      <c r="F118"/>
      <c r="G118"/>
      <c r="H118"/>
      <c r="I118"/>
      <c r="J118"/>
      <c r="K118"/>
    </row>
    <row r="119" spans="1:11" x14ac:dyDescent="0.25">
      <c r="A119"/>
      <c r="B119"/>
      <c r="C119"/>
      <c r="D119"/>
      <c r="E119"/>
      <c r="F119"/>
      <c r="G119"/>
      <c r="H119"/>
      <c r="I119"/>
      <c r="J119"/>
      <c r="K119"/>
    </row>
    <row r="120" spans="1:11" x14ac:dyDescent="0.25">
      <c r="A120"/>
      <c r="B120"/>
      <c r="C120"/>
      <c r="D120"/>
      <c r="E120"/>
      <c r="F120"/>
      <c r="G120"/>
      <c r="H120"/>
      <c r="I120"/>
      <c r="J120"/>
      <c r="K120"/>
    </row>
    <row r="121" spans="1:11" x14ac:dyDescent="0.25">
      <c r="A121"/>
      <c r="B121"/>
      <c r="C121"/>
      <c r="D121"/>
      <c r="E121"/>
      <c r="F121"/>
      <c r="G121"/>
      <c r="H121"/>
      <c r="I121"/>
      <c r="J121"/>
      <c r="K121"/>
    </row>
    <row r="122" spans="1:11" x14ac:dyDescent="0.25">
      <c r="A122"/>
      <c r="B122"/>
      <c r="C122"/>
      <c r="D122"/>
      <c r="E122"/>
      <c r="F122"/>
      <c r="G122"/>
      <c r="H122"/>
      <c r="I122"/>
      <c r="J122"/>
      <c r="K122"/>
    </row>
    <row r="123" spans="1:11" x14ac:dyDescent="0.25">
      <c r="A123"/>
      <c r="B123"/>
      <c r="C123"/>
      <c r="D123"/>
      <c r="E123"/>
      <c r="F123"/>
      <c r="G123"/>
      <c r="H123"/>
      <c r="I123"/>
      <c r="J123"/>
      <c r="K123"/>
    </row>
    <row r="124" spans="1:11" x14ac:dyDescent="0.25">
      <c r="A124"/>
      <c r="B124"/>
      <c r="C124"/>
      <c r="D124"/>
      <c r="E124"/>
      <c r="F124"/>
      <c r="G124"/>
      <c r="H124"/>
      <c r="I124"/>
      <c r="J124"/>
      <c r="K124"/>
    </row>
    <row r="125" spans="1:11" x14ac:dyDescent="0.25">
      <c r="A125"/>
      <c r="B125"/>
      <c r="C125"/>
      <c r="D125"/>
      <c r="E125"/>
      <c r="F125"/>
      <c r="G125"/>
      <c r="H125"/>
      <c r="I125"/>
      <c r="J125"/>
      <c r="K125"/>
    </row>
    <row r="126" spans="1:11" x14ac:dyDescent="0.25">
      <c r="A126"/>
      <c r="B126"/>
      <c r="C126"/>
      <c r="D126"/>
      <c r="E126"/>
      <c r="F126"/>
      <c r="G126"/>
      <c r="H126"/>
      <c r="I126"/>
      <c r="J126"/>
      <c r="K126"/>
    </row>
    <row r="127" spans="1:11" x14ac:dyDescent="0.25">
      <c r="A127"/>
      <c r="B127"/>
      <c r="C127"/>
      <c r="D127"/>
      <c r="E127"/>
      <c r="F127"/>
      <c r="G127"/>
      <c r="H127"/>
      <c r="I127"/>
      <c r="J127"/>
      <c r="K127"/>
    </row>
    <row r="128" spans="1:11" x14ac:dyDescent="0.25">
      <c r="A128"/>
      <c r="B128"/>
      <c r="C128"/>
      <c r="D128"/>
      <c r="E128"/>
      <c r="F128"/>
      <c r="G128"/>
      <c r="H128"/>
      <c r="I128"/>
      <c r="J128"/>
      <c r="K128"/>
    </row>
    <row r="129" spans="1:11" x14ac:dyDescent="0.25">
      <c r="A129"/>
      <c r="B129"/>
      <c r="C129"/>
      <c r="D129"/>
      <c r="E129"/>
      <c r="F129"/>
      <c r="G129"/>
      <c r="H129"/>
      <c r="I129"/>
      <c r="J129"/>
      <c r="K129"/>
    </row>
    <row r="130" spans="1:11" x14ac:dyDescent="0.25">
      <c r="A130"/>
      <c r="B130"/>
      <c r="C130"/>
      <c r="D130"/>
      <c r="E130"/>
      <c r="F130"/>
      <c r="G130"/>
      <c r="H130"/>
      <c r="I130"/>
      <c r="J130"/>
      <c r="K130"/>
    </row>
    <row r="131" spans="1:11" x14ac:dyDescent="0.25">
      <c r="A131"/>
      <c r="B131"/>
      <c r="C131"/>
      <c r="D131"/>
      <c r="E131"/>
      <c r="F131"/>
      <c r="G131"/>
      <c r="H131"/>
      <c r="I131"/>
      <c r="J131"/>
      <c r="K131"/>
    </row>
    <row r="132" spans="1:11" x14ac:dyDescent="0.25">
      <c r="A132"/>
      <c r="B132"/>
      <c r="C132"/>
      <c r="D132"/>
      <c r="E132"/>
      <c r="F132"/>
      <c r="G132"/>
      <c r="H132"/>
      <c r="I132"/>
      <c r="J132"/>
      <c r="K132"/>
    </row>
    <row r="133" spans="1:11" x14ac:dyDescent="0.25">
      <c r="A133"/>
      <c r="B133"/>
      <c r="C133"/>
      <c r="D133"/>
      <c r="E133"/>
      <c r="F133"/>
      <c r="G133"/>
      <c r="H133"/>
      <c r="I133"/>
      <c r="J133"/>
      <c r="K133"/>
    </row>
    <row r="134" spans="1:11" x14ac:dyDescent="0.25">
      <c r="A134"/>
      <c r="B134"/>
      <c r="C134"/>
      <c r="D134"/>
      <c r="E134"/>
      <c r="F134"/>
      <c r="G134"/>
      <c r="H134"/>
      <c r="I134"/>
      <c r="J134"/>
      <c r="K134"/>
    </row>
    <row r="135" spans="1:11" x14ac:dyDescent="0.25">
      <c r="A135"/>
      <c r="B135"/>
      <c r="C135"/>
      <c r="D135"/>
      <c r="E135"/>
      <c r="F135"/>
      <c r="G135"/>
      <c r="H135"/>
      <c r="I135"/>
      <c r="J135"/>
      <c r="K135"/>
    </row>
    <row r="136" spans="1:11" x14ac:dyDescent="0.25">
      <c r="A136"/>
      <c r="B136"/>
      <c r="C136"/>
      <c r="D136"/>
      <c r="E136"/>
      <c r="F136"/>
      <c r="G136"/>
      <c r="H136"/>
      <c r="I136"/>
      <c r="J136"/>
      <c r="K136"/>
    </row>
    <row r="137" spans="1:11" x14ac:dyDescent="0.25">
      <c r="A137"/>
      <c r="B137"/>
      <c r="C137"/>
      <c r="D137"/>
      <c r="E137"/>
      <c r="F137"/>
      <c r="G137"/>
      <c r="H137"/>
      <c r="I137"/>
      <c r="J137"/>
      <c r="K137"/>
    </row>
    <row r="138" spans="1:11" x14ac:dyDescent="0.25">
      <c r="A138"/>
      <c r="B138"/>
      <c r="C138"/>
      <c r="D138"/>
      <c r="E138"/>
      <c r="F138"/>
      <c r="G138"/>
      <c r="H138"/>
      <c r="I138"/>
      <c r="J138"/>
      <c r="K138"/>
    </row>
    <row r="139" spans="1:11" x14ac:dyDescent="0.25">
      <c r="A139"/>
      <c r="B139"/>
      <c r="C139"/>
      <c r="D139"/>
      <c r="E139"/>
      <c r="F139"/>
      <c r="G139"/>
      <c r="H139"/>
      <c r="I139"/>
      <c r="J139"/>
      <c r="K139"/>
    </row>
    <row r="140" spans="1:11" x14ac:dyDescent="0.25">
      <c r="A140"/>
      <c r="B140"/>
      <c r="C140"/>
      <c r="D140"/>
      <c r="E140"/>
      <c r="F140"/>
      <c r="G140"/>
      <c r="H140"/>
      <c r="I140"/>
      <c r="J140"/>
      <c r="K140"/>
    </row>
    <row r="141" spans="1:11" x14ac:dyDescent="0.25">
      <c r="A141"/>
      <c r="B141"/>
      <c r="C141"/>
      <c r="D141"/>
      <c r="E141"/>
      <c r="F141"/>
      <c r="G141"/>
      <c r="H141"/>
      <c r="I141"/>
      <c r="J141"/>
      <c r="K141"/>
    </row>
    <row r="142" spans="1:11" x14ac:dyDescent="0.25">
      <c r="A142"/>
      <c r="B142"/>
      <c r="C142"/>
      <c r="D142"/>
      <c r="E142"/>
      <c r="F142"/>
      <c r="G142"/>
      <c r="H142"/>
      <c r="I142"/>
      <c r="J142"/>
      <c r="K142"/>
    </row>
    <row r="143" spans="1:11" x14ac:dyDescent="0.25">
      <c r="A143"/>
      <c r="B143"/>
      <c r="C143"/>
      <c r="D143"/>
      <c r="E143"/>
      <c r="F143"/>
      <c r="G143"/>
      <c r="H143"/>
      <c r="I143"/>
      <c r="J143"/>
      <c r="K143"/>
    </row>
    <row r="144" spans="1:11" x14ac:dyDescent="0.25">
      <c r="A144"/>
      <c r="B144"/>
      <c r="C144"/>
      <c r="D144"/>
      <c r="E144"/>
      <c r="F144"/>
      <c r="G144"/>
      <c r="H144"/>
      <c r="I144"/>
      <c r="J144"/>
      <c r="K144"/>
    </row>
    <row r="145" spans="1:11" x14ac:dyDescent="0.25">
      <c r="A145"/>
      <c r="B145"/>
      <c r="C145"/>
      <c r="D145"/>
      <c r="E145"/>
      <c r="F145"/>
      <c r="G145"/>
      <c r="H145"/>
      <c r="I145"/>
      <c r="J145"/>
      <c r="K145"/>
    </row>
    <row r="146" spans="1:11" x14ac:dyDescent="0.25">
      <c r="A146"/>
      <c r="B146"/>
      <c r="C146"/>
      <c r="D146"/>
      <c r="E146"/>
      <c r="F146"/>
      <c r="G146"/>
      <c r="H146"/>
      <c r="I146"/>
      <c r="J146"/>
      <c r="K146"/>
    </row>
    <row r="147" spans="1:11" x14ac:dyDescent="0.25">
      <c r="A147"/>
      <c r="B147"/>
      <c r="C147"/>
      <c r="D147"/>
      <c r="E147"/>
      <c r="F147"/>
      <c r="G147"/>
      <c r="H147"/>
      <c r="I147"/>
      <c r="J147"/>
      <c r="K147"/>
    </row>
    <row r="148" spans="1:11" x14ac:dyDescent="0.25">
      <c r="A148"/>
      <c r="B148"/>
      <c r="C148"/>
      <c r="D148"/>
      <c r="E148"/>
      <c r="F148"/>
      <c r="G148"/>
      <c r="H148"/>
      <c r="I148"/>
      <c r="J148"/>
      <c r="K148"/>
    </row>
    <row r="149" spans="1:11" x14ac:dyDescent="0.25">
      <c r="A149"/>
      <c r="B149"/>
      <c r="C149"/>
      <c r="D149"/>
      <c r="E149"/>
      <c r="F149"/>
      <c r="G149"/>
      <c r="H149"/>
      <c r="I149"/>
      <c r="J149"/>
      <c r="K149"/>
    </row>
    <row r="150" spans="1:11" x14ac:dyDescent="0.25">
      <c r="A150"/>
      <c r="B150"/>
      <c r="C150"/>
      <c r="D150"/>
      <c r="E150"/>
      <c r="F150"/>
      <c r="G150"/>
      <c r="H150"/>
      <c r="I150"/>
      <c r="J150"/>
      <c r="K150"/>
    </row>
    <row r="151" spans="1:11" x14ac:dyDescent="0.25">
      <c r="A151"/>
      <c r="B151"/>
      <c r="C151"/>
      <c r="D151"/>
      <c r="E151"/>
      <c r="F151"/>
      <c r="G151"/>
      <c r="H151"/>
      <c r="I151"/>
      <c r="J151"/>
      <c r="K151"/>
    </row>
    <row r="152" spans="1:11" x14ac:dyDescent="0.25">
      <c r="A152"/>
      <c r="B152"/>
      <c r="C152"/>
      <c r="D152"/>
      <c r="E152"/>
      <c r="F152"/>
      <c r="G152"/>
      <c r="H152"/>
      <c r="I152"/>
      <c r="J152"/>
      <c r="K152"/>
    </row>
    <row r="153" spans="1:11" x14ac:dyDescent="0.25">
      <c r="A153"/>
      <c r="B153"/>
      <c r="C153"/>
      <c r="D153"/>
      <c r="E153"/>
      <c r="F153"/>
      <c r="G153"/>
      <c r="H153"/>
      <c r="I153"/>
      <c r="J153"/>
      <c r="K153"/>
    </row>
    <row r="154" spans="1:11" x14ac:dyDescent="0.25">
      <c r="A154"/>
      <c r="B154"/>
      <c r="C154"/>
      <c r="D154"/>
      <c r="E154"/>
      <c r="F154"/>
      <c r="G154"/>
      <c r="H154"/>
      <c r="I154"/>
      <c r="J154"/>
      <c r="K154"/>
    </row>
    <row r="155" spans="1:11" x14ac:dyDescent="0.25">
      <c r="A155"/>
      <c r="B155"/>
      <c r="C155"/>
      <c r="D155"/>
      <c r="E155"/>
      <c r="F155"/>
      <c r="G155"/>
      <c r="H155"/>
      <c r="I155"/>
      <c r="J155"/>
      <c r="K155"/>
    </row>
    <row r="156" spans="1:11" x14ac:dyDescent="0.25">
      <c r="A156"/>
      <c r="B156"/>
      <c r="C156"/>
      <c r="D156"/>
      <c r="E156"/>
      <c r="F156"/>
      <c r="G156"/>
      <c r="H156"/>
      <c r="I156"/>
      <c r="J156"/>
      <c r="K156"/>
    </row>
    <row r="157" spans="1:11" x14ac:dyDescent="0.25">
      <c r="A157"/>
      <c r="B157"/>
      <c r="C157"/>
      <c r="D157"/>
      <c r="E157"/>
      <c r="F157"/>
      <c r="G157"/>
      <c r="H157"/>
      <c r="I157"/>
      <c r="J157"/>
      <c r="K157"/>
    </row>
    <row r="158" spans="1:11" x14ac:dyDescent="0.25">
      <c r="A158"/>
      <c r="B158"/>
      <c r="C158"/>
      <c r="D158"/>
      <c r="E158"/>
      <c r="F158"/>
      <c r="G158"/>
      <c r="H158"/>
      <c r="I158"/>
      <c r="J158"/>
      <c r="K158"/>
    </row>
    <row r="159" spans="1:11" x14ac:dyDescent="0.25">
      <c r="A159"/>
      <c r="B159"/>
      <c r="C159"/>
      <c r="D159"/>
      <c r="E159"/>
      <c r="F159"/>
      <c r="G159"/>
      <c r="H159"/>
      <c r="I159"/>
      <c r="J159"/>
      <c r="K159"/>
    </row>
    <row r="160" spans="1:11" x14ac:dyDescent="0.25">
      <c r="A160"/>
      <c r="B160"/>
      <c r="C160"/>
      <c r="D160"/>
      <c r="E160"/>
      <c r="F160"/>
      <c r="G160"/>
      <c r="H160"/>
      <c r="I160"/>
      <c r="J160"/>
      <c r="K160"/>
    </row>
    <row r="161" spans="1:11" x14ac:dyDescent="0.25">
      <c r="A161"/>
      <c r="B161"/>
      <c r="C161"/>
      <c r="D161"/>
      <c r="E161"/>
      <c r="F161"/>
      <c r="G161"/>
      <c r="H161"/>
      <c r="I161"/>
      <c r="J161"/>
      <c r="K161"/>
    </row>
    <row r="162" spans="1:11" x14ac:dyDescent="0.25">
      <c r="A162"/>
      <c r="B162"/>
      <c r="C162"/>
      <c r="D162"/>
      <c r="E162"/>
      <c r="F162"/>
      <c r="G162"/>
      <c r="H162"/>
      <c r="I162"/>
      <c r="J162"/>
      <c r="K162"/>
    </row>
    <row r="163" spans="1:11" x14ac:dyDescent="0.25">
      <c r="A163"/>
      <c r="B163"/>
      <c r="C163"/>
      <c r="D163"/>
      <c r="E163"/>
      <c r="F163"/>
      <c r="G163"/>
      <c r="H163"/>
      <c r="I163"/>
      <c r="J163"/>
      <c r="K163"/>
    </row>
    <row r="164" spans="1:11" x14ac:dyDescent="0.25">
      <c r="A164"/>
      <c r="B164"/>
      <c r="C164"/>
      <c r="D164"/>
      <c r="E164"/>
      <c r="F164"/>
      <c r="G164"/>
      <c r="H164"/>
      <c r="I164"/>
      <c r="J164"/>
      <c r="K164"/>
    </row>
    <row r="165" spans="1:11" x14ac:dyDescent="0.25">
      <c r="A165"/>
      <c r="B165"/>
      <c r="C165"/>
      <c r="D165"/>
      <c r="E165"/>
      <c r="F165"/>
      <c r="G165"/>
      <c r="H165"/>
      <c r="I165"/>
      <c r="J165"/>
      <c r="K165"/>
    </row>
    <row r="166" spans="1:11" x14ac:dyDescent="0.25">
      <c r="A166"/>
      <c r="B166"/>
      <c r="C166"/>
      <c r="D166"/>
      <c r="E166"/>
      <c r="F166"/>
      <c r="G166"/>
      <c r="H166"/>
      <c r="I166"/>
      <c r="J166"/>
      <c r="K166"/>
    </row>
    <row r="167" spans="1:11" x14ac:dyDescent="0.25">
      <c r="A167"/>
      <c r="B167"/>
      <c r="C167"/>
      <c r="D167"/>
      <c r="E167"/>
      <c r="F167"/>
      <c r="G167"/>
      <c r="H167"/>
      <c r="I167"/>
      <c r="J167"/>
      <c r="K167"/>
    </row>
    <row r="168" spans="1:11" x14ac:dyDescent="0.25">
      <c r="A168"/>
      <c r="B168"/>
      <c r="C168"/>
      <c r="D168"/>
      <c r="E168"/>
      <c r="F168"/>
      <c r="G168"/>
      <c r="H168"/>
      <c r="I168"/>
      <c r="J168"/>
      <c r="K168"/>
    </row>
    <row r="169" spans="1:11" x14ac:dyDescent="0.25">
      <c r="A169"/>
      <c r="B169"/>
      <c r="C169"/>
      <c r="D169"/>
      <c r="E169"/>
      <c r="F169"/>
      <c r="G169"/>
      <c r="H169"/>
      <c r="I169"/>
      <c r="J169"/>
      <c r="K169"/>
    </row>
    <row r="170" spans="1:11" x14ac:dyDescent="0.25">
      <c r="A170"/>
      <c r="B170"/>
      <c r="C170"/>
      <c r="D170"/>
      <c r="E170"/>
      <c r="F170"/>
      <c r="G170"/>
      <c r="H170"/>
      <c r="I170"/>
      <c r="J170"/>
      <c r="K170"/>
    </row>
    <row r="171" spans="1:11" x14ac:dyDescent="0.25">
      <c r="A171"/>
      <c r="B171"/>
      <c r="C171"/>
      <c r="D171"/>
      <c r="E171"/>
      <c r="F171"/>
      <c r="G171"/>
      <c r="H171"/>
      <c r="I171"/>
      <c r="J171"/>
      <c r="K171"/>
    </row>
    <row r="172" spans="1:11" x14ac:dyDescent="0.25">
      <c r="A172"/>
      <c r="B172"/>
      <c r="C172"/>
      <c r="D172"/>
      <c r="E172"/>
      <c r="F172"/>
      <c r="G172"/>
      <c r="H172"/>
      <c r="I172"/>
      <c r="J172"/>
      <c r="K172"/>
    </row>
    <row r="173" spans="1:11" x14ac:dyDescent="0.25">
      <c r="A173"/>
      <c r="B173"/>
      <c r="C173"/>
      <c r="D173"/>
      <c r="E173"/>
      <c r="F173"/>
      <c r="G173"/>
      <c r="H173"/>
      <c r="I173"/>
      <c r="J173"/>
      <c r="K173"/>
    </row>
    <row r="174" spans="1:11" x14ac:dyDescent="0.25">
      <c r="A174"/>
      <c r="B174"/>
      <c r="C174"/>
      <c r="D174"/>
      <c r="E174"/>
      <c r="F174"/>
      <c r="G174"/>
      <c r="H174"/>
      <c r="I174"/>
      <c r="J174"/>
      <c r="K174"/>
    </row>
  </sheetData>
  <mergeCells count="2">
    <mergeCell ref="B1:E1"/>
    <mergeCell ref="G1:T15"/>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Find_Replace_Proficiency">
                <anchor moveWithCells="1" sizeWithCells="1">
                  <from>
                    <xdr:col>17</xdr:col>
                    <xdr:colOff>0</xdr:colOff>
                    <xdr:row>4</xdr:row>
                    <xdr:rowOff>142875</xdr:rowOff>
                  </from>
                  <to>
                    <xdr:col>18</xdr:col>
                    <xdr:colOff>561975</xdr:colOff>
                    <xdr:row>7</xdr:row>
                    <xdr:rowOff>76200</xdr:rowOff>
                  </to>
                </anchor>
              </controlPr>
            </control>
          </mc:Choice>
        </mc:AlternateContent>
        <mc:AlternateContent xmlns:mc="http://schemas.openxmlformats.org/markup-compatibility/2006">
          <mc:Choice Requires="x14">
            <control shapeId="1026" r:id="rId5" name="Button 2">
              <controlPr defaultSize="0" print="0" autoFill="0" autoPict="0" macro="[0]!Find_Replace_Proficiency">
                <anchor moveWithCells="1" sizeWithCells="1">
                  <from>
                    <xdr:col>17</xdr:col>
                    <xdr:colOff>0</xdr:colOff>
                    <xdr:row>4</xdr:row>
                    <xdr:rowOff>142875</xdr:rowOff>
                  </from>
                  <to>
                    <xdr:col>18</xdr:col>
                    <xdr:colOff>561975</xdr:colOff>
                    <xdr:row>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44"/>
  <sheetViews>
    <sheetView topLeftCell="A11" zoomScale="70" zoomScaleNormal="70" workbookViewId="0">
      <selection activeCell="K21" sqref="K21"/>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43</v>
      </c>
      <c r="B1" s="222" t="str">
        <f>'DATA STORE'!C3</f>
        <v>2017-18</v>
      </c>
      <c r="C1" s="222"/>
      <c r="D1" s="222"/>
      <c r="E1" s="222" t="str">
        <f>'DATA STORE'!D3</f>
        <v>2018-19</v>
      </c>
      <c r="F1" s="222"/>
      <c r="G1" s="222"/>
      <c r="H1" s="222" t="str">
        <f>'DATA STORE'!E3</f>
        <v>2021-22</v>
      </c>
      <c r="I1" s="222"/>
      <c r="J1" s="222"/>
      <c r="K1" s="220"/>
      <c r="L1" s="220"/>
      <c r="M1" s="1"/>
      <c r="N1" s="63" t="s">
        <v>43</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STORE'!C4,"% of students proficient")</f>
        <v>% of students proficient</v>
      </c>
      <c r="C2" s="221"/>
      <c r="D2" s="221"/>
      <c r="E2" s="221" t="str">
        <f>CONCATENATE('DATA STORE'!D4,"% of students proficient")</f>
        <v>% of students proficient</v>
      </c>
      <c r="F2" s="221"/>
      <c r="G2" s="221"/>
      <c r="H2" s="221" t="str">
        <f>CONCATENATE('DATA STORE'!E4,"% of students proficient")</f>
        <v>% of students proficient</v>
      </c>
      <c r="I2" s="221"/>
      <c r="J2" s="221"/>
      <c r="K2" s="220"/>
      <c r="L2" s="220"/>
      <c r="M2" s="1"/>
      <c r="N2" s="64" t="str">
        <f>'DATA STORE'!B1</f>
        <v>Enter District or School Name Here</v>
      </c>
      <c r="O2" s="221" t="str">
        <f>CONCATENATE('DATA STORE'!C4,"% of students proficient")</f>
        <v>% of students proficient</v>
      </c>
      <c r="P2" s="221"/>
      <c r="Q2" s="221"/>
      <c r="R2" s="221" t="str">
        <f>CONCATENATE('DATA STORE'!D4,"% of students proficient")</f>
        <v>% of students proficient</v>
      </c>
      <c r="S2" s="221"/>
      <c r="T2" s="221"/>
      <c r="U2" s="221" t="str">
        <f>CONCATENATE('DATA STORE'!E4,"% of students proficient")</f>
        <v>% of students proficient</v>
      </c>
      <c r="V2" s="221"/>
      <c r="W2" s="221"/>
      <c r="X2" s="220"/>
      <c r="Y2" s="220"/>
    </row>
    <row r="3" spans="1:25" ht="50.2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63.75" customHeight="1" thickBot="1" x14ac:dyDescent="0.3">
      <c r="A4" s="156" t="str">
        <f>'DATA STORE'!B18</f>
        <v>(Literary Text) KEY DETAILS: Given an inference or conclusion, use explicit details and implicit information from the text to support the inference or conclusion provided.</v>
      </c>
      <c r="B4" s="32" t="str">
        <f t="shared" ref="B4:B17" si="0">CONCATENATE(C4," ",D4)</f>
        <v>0 0</v>
      </c>
      <c r="C4" s="27">
        <f>'DATA STORE'!C18</f>
        <v>0</v>
      </c>
      <c r="D4" s="78">
        <f>'DATA STORE'!D18</f>
        <v>0</v>
      </c>
      <c r="E4" s="32" t="str">
        <f t="shared" ref="E4:E17" si="1">CONCATENATE(F4," ",G4)</f>
        <v>0 0</v>
      </c>
      <c r="F4" s="27">
        <f>'DATA STORE'!C50</f>
        <v>0</v>
      </c>
      <c r="G4" s="78">
        <f>'DATA STORE'!D50</f>
        <v>0</v>
      </c>
      <c r="H4" s="32" t="str">
        <f t="shared" ref="H4:H17" si="2">CONCATENATE(I4," ",J4)</f>
        <v>0 0</v>
      </c>
      <c r="I4" s="27">
        <f>'DATA STORE'!C82</f>
        <v>0</v>
      </c>
      <c r="J4" s="78">
        <f>'DATA STORE'!D82</f>
        <v>0</v>
      </c>
      <c r="K4" s="67" t="e">
        <f t="shared" ref="K4:K17" si="3">VLOOKUP(B4,$C$21:$D$29,2,)+VLOOKUP(E4,$C$21:$D$29,2,)+VLOOKUP(H4,$C$21:$D$29,2,)</f>
        <v>#N/A</v>
      </c>
      <c r="L4" s="68" t="e">
        <f>(K4/3)</f>
        <v>#N/A</v>
      </c>
      <c r="M4" s="15"/>
      <c r="N4" s="134" t="str">
        <f>'DATA STORE'!B33</f>
        <v>WRITE/REVISE BRIEF TEXTS: Write or revise one or more paragraphs demonstrating specific narrative techniques (use of dialogue, description), chronology, appropriate transitional strategies for coherence, or authors’ craft appropriate to purpose (closure, detailing characters, plot, setting, or an event).</v>
      </c>
      <c r="O4" s="35" t="str">
        <f t="shared" ref="O4:O11" si="4">CONCATENATE(P4," ",Q4)</f>
        <v>0 0</v>
      </c>
      <c r="P4" s="66">
        <f>'DATA STORE'!C33</f>
        <v>0</v>
      </c>
      <c r="Q4" s="95">
        <f>'DATA STORE'!D33</f>
        <v>0</v>
      </c>
      <c r="R4" s="35" t="str">
        <f t="shared" ref="R4:R11" si="5">CONCATENATE(S4," ",T4)</f>
        <v>0 0</v>
      </c>
      <c r="S4" s="66">
        <f>'DATA STORE'!C65</f>
        <v>0</v>
      </c>
      <c r="T4" s="95">
        <f>'DATA STORE'!D65</f>
        <v>0</v>
      </c>
      <c r="U4" s="35" t="str">
        <f t="shared" ref="U4:U11" si="6">CONCATENATE(V4," ",W4)</f>
        <v>0 0</v>
      </c>
      <c r="V4" s="66">
        <f>'DATA STORE'!C97</f>
        <v>0</v>
      </c>
      <c r="W4" s="75">
        <f>'DATA STORE'!D97</f>
        <v>0</v>
      </c>
      <c r="X4" s="67" t="e">
        <f t="shared" ref="X4:X11" si="7">VLOOKUP(O4,$C$21:$D$29,2,)+VLOOKUP(R4,$C$21:$D$29,2,)+VLOOKUP(U4,$C$21:$D$29,2,)</f>
        <v>#N/A</v>
      </c>
      <c r="Y4" s="68" t="e">
        <f t="shared" ref="Y4:Y17" si="8">(X4/3)</f>
        <v>#N/A</v>
      </c>
    </row>
    <row r="5" spans="1:25" ht="63.75" customHeight="1" thickBot="1" x14ac:dyDescent="0.3">
      <c r="A5" s="132" t="str">
        <f>'DATA STORE'!B19</f>
        <v>(Literary Text) CENTRAL IDEAS: Identify or determine a central message, lesson or moral and explain how it is conveyed in the text through key details, key events, or the sequence of events.</v>
      </c>
      <c r="B5" s="33" t="str">
        <f t="shared" si="0"/>
        <v>0 0</v>
      </c>
      <c r="C5" s="61">
        <f>'DATA STORE'!C19</f>
        <v>0</v>
      </c>
      <c r="D5" s="79">
        <f>'DATA STORE'!D19</f>
        <v>0</v>
      </c>
      <c r="E5" s="33" t="str">
        <f t="shared" si="1"/>
        <v>0 0</v>
      </c>
      <c r="F5" s="61">
        <f>'DATA STORE'!C51</f>
        <v>0</v>
      </c>
      <c r="G5" s="79">
        <f>'DATA STORE'!D51</f>
        <v>0</v>
      </c>
      <c r="H5" s="33" t="str">
        <f t="shared" si="2"/>
        <v>0 0</v>
      </c>
      <c r="I5" s="61">
        <f>'DATA STORE'!C83</f>
        <v>0</v>
      </c>
      <c r="J5" s="79">
        <f>'DATA STORE'!D83</f>
        <v>0</v>
      </c>
      <c r="K5" s="67" t="e">
        <f t="shared" si="3"/>
        <v>#N/A</v>
      </c>
      <c r="L5" s="68" t="e">
        <f t="shared" ref="L5:L17" si="9">(K5/3)</f>
        <v>#N/A</v>
      </c>
      <c r="M5" s="15"/>
      <c r="N5" s="135" t="str">
        <f>'DATA STORE'!B34</f>
        <v>COMPOSE FULL TEXTS: Write full narrative texts using a complete writing process demonstrating narrative techniques (dialogue, description), text structures, appropriate transitional strategies for coherence, and author’s craft appropriate to purpose (closure, detailing characters, plot, setting, and events).</v>
      </c>
      <c r="O5" s="33" t="str">
        <f t="shared" si="4"/>
        <v>0 0</v>
      </c>
      <c r="P5" s="61">
        <f>'DATA STORE'!C34</f>
        <v>0</v>
      </c>
      <c r="Q5" s="79">
        <f>'DATA STORE'!D34</f>
        <v>0</v>
      </c>
      <c r="R5" s="33" t="str">
        <f t="shared" si="5"/>
        <v>0 0</v>
      </c>
      <c r="S5" s="61">
        <f>'DATA STORE'!C66</f>
        <v>0</v>
      </c>
      <c r="T5" s="79">
        <f>'DATA STORE'!D66</f>
        <v>0</v>
      </c>
      <c r="U5" s="33" t="str">
        <f t="shared" si="6"/>
        <v>0 0</v>
      </c>
      <c r="V5" s="61">
        <f>'DATA STORE'!C98</f>
        <v>0</v>
      </c>
      <c r="W5" s="76">
        <f>'DATA STORE'!D98</f>
        <v>0</v>
      </c>
      <c r="X5" s="67" t="e">
        <f t="shared" si="7"/>
        <v>#N/A</v>
      </c>
      <c r="Y5" s="68" t="e">
        <f t="shared" si="8"/>
        <v>#N/A</v>
      </c>
    </row>
    <row r="6" spans="1:25" ht="79.5" customHeight="1" thickBot="1" x14ac:dyDescent="0.3">
      <c r="A6" s="132" t="str">
        <f>'DATA STORE'!B20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STORE'!C20</f>
        <v>0</v>
      </c>
      <c r="D6" s="79">
        <f>'DATA STORE'!D20</f>
        <v>0</v>
      </c>
      <c r="E6" s="33" t="str">
        <f t="shared" si="1"/>
        <v>0 0</v>
      </c>
      <c r="F6" s="61">
        <f>'DATA STORE'!C52</f>
        <v>0</v>
      </c>
      <c r="G6" s="79">
        <f>'DATA STORE'!D52</f>
        <v>0</v>
      </c>
      <c r="H6" s="33" t="str">
        <f t="shared" si="2"/>
        <v>0 0</v>
      </c>
      <c r="I6" s="61">
        <f>'DATA STORE'!C84</f>
        <v>0</v>
      </c>
      <c r="J6" s="79">
        <f>'DATA STORE'!D84</f>
        <v>0</v>
      </c>
      <c r="K6" s="67" t="e">
        <f t="shared" si="3"/>
        <v>#N/A</v>
      </c>
      <c r="L6" s="68" t="e">
        <f t="shared" si="9"/>
        <v>#N/A</v>
      </c>
      <c r="M6" s="15"/>
      <c r="N6" s="135" t="str">
        <f>'DATA STORE'!B35</f>
        <v>WRITE/REVISE BRIEF TEXTS: Write or revise one or more informational paragraphs demonstrating ability to organize ideas by stating a focus (main idea), including appropriate transitional strategies for coherence, or supporting details, or an appropriate conclusion.</v>
      </c>
      <c r="O6" s="33" t="str">
        <f t="shared" si="4"/>
        <v>0 0</v>
      </c>
      <c r="P6" s="61">
        <f>'DATA STORE'!C35</f>
        <v>0</v>
      </c>
      <c r="Q6" s="79">
        <f>'DATA STORE'!D35</f>
        <v>0</v>
      </c>
      <c r="R6" s="33" t="str">
        <f t="shared" si="5"/>
        <v>0 0</v>
      </c>
      <c r="S6" s="61">
        <f>'DATA STORE'!C67</f>
        <v>0</v>
      </c>
      <c r="T6" s="79">
        <f>'DATA STORE'!D67</f>
        <v>0</v>
      </c>
      <c r="U6" s="33" t="str">
        <f t="shared" si="6"/>
        <v>0 0</v>
      </c>
      <c r="V6" s="61">
        <f>'DATA STORE'!C99</f>
        <v>0</v>
      </c>
      <c r="W6" s="76">
        <f>'DATA STORE'!D99</f>
        <v>0</v>
      </c>
      <c r="X6" s="67" t="e">
        <f t="shared" si="7"/>
        <v>#N/A</v>
      </c>
      <c r="Y6" s="68" t="e">
        <f t="shared" si="8"/>
        <v>#N/A</v>
      </c>
    </row>
    <row r="7" spans="1:25" ht="79.5" customHeight="1" thickBot="1" x14ac:dyDescent="0.3">
      <c r="A7" s="132" t="str">
        <f>'DATA STORE'!B21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STORE'!C21</f>
        <v>0</v>
      </c>
      <c r="D7" s="79">
        <f>'DATA STORE'!D21</f>
        <v>0</v>
      </c>
      <c r="E7" s="33" t="str">
        <f t="shared" si="1"/>
        <v>0 0</v>
      </c>
      <c r="F7" s="61">
        <f>'DATA STORE'!C53</f>
        <v>0</v>
      </c>
      <c r="G7" s="79">
        <f>'DATA STORE'!D53</f>
        <v>0</v>
      </c>
      <c r="H7" s="33" t="str">
        <f t="shared" si="2"/>
        <v>0 0</v>
      </c>
      <c r="I7" s="61">
        <f>'DATA STORE'!C85</f>
        <v>0</v>
      </c>
      <c r="J7" s="79">
        <f>'DATA STORE'!D85</f>
        <v>0</v>
      </c>
      <c r="K7" s="67" t="e">
        <f t="shared" si="3"/>
        <v>#N/A</v>
      </c>
      <c r="L7" s="68" t="e">
        <f t="shared" si="9"/>
        <v>#N/A</v>
      </c>
      <c r="M7" s="15"/>
      <c r="N7" s="135" t="str">
        <f>'DATA STORE'!B36</f>
        <v>COMPOSE FULL TEXTS: Write full informational texts on a topic using a complete writing process attending to purpose and audience: organize ideas by stating a focus (main idea); include text structures and appropriate transitional strategies for coherence; include elaboration and supporting evidence from sources and an appropriate conclusion.</v>
      </c>
      <c r="O7" s="33" t="str">
        <f t="shared" si="4"/>
        <v>0 0</v>
      </c>
      <c r="P7" s="61">
        <f>'DATA STORE'!C36</f>
        <v>0</v>
      </c>
      <c r="Q7" s="79">
        <f>'DATA STORE'!D36</f>
        <v>0</v>
      </c>
      <c r="R7" s="33" t="str">
        <f t="shared" si="5"/>
        <v>0 0</v>
      </c>
      <c r="S7" s="61">
        <f>'DATA STORE'!C68</f>
        <v>0</v>
      </c>
      <c r="T7" s="79">
        <f>'DATA STORE'!D68</f>
        <v>0</v>
      </c>
      <c r="U7" s="33" t="str">
        <f t="shared" si="6"/>
        <v>0 0</v>
      </c>
      <c r="V7" s="61">
        <f>'DATA STORE'!C100</f>
        <v>0</v>
      </c>
      <c r="W7" s="76">
        <f>'DATA STORE'!D100</f>
        <v>0</v>
      </c>
      <c r="X7" s="67" t="e">
        <f t="shared" si="7"/>
        <v>#N/A</v>
      </c>
      <c r="Y7" s="68" t="e">
        <f t="shared" si="8"/>
        <v>#N/A</v>
      </c>
    </row>
    <row r="8" spans="1:25" ht="48" customHeight="1" thickBot="1" x14ac:dyDescent="0.3">
      <c r="A8" s="132" t="str">
        <f>'DATA STORE'!B22</f>
        <v>(Literary Text) ANALYSIS WITHIN OR ACROSS TEXTS: Describe and explain relationships among literary elements (e.g., characters) within or across texts or distinguish the narrator or characters' point of view.</v>
      </c>
      <c r="B8" s="33" t="str">
        <f t="shared" si="0"/>
        <v>0 0</v>
      </c>
      <c r="C8" s="61">
        <f>'DATA STORE'!C22</f>
        <v>0</v>
      </c>
      <c r="D8" s="79">
        <f>'DATA STORE'!D22</f>
        <v>0</v>
      </c>
      <c r="E8" s="33" t="str">
        <f t="shared" si="1"/>
        <v>0 0</v>
      </c>
      <c r="F8" s="61">
        <f>'DATA STORE'!C54</f>
        <v>0</v>
      </c>
      <c r="G8" s="79">
        <f>'DATA STORE'!D54</f>
        <v>0</v>
      </c>
      <c r="H8" s="33" t="str">
        <f t="shared" si="2"/>
        <v>0 0</v>
      </c>
      <c r="I8" s="61">
        <f>'DATA STORE'!C86</f>
        <v>0</v>
      </c>
      <c r="J8" s="79">
        <f>'DATA STORE'!D86</f>
        <v>0</v>
      </c>
      <c r="K8" s="67" t="e">
        <f t="shared" si="3"/>
        <v>#N/A</v>
      </c>
      <c r="L8" s="68" t="e">
        <f t="shared" si="9"/>
        <v>#N/A</v>
      </c>
      <c r="M8" s="15"/>
      <c r="N8" s="135" t="str">
        <f>'DATA STORE'!B37</f>
        <v>WRITE/REVISE TEXTS: Write or revise one or more paragraphs demonstrating ability to state opinions about topics or sources; set a context, organize ideas, develop supporting reasons, or provide an appropriate conclusion.</v>
      </c>
      <c r="O8" s="33" t="str">
        <f t="shared" si="4"/>
        <v>0 0</v>
      </c>
      <c r="P8" s="61">
        <f>'DATA STORE'!C37</f>
        <v>0</v>
      </c>
      <c r="Q8" s="79">
        <f>'DATA STORE'!D37</f>
        <v>0</v>
      </c>
      <c r="R8" s="33" t="str">
        <f t="shared" si="5"/>
        <v>0 0</v>
      </c>
      <c r="S8" s="61">
        <f>'DATA STORE'!C69</f>
        <v>0</v>
      </c>
      <c r="T8" s="79">
        <f>'DATA STORE'!D69</f>
        <v>0</v>
      </c>
      <c r="U8" s="33" t="str">
        <f t="shared" si="6"/>
        <v>0 0</v>
      </c>
      <c r="V8" s="61">
        <f>'DATA STORE'!C101</f>
        <v>0</v>
      </c>
      <c r="W8" s="76">
        <f>'DATA STORE'!D101</f>
        <v>0</v>
      </c>
      <c r="X8" s="67" t="e">
        <f t="shared" si="7"/>
        <v>#N/A</v>
      </c>
      <c r="Y8" s="68" t="e">
        <f t="shared" si="8"/>
        <v>#N/A</v>
      </c>
    </row>
    <row r="9" spans="1:25" ht="79.5" customHeight="1" thickBot="1" x14ac:dyDescent="0.3">
      <c r="A9" s="132" t="str">
        <f>'DATA STORE'!B23</f>
        <v>(Literary Text) TEXT STRUCTURES &amp; FEATURES: Relate knowledge of text structures (building upon earlier sections) or text features (e.g., illustrations) to explain information within the text.</v>
      </c>
      <c r="B9" s="33" t="str">
        <f t="shared" si="0"/>
        <v>0 0</v>
      </c>
      <c r="C9" s="61">
        <f>'DATA STORE'!C23</f>
        <v>0</v>
      </c>
      <c r="D9" s="79">
        <f>'DATA STORE'!D23</f>
        <v>0</v>
      </c>
      <c r="E9" s="33" t="str">
        <f t="shared" si="1"/>
        <v>0 0</v>
      </c>
      <c r="F9" s="61">
        <f>'DATA STORE'!C55</f>
        <v>0</v>
      </c>
      <c r="G9" s="79">
        <f>'DATA STORE'!D55</f>
        <v>0</v>
      </c>
      <c r="H9" s="33" t="str">
        <f t="shared" si="2"/>
        <v>0 0</v>
      </c>
      <c r="I9" s="61">
        <f>'DATA STORE'!C87</f>
        <v>0</v>
      </c>
      <c r="J9" s="79">
        <f>'DATA STORE'!D87</f>
        <v>0</v>
      </c>
      <c r="K9" s="67" t="e">
        <f t="shared" si="3"/>
        <v>#N/A</v>
      </c>
      <c r="L9" s="68" t="e">
        <f t="shared" si="9"/>
        <v>#N/A</v>
      </c>
      <c r="M9" s="15"/>
      <c r="N9" s="135" t="str">
        <f>'DATA STORE'!B38</f>
        <v>COMPOSE FULL TEXTS: Write full opinion pieces about topics using a complete writing process attending to purpose and audience: organize ideas by stating a context and focus (opinion), include structures and appropriate transitional strategies for coherence, elaborate and include supporting reasons from sources and an appropriate conclusion.</v>
      </c>
      <c r="O9" s="33" t="str">
        <f t="shared" si="4"/>
        <v>0 0</v>
      </c>
      <c r="P9" s="61">
        <f>'DATA STORE'!C38</f>
        <v>0</v>
      </c>
      <c r="Q9" s="79">
        <f>'DATA STORE'!D38</f>
        <v>0</v>
      </c>
      <c r="R9" s="33" t="str">
        <f t="shared" si="5"/>
        <v>0 0</v>
      </c>
      <c r="S9" s="61">
        <f>'DATA STORE'!C70</f>
        <v>0</v>
      </c>
      <c r="T9" s="79">
        <f>'DATA STORE'!D70</f>
        <v>0</v>
      </c>
      <c r="U9" s="33" t="str">
        <f t="shared" si="6"/>
        <v>0 0</v>
      </c>
      <c r="V9" s="61">
        <f>'DATA STORE'!C102</f>
        <v>0</v>
      </c>
      <c r="W9" s="76">
        <f>'DATA STORE'!D102</f>
        <v>0</v>
      </c>
      <c r="X9" s="67" t="e">
        <f t="shared" si="7"/>
        <v>#N/A</v>
      </c>
      <c r="Y9" s="68" t="e">
        <f t="shared" si="8"/>
        <v>#N/A</v>
      </c>
    </row>
    <row r="10" spans="1:25" ht="48" customHeight="1" thickBot="1" x14ac:dyDescent="0.3">
      <c r="A10" s="132" t="str">
        <f>'DATA STORE'!B24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STORE'!C24</f>
        <v>0</v>
      </c>
      <c r="D10" s="79">
        <f>'DATA STORE'!D24</f>
        <v>0</v>
      </c>
      <c r="E10" s="33" t="str">
        <f t="shared" si="1"/>
        <v>0 0</v>
      </c>
      <c r="F10" s="61">
        <f>'DATA STORE'!C56</f>
        <v>0</v>
      </c>
      <c r="G10" s="79">
        <f>'DATA STORE'!D56</f>
        <v>0</v>
      </c>
      <c r="H10" s="33" t="str">
        <f t="shared" si="2"/>
        <v>0 0</v>
      </c>
      <c r="I10" s="61">
        <f>'DATA STORE'!C88</f>
        <v>0</v>
      </c>
      <c r="J10" s="79">
        <f>'DATA STORE'!D88</f>
        <v>0</v>
      </c>
      <c r="K10" s="67" t="e">
        <f t="shared" si="3"/>
        <v>#N/A</v>
      </c>
      <c r="L10" s="68" t="e">
        <f t="shared" si="9"/>
        <v>#N/A</v>
      </c>
      <c r="M10" s="15"/>
      <c r="N10" s="135" t="str">
        <f>'DATA STORE'!B39</f>
        <v>LANGUAGE &amp; VOCABULARY USE: Accurately use language and vocabulary (including academic or domain-specific vocabulary) appropriate to the purpose and audience when revising or composing texts.</v>
      </c>
      <c r="O10" s="33" t="str">
        <f t="shared" si="4"/>
        <v>0 0</v>
      </c>
      <c r="P10" s="61">
        <f>'DATA STORE'!C39</f>
        <v>0</v>
      </c>
      <c r="Q10" s="79">
        <f>'DATA STORE'!D39</f>
        <v>0</v>
      </c>
      <c r="R10" s="33" t="str">
        <f t="shared" si="5"/>
        <v>0 0</v>
      </c>
      <c r="S10" s="61">
        <f>'DATA STORE'!C71</f>
        <v>0</v>
      </c>
      <c r="T10" s="79">
        <f>'DATA STORE'!D71</f>
        <v>0</v>
      </c>
      <c r="U10" s="33" t="str">
        <f t="shared" si="6"/>
        <v>0 0</v>
      </c>
      <c r="V10" s="61">
        <f>'DATA STORE'!C103</f>
        <v>0</v>
      </c>
      <c r="W10" s="76">
        <f>'DATA STORE'!D103</f>
        <v>0</v>
      </c>
      <c r="X10" s="67" t="e">
        <f t="shared" si="7"/>
        <v>#N/A</v>
      </c>
      <c r="Y10" s="68" t="e">
        <f t="shared" si="8"/>
        <v>#N/A</v>
      </c>
    </row>
    <row r="11" spans="1:25" ht="48" thickBot="1" x14ac:dyDescent="0.3">
      <c r="A11" s="132" t="str">
        <f>'DATA STORE'!B25</f>
        <v>(Informational Text) KEY DETAILS: Given an inference or conclusion, use explicit details and implicit information from the text to support the inference or conclusion provided.</v>
      </c>
      <c r="B11" s="33" t="str">
        <f t="shared" si="0"/>
        <v>0 0</v>
      </c>
      <c r="C11" s="61">
        <f>'DATA STORE'!C25</f>
        <v>0</v>
      </c>
      <c r="D11" s="79">
        <f>'DATA STORE'!D25</f>
        <v>0</v>
      </c>
      <c r="E11" s="33" t="str">
        <f t="shared" si="1"/>
        <v>0 0</v>
      </c>
      <c r="F11" s="61">
        <f>'DATA STORE'!C57</f>
        <v>0</v>
      </c>
      <c r="G11" s="79">
        <f>'DATA STORE'!D57</f>
        <v>0</v>
      </c>
      <c r="H11" s="33" t="str">
        <f t="shared" si="2"/>
        <v>0 0</v>
      </c>
      <c r="I11" s="61">
        <f>'DATA STORE'!C89</f>
        <v>0</v>
      </c>
      <c r="J11" s="79">
        <f>'DATA STORE'!D89</f>
        <v>0</v>
      </c>
      <c r="K11" s="67" t="e">
        <f t="shared" si="3"/>
        <v>#N/A</v>
      </c>
      <c r="L11" s="68" t="e">
        <f t="shared" si="9"/>
        <v>#N/A</v>
      </c>
      <c r="M11" s="15"/>
      <c r="N11" s="136" t="str">
        <f>'DATA STORE'!B40</f>
        <v>EDIT: Apply or edit grade-appropriate grammar usage, capitalization, punctuation, and spelling to clarify a message and edit narrative, informational, and opinion texts.</v>
      </c>
      <c r="O11" s="91" t="str">
        <f t="shared" si="4"/>
        <v>0 0</v>
      </c>
      <c r="P11" s="92">
        <f>'DATA STORE'!C40</f>
        <v>0</v>
      </c>
      <c r="Q11" s="93">
        <f>'DATA STORE'!D40</f>
        <v>0</v>
      </c>
      <c r="R11" s="91" t="str">
        <f t="shared" si="5"/>
        <v>0 0</v>
      </c>
      <c r="S11" s="92">
        <f>'DATA STORE'!C72</f>
        <v>0</v>
      </c>
      <c r="T11" s="93">
        <f>'DATA STORE'!D72</f>
        <v>0</v>
      </c>
      <c r="U11" s="91" t="str">
        <f t="shared" si="6"/>
        <v>0 0</v>
      </c>
      <c r="V11" s="92">
        <f>'DATA STORE'!C104</f>
        <v>0</v>
      </c>
      <c r="W11" s="94">
        <f>'DATA STORE'!D104</f>
        <v>0</v>
      </c>
      <c r="X11" s="67" t="e">
        <f t="shared" si="7"/>
        <v>#N/A</v>
      </c>
      <c r="Y11" s="68" t="e">
        <f t="shared" si="8"/>
        <v>#N/A</v>
      </c>
    </row>
    <row r="12" spans="1:25" ht="36.75" thickBot="1" x14ac:dyDescent="0.3">
      <c r="A12" s="132" t="str">
        <f>'DATA STORE'!B26</f>
        <v>(Informational Text) CENTRAL IDEAS: Identify or determine a main idea and the key details that support it.</v>
      </c>
      <c r="B12" s="33" t="str">
        <f t="shared" si="0"/>
        <v>0 0</v>
      </c>
      <c r="C12" s="61">
        <f>'DATA STORE'!C26</f>
        <v>0</v>
      </c>
      <c r="D12" s="79">
        <f>'DATA STORE'!D26</f>
        <v>0</v>
      </c>
      <c r="E12" s="33" t="str">
        <f t="shared" si="1"/>
        <v>0 0</v>
      </c>
      <c r="F12" s="61">
        <f>'DATA STORE'!C58</f>
        <v>0</v>
      </c>
      <c r="G12" s="79">
        <f>'DATA STORE'!D58</f>
        <v>0</v>
      </c>
      <c r="H12" s="33" t="str">
        <f t="shared" si="2"/>
        <v>0 0</v>
      </c>
      <c r="I12" s="61">
        <f>'DATA STORE'!C90</f>
        <v>0</v>
      </c>
      <c r="J12" s="79">
        <f>'DATA STORE'!D90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32" t="str">
        <f>'DATA STORE'!B27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STORE'!C27</f>
        <v>0</v>
      </c>
      <c r="D13" s="79">
        <f>'DATA STORE'!D27</f>
        <v>0</v>
      </c>
      <c r="E13" s="33" t="str">
        <f t="shared" si="1"/>
        <v>0 0</v>
      </c>
      <c r="F13" s="61">
        <f>'DATA STORE'!C59</f>
        <v>0</v>
      </c>
      <c r="G13" s="79">
        <f>'DATA STORE'!D59</f>
        <v>0</v>
      </c>
      <c r="H13" s="33" t="str">
        <f t="shared" si="2"/>
        <v>0 0</v>
      </c>
      <c r="I13" s="61">
        <f>'DATA STORE'!C91</f>
        <v>0</v>
      </c>
      <c r="J13" s="79">
        <f>'DATA STORE'!D91</f>
        <v>0</v>
      </c>
      <c r="K13" s="67" t="e">
        <f t="shared" si="3"/>
        <v>#N/A</v>
      </c>
      <c r="L13" s="68" t="e">
        <f t="shared" si="9"/>
        <v>#N/A</v>
      </c>
      <c r="M13" s="15"/>
      <c r="N13" s="137" t="str">
        <f>'DATA STORE'!$B$42</f>
        <v>LISTEN/INTERPRET: Interpret and use information delivered orally.</v>
      </c>
      <c r="O13" s="96" t="str">
        <f>CONCATENATE(P13," ",Q13)</f>
        <v>0 0</v>
      </c>
      <c r="P13" s="97">
        <f>'DATA STORE'!C42</f>
        <v>0</v>
      </c>
      <c r="Q13" s="98">
        <f>'DATA STORE'!D42</f>
        <v>0</v>
      </c>
      <c r="R13" s="96" t="str">
        <f>CONCATENATE(S13," ",T13)</f>
        <v>0 0</v>
      </c>
      <c r="S13" s="97">
        <f>'DATA STORE'!C74</f>
        <v>0</v>
      </c>
      <c r="T13" s="98">
        <f>'DATA STORE'!D74</f>
        <v>0</v>
      </c>
      <c r="U13" s="96" t="str">
        <f>CONCATENATE(V13," ",W13)</f>
        <v>0 0</v>
      </c>
      <c r="V13" s="97">
        <f>'DATA STORE'!C106</f>
        <v>0</v>
      </c>
      <c r="W13" s="99">
        <f>'DATA STORE'!D106</f>
        <v>0</v>
      </c>
      <c r="X13" s="67" t="e">
        <f>VLOOKUP(O13,$C$21:$D$29,2,)+VLOOKUP(R13,$C$21:$D$29,2,)+VLOOKUP(U13,$C$21:$D$29,2,)</f>
        <v>#N/A</v>
      </c>
      <c r="Y13" s="68" t="e">
        <f t="shared" si="8"/>
        <v>#N/A</v>
      </c>
    </row>
    <row r="14" spans="1:25" ht="79.5" thickBot="1" x14ac:dyDescent="0.3">
      <c r="A14" s="132" t="str">
        <f>'DATA STORE'!B28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STORE'!C28</f>
        <v>0</v>
      </c>
      <c r="D14" s="79">
        <f>'DATA STORE'!D28</f>
        <v>0</v>
      </c>
      <c r="E14" s="33" t="str">
        <f t="shared" si="1"/>
        <v>0 0</v>
      </c>
      <c r="F14" s="61">
        <f>'DATA STORE'!C60</f>
        <v>0</v>
      </c>
      <c r="G14" s="79">
        <f>'DATA STORE'!D60</f>
        <v>0</v>
      </c>
      <c r="H14" s="33" t="str">
        <f t="shared" si="2"/>
        <v>0 0</v>
      </c>
      <c r="I14" s="61">
        <f>'DATA STORE'!C92</f>
        <v>0</v>
      </c>
      <c r="J14" s="79">
        <f>'DATA STORE'!D92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32" t="str">
        <f>'DATA STORE'!B29</f>
        <v>(Informational Text) ANALYSIS WITHIN OR ACROSS TEXTS: Describe information within or across texts (e.g., events, ideas, concepts, procedures, sequence or cause/effect) or distinguish the author's point of view.</v>
      </c>
      <c r="B15" s="33" t="str">
        <f t="shared" si="0"/>
        <v>0 0</v>
      </c>
      <c r="C15" s="61">
        <f>'DATA STORE'!C29</f>
        <v>0</v>
      </c>
      <c r="D15" s="79">
        <f>'DATA STORE'!D29</f>
        <v>0</v>
      </c>
      <c r="E15" s="33" t="str">
        <f t="shared" si="1"/>
        <v>0 0</v>
      </c>
      <c r="F15" s="61">
        <f>'DATA STORE'!C61</f>
        <v>0</v>
      </c>
      <c r="G15" s="79">
        <f>'DATA STORE'!D61</f>
        <v>0</v>
      </c>
      <c r="H15" s="33" t="str">
        <f t="shared" si="2"/>
        <v>0 0</v>
      </c>
      <c r="I15" s="61">
        <f>'DATA STORE'!C93</f>
        <v>0</v>
      </c>
      <c r="J15" s="79">
        <f>'DATA STORE'!D93</f>
        <v>0</v>
      </c>
      <c r="K15" s="67" t="e">
        <f t="shared" si="3"/>
        <v>#N/A</v>
      </c>
      <c r="L15" s="68" t="e">
        <f t="shared" si="9"/>
        <v>#N/A</v>
      </c>
      <c r="M15" s="14"/>
      <c r="N15" s="134" t="str">
        <f>'DATA STORE'!B44</f>
        <v>INTERPRET &amp; INTEGRATE INFORMATION: Locate information to support central ideas and key details that are provided; select information from data or print and non-print text sources for a given purpose.</v>
      </c>
      <c r="O15" s="35" t="str">
        <f>CONCATENATE(P15," ",Q15)</f>
        <v>0 0</v>
      </c>
      <c r="P15" s="100">
        <f>'DATA STORE'!C44</f>
        <v>0</v>
      </c>
      <c r="Q15" s="101">
        <f>'DATA STORE'!D44</f>
        <v>0</v>
      </c>
      <c r="R15" s="35" t="str">
        <f>CONCATENATE(S15," ",T15)</f>
        <v>0 0</v>
      </c>
      <c r="S15" s="100">
        <f>'DATA STORE'!C76</f>
        <v>0</v>
      </c>
      <c r="T15" s="101">
        <f>'DATA STORE'!D76</f>
        <v>0</v>
      </c>
      <c r="U15" s="35" t="str">
        <f>CONCATENATE(V15," ",W15)</f>
        <v>0 0</v>
      </c>
      <c r="V15" s="100">
        <f>'DATA STORE'!C108</f>
        <v>0</v>
      </c>
      <c r="W15" s="102">
        <f>'DATA STORE'!D108</f>
        <v>0</v>
      </c>
      <c r="X15" s="67" t="e">
        <f>VLOOKUP(O15,$C$21:$D$29,2,)+VLOOKUP(R15,$C$21:$D$29,2,)+VLOOKUP(U15,$C$21:$D$29,2,)</f>
        <v>#N/A</v>
      </c>
      <c r="Y15" s="68" t="e">
        <f t="shared" si="8"/>
        <v>#N/A</v>
      </c>
    </row>
    <row r="16" spans="1:25" ht="32.25" thickBot="1" x14ac:dyDescent="0.3">
      <c r="A16" s="132" t="str">
        <f>'DATA STORE'!B30</f>
        <v>(Informational Text) TEXT STRUCTURES OR FEATURES: Relate knowledge of text features (e.g., maps, photographs) to demonstrate understanding of the text.</v>
      </c>
      <c r="B16" s="33" t="str">
        <f t="shared" si="0"/>
        <v>0 0</v>
      </c>
      <c r="C16" s="61">
        <f>'DATA STORE'!C30</f>
        <v>0</v>
      </c>
      <c r="D16" s="79">
        <f>'DATA STORE'!D30</f>
        <v>0</v>
      </c>
      <c r="E16" s="33" t="str">
        <f t="shared" si="1"/>
        <v>0 0</v>
      </c>
      <c r="F16" s="61">
        <f>'DATA STORE'!C62</f>
        <v>0</v>
      </c>
      <c r="G16" s="79">
        <f>'DATA STORE'!D62</f>
        <v>0</v>
      </c>
      <c r="H16" s="33" t="str">
        <f t="shared" si="2"/>
        <v>0 0</v>
      </c>
      <c r="I16" s="61">
        <f>'DATA STORE'!C94</f>
        <v>0</v>
      </c>
      <c r="J16" s="79">
        <f>'DATA STORE'!D94</f>
        <v>0</v>
      </c>
      <c r="K16" s="67" t="e">
        <f t="shared" si="3"/>
        <v>#N/A</v>
      </c>
      <c r="L16" s="68" t="e">
        <f t="shared" si="9"/>
        <v>#N/A</v>
      </c>
      <c r="M16" s="14"/>
      <c r="N16" s="135" t="str">
        <f>'DATA STORE'!B45</f>
        <v>ANALYZE INFORMATION/SOURCES: Distinguish relevant/irrelevant information.</v>
      </c>
      <c r="O16" s="33" t="str">
        <f>CONCATENATE(P16," ",Q16)</f>
        <v>0 0</v>
      </c>
      <c r="P16" s="62">
        <f>'DATA STORE'!C45</f>
        <v>0</v>
      </c>
      <c r="Q16" s="83">
        <f>'DATA STORE'!D45</f>
        <v>0</v>
      </c>
      <c r="R16" s="33" t="str">
        <f>CONCATENATE(S16," ",T16)</f>
        <v>0 0</v>
      </c>
      <c r="S16" s="62">
        <f>'DATA STORE'!C77</f>
        <v>0</v>
      </c>
      <c r="T16" s="83">
        <f>'DATA STORE'!D77</f>
        <v>0</v>
      </c>
      <c r="U16" s="33" t="str">
        <f>CONCATENATE(V16," ",W16)</f>
        <v>0 0</v>
      </c>
      <c r="V16" s="62">
        <f>'DATA STORE'!C109</f>
        <v>0</v>
      </c>
      <c r="W16" s="85">
        <f>'DATA STORE'!D109</f>
        <v>0</v>
      </c>
      <c r="X16" s="67" t="e">
        <f>VLOOKUP(O16,$C$21:$D$29,2,)+VLOOKUP(R16,$C$21:$D$29,2,)+VLOOKUP(U16,$C$21:$D$29,2,)</f>
        <v>#N/A</v>
      </c>
      <c r="Y16" s="68" t="e">
        <f t="shared" si="8"/>
        <v>#N/A</v>
      </c>
    </row>
    <row r="17" spans="1:25" ht="48" thickBot="1" x14ac:dyDescent="0.3">
      <c r="A17" s="133" t="str">
        <f>'DATA STORE'!B31</f>
        <v>(Informational Text) LANGUAGE USE: Demonstrate understanding of word relationships and nuances, literal and non-literal words and phrases used in context, or identify connections between words and their uses.</v>
      </c>
      <c r="B17" s="34" t="str">
        <f t="shared" si="0"/>
        <v>0 0</v>
      </c>
      <c r="C17" s="80">
        <f>'DATA STORE'!C31</f>
        <v>0</v>
      </c>
      <c r="D17" s="81">
        <f>'DATA STORE'!D31</f>
        <v>0</v>
      </c>
      <c r="E17" s="34" t="str">
        <f t="shared" si="1"/>
        <v>0 0</v>
      </c>
      <c r="F17" s="80">
        <f>'DATA STORE'!C63</f>
        <v>0</v>
      </c>
      <c r="G17" s="81">
        <f>'DATA STORE'!D63</f>
        <v>0</v>
      </c>
      <c r="H17" s="34" t="str">
        <f t="shared" si="2"/>
        <v>0 0</v>
      </c>
      <c r="I17" s="80">
        <f>'DATA STORE'!C95</f>
        <v>0</v>
      </c>
      <c r="J17" s="81">
        <f>'DATA STORE'!D95</f>
        <v>0</v>
      </c>
      <c r="K17" s="67" t="e">
        <f t="shared" si="3"/>
        <v>#N/A</v>
      </c>
      <c r="L17" s="68" t="e">
        <f t="shared" si="9"/>
        <v>#N/A</v>
      </c>
      <c r="M17" s="14"/>
      <c r="N17" s="138" t="str">
        <f>'DATA STORE'!B46</f>
        <v>USE EVIDENCE: Cite evidence to support opinions and ideas.</v>
      </c>
      <c r="O17" s="34" t="str">
        <f>CONCATENATE(P17," ",Q17)</f>
        <v>0 0</v>
      </c>
      <c r="P17" s="73">
        <f>'DATA STORE'!C46</f>
        <v>0</v>
      </c>
      <c r="Q17" s="84">
        <f>'DATA STORE'!D46</f>
        <v>0</v>
      </c>
      <c r="R17" s="34" t="str">
        <f>CONCATENATE(S17," ",T17)</f>
        <v>0 0</v>
      </c>
      <c r="S17" s="73">
        <f>'DATA STORE'!C78</f>
        <v>0</v>
      </c>
      <c r="T17" s="84">
        <f>'DATA STORE'!D78</f>
        <v>0</v>
      </c>
      <c r="U17" s="34" t="str">
        <f>CONCATENATE(V17," ",W17)</f>
        <v>0 0</v>
      </c>
      <c r="V17" s="73">
        <f>'DATA STORE'!C110</f>
        <v>0</v>
      </c>
      <c r="W17" s="90">
        <f>'DATA STORE'!D110</f>
        <v>0</v>
      </c>
      <c r="X17" s="67" t="e">
        <f>VLOOKUP(O17,$C$21:$D$29,2,)+VLOOKUP(R17,$C$21:$D$29,2,)+VLOOKUP(U17,$C$21:$D$29,2,)</f>
        <v>#N/A</v>
      </c>
      <c r="Y17" s="68" t="e">
        <f t="shared" si="8"/>
        <v>#N/A</v>
      </c>
    </row>
    <row r="18" spans="1:25" x14ac:dyDescent="0.2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136</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140</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137</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138</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139</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0.25"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5.75" customHeight="1"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5.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6.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F25:J25"/>
    <mergeCell ref="G28:J28"/>
    <mergeCell ref="S28:V28"/>
    <mergeCell ref="G23:J23"/>
    <mergeCell ref="S23:V23"/>
    <mergeCell ref="G24:J24"/>
    <mergeCell ref="S24:V24"/>
    <mergeCell ref="R25:V25"/>
    <mergeCell ref="X1:Y2"/>
    <mergeCell ref="O2:Q2"/>
    <mergeCell ref="R2:T2"/>
    <mergeCell ref="U2:W2"/>
    <mergeCell ref="B2:D2"/>
    <mergeCell ref="E2:G2"/>
    <mergeCell ref="H2:J2"/>
    <mergeCell ref="H1:J1"/>
    <mergeCell ref="E1:G1"/>
    <mergeCell ref="B1:D1"/>
    <mergeCell ref="K1:L2"/>
    <mergeCell ref="O1:Q1"/>
    <mergeCell ref="R1:T1"/>
    <mergeCell ref="U1:W1"/>
    <mergeCell ref="C20:D20"/>
    <mergeCell ref="O20:P20"/>
    <mergeCell ref="R20:V20"/>
    <mergeCell ref="A20:B29"/>
    <mergeCell ref="N20:N29"/>
    <mergeCell ref="G21:J21"/>
    <mergeCell ref="S21:V21"/>
    <mergeCell ref="G22:J22"/>
    <mergeCell ref="S22:V22"/>
    <mergeCell ref="G29:J29"/>
    <mergeCell ref="S29:V29"/>
    <mergeCell ref="G26:J26"/>
    <mergeCell ref="S26:V26"/>
    <mergeCell ref="G27:J27"/>
    <mergeCell ref="S27:V27"/>
    <mergeCell ref="F20:J20"/>
    <mergeCell ref="A39:L39"/>
    <mergeCell ref="N31:Q31"/>
    <mergeCell ref="R31:Y31"/>
    <mergeCell ref="R32:Y34"/>
    <mergeCell ref="R35:Y37"/>
    <mergeCell ref="A31:D31"/>
    <mergeCell ref="E31:L31"/>
    <mergeCell ref="U41:Y41"/>
    <mergeCell ref="B40:G40"/>
    <mergeCell ref="H40:L40"/>
    <mergeCell ref="B41:G41"/>
    <mergeCell ref="H41:L41"/>
    <mergeCell ref="N43:Y43"/>
    <mergeCell ref="O44:T44"/>
    <mergeCell ref="U44:Y44"/>
    <mergeCell ref="A32:D34"/>
    <mergeCell ref="E32:L34"/>
    <mergeCell ref="A35:D37"/>
    <mergeCell ref="E35:L37"/>
    <mergeCell ref="N32:Q34"/>
    <mergeCell ref="N35:Q37"/>
    <mergeCell ref="A43:L43"/>
    <mergeCell ref="B44:G44"/>
    <mergeCell ref="H44:L44"/>
    <mergeCell ref="N39:Y39"/>
    <mergeCell ref="O40:T40"/>
    <mergeCell ref="U40:Y40"/>
    <mergeCell ref="O41:T41"/>
  </mergeCells>
  <conditionalFormatting sqref="B3">
    <cfRule type="cellIs" dxfId="1070" priority="155" operator="equal">
      <formula>$B$30</formula>
    </cfRule>
    <cfRule type="cellIs" dxfId="1069" priority="156" operator="equal">
      <formula>$B$29</formula>
    </cfRule>
    <cfRule type="cellIs" dxfId="1068" priority="157" operator="equal">
      <formula>$B$28</formula>
    </cfRule>
    <cfRule type="cellIs" dxfId="1067" priority="158" operator="equal">
      <formula>$B$27</formula>
    </cfRule>
    <cfRule type="cellIs" dxfId="1066" priority="159" operator="equal">
      <formula>$B$26</formula>
    </cfRule>
    <cfRule type="cellIs" dxfId="1065" priority="160" operator="equal">
      <formula>$B$25</formula>
    </cfRule>
    <cfRule type="cellIs" dxfId="1064" priority="161" operator="equal">
      <formula>$B$24</formula>
    </cfRule>
    <cfRule type="cellIs" dxfId="1063" priority="162" operator="equal">
      <formula>$B$23</formula>
    </cfRule>
    <cfRule type="cellIs" dxfId="1062" priority="163" operator="equal">
      <formula>$B$22</formula>
    </cfRule>
  </conditionalFormatting>
  <conditionalFormatting sqref="B4:B17">
    <cfRule type="cellIs" dxfId="1061" priority="164" operator="equal">
      <formula>$B$30</formula>
    </cfRule>
    <cfRule type="cellIs" dxfId="1060" priority="165" operator="equal">
      <formula>$B$29</formula>
    </cfRule>
    <cfRule type="cellIs" dxfId="1059" priority="166" operator="equal">
      <formula>$B$28</formula>
    </cfRule>
    <cfRule type="cellIs" dxfId="1058" priority="167" operator="equal">
      <formula>$B$27</formula>
    </cfRule>
    <cfRule type="cellIs" dxfId="1057" priority="168" operator="equal">
      <formula>$B$26</formula>
    </cfRule>
    <cfRule type="cellIs" dxfId="1056" priority="169" operator="equal">
      <formula>$B$25</formula>
    </cfRule>
    <cfRule type="cellIs" dxfId="1055" priority="170" operator="equal">
      <formula>$B$24</formula>
    </cfRule>
    <cfRule type="cellIs" dxfId="1054" priority="171" operator="equal">
      <formula>$B$23</formula>
    </cfRule>
    <cfRule type="cellIs" dxfId="1053" priority="172" operator="equal">
      <formula>$B$22</formula>
    </cfRule>
  </conditionalFormatting>
  <conditionalFormatting sqref="E3">
    <cfRule type="cellIs" dxfId="1052" priority="137" operator="equal">
      <formula>$B$30</formula>
    </cfRule>
    <cfRule type="cellIs" dxfId="1051" priority="138" operator="equal">
      <formula>$B$29</formula>
    </cfRule>
    <cfRule type="cellIs" dxfId="1050" priority="139" operator="equal">
      <formula>$B$28</formula>
    </cfRule>
    <cfRule type="cellIs" dxfId="1049" priority="140" operator="equal">
      <formula>$B$27</formula>
    </cfRule>
    <cfRule type="cellIs" dxfId="1048" priority="141" operator="equal">
      <formula>$B$26</formula>
    </cfRule>
    <cfRule type="cellIs" dxfId="1047" priority="142" operator="equal">
      <formula>$B$25</formula>
    </cfRule>
    <cfRule type="cellIs" dxfId="1046" priority="143" operator="equal">
      <formula>$B$24</formula>
    </cfRule>
    <cfRule type="cellIs" dxfId="1045" priority="144" operator="equal">
      <formula>$B$23</formula>
    </cfRule>
    <cfRule type="cellIs" dxfId="1044" priority="145" operator="equal">
      <formula>$B$22</formula>
    </cfRule>
  </conditionalFormatting>
  <conditionalFormatting sqref="H3">
    <cfRule type="cellIs" dxfId="1043" priority="119" operator="equal">
      <formula>$B$30</formula>
    </cfRule>
    <cfRule type="cellIs" dxfId="1042" priority="120" operator="equal">
      <formula>$B$29</formula>
    </cfRule>
    <cfRule type="cellIs" dxfId="1041" priority="121" operator="equal">
      <formula>$B$28</formula>
    </cfRule>
    <cfRule type="cellIs" dxfId="1040" priority="122" operator="equal">
      <formula>$B$27</formula>
    </cfRule>
    <cfRule type="cellIs" dxfId="1039" priority="123" operator="equal">
      <formula>$B$26</formula>
    </cfRule>
    <cfRule type="cellIs" dxfId="1038" priority="124" operator="equal">
      <formula>$B$25</formula>
    </cfRule>
    <cfRule type="cellIs" dxfId="1037" priority="125" operator="equal">
      <formula>$B$24</formula>
    </cfRule>
    <cfRule type="cellIs" dxfId="1036" priority="126" operator="equal">
      <formula>$B$23</formula>
    </cfRule>
    <cfRule type="cellIs" dxfId="1035" priority="127" operator="equal">
      <formula>$B$22</formula>
    </cfRule>
  </conditionalFormatting>
  <conditionalFormatting sqref="E4:E17">
    <cfRule type="cellIs" dxfId="1034" priority="146" operator="equal">
      <formula>$B$30</formula>
    </cfRule>
    <cfRule type="cellIs" dxfId="1033" priority="147" operator="equal">
      <formula>$B$29</formula>
    </cfRule>
    <cfRule type="cellIs" dxfId="1032" priority="148" operator="equal">
      <formula>$B$28</formula>
    </cfRule>
    <cfRule type="cellIs" dxfId="1031" priority="149" operator="equal">
      <formula>$B$27</formula>
    </cfRule>
    <cfRule type="cellIs" dxfId="1030" priority="150" operator="equal">
      <formula>$B$26</formula>
    </cfRule>
    <cfRule type="cellIs" dxfId="1029" priority="151" operator="equal">
      <formula>$B$25</formula>
    </cfRule>
    <cfRule type="cellIs" dxfId="1028" priority="152" operator="equal">
      <formula>$B$24</formula>
    </cfRule>
    <cfRule type="cellIs" dxfId="1027" priority="153" operator="equal">
      <formula>$B$23</formula>
    </cfRule>
    <cfRule type="cellIs" dxfId="1026" priority="154" operator="equal">
      <formula>$B$22</formula>
    </cfRule>
  </conditionalFormatting>
  <conditionalFormatting sqref="O3">
    <cfRule type="cellIs" dxfId="1025" priority="101" operator="equal">
      <formula>$B$30</formula>
    </cfRule>
    <cfRule type="cellIs" dxfId="1024" priority="102" operator="equal">
      <formula>$B$29</formula>
    </cfRule>
    <cfRule type="cellIs" dxfId="1023" priority="103" operator="equal">
      <formula>$B$28</formula>
    </cfRule>
    <cfRule type="cellIs" dxfId="1022" priority="104" operator="equal">
      <formula>$B$27</formula>
    </cfRule>
    <cfRule type="cellIs" dxfId="1021" priority="105" operator="equal">
      <formula>$B$26</formula>
    </cfRule>
    <cfRule type="cellIs" dxfId="1020" priority="106" operator="equal">
      <formula>$B$25</formula>
    </cfRule>
    <cfRule type="cellIs" dxfId="1019" priority="107" operator="equal">
      <formula>$B$24</formula>
    </cfRule>
    <cfRule type="cellIs" dxfId="1018" priority="108" operator="equal">
      <formula>$B$23</formula>
    </cfRule>
    <cfRule type="cellIs" dxfId="1017" priority="109" operator="equal">
      <formula>$B$22</formula>
    </cfRule>
  </conditionalFormatting>
  <conditionalFormatting sqref="H4:H17">
    <cfRule type="cellIs" dxfId="1016" priority="128" operator="equal">
      <formula>$B$30</formula>
    </cfRule>
    <cfRule type="cellIs" dxfId="1015" priority="129" operator="equal">
      <formula>$B$29</formula>
    </cfRule>
    <cfRule type="cellIs" dxfId="1014" priority="130" operator="equal">
      <formula>$B$28</formula>
    </cfRule>
    <cfRule type="cellIs" dxfId="1013" priority="131" operator="equal">
      <formula>$B$27</formula>
    </cfRule>
    <cfRule type="cellIs" dxfId="1012" priority="132" operator="equal">
      <formula>$B$26</formula>
    </cfRule>
    <cfRule type="cellIs" dxfId="1011" priority="133" operator="equal">
      <formula>$B$25</formula>
    </cfRule>
    <cfRule type="cellIs" dxfId="1010" priority="134" operator="equal">
      <formula>$B$24</formula>
    </cfRule>
    <cfRule type="cellIs" dxfId="1009" priority="135" operator="equal">
      <formula>$B$23</formula>
    </cfRule>
    <cfRule type="cellIs" dxfId="1008" priority="136" operator="equal">
      <formula>$B$22</formula>
    </cfRule>
  </conditionalFormatting>
  <conditionalFormatting sqref="R3">
    <cfRule type="cellIs" dxfId="1007" priority="83" operator="equal">
      <formula>$B$30</formula>
    </cfRule>
    <cfRule type="cellIs" dxfId="1006" priority="84" operator="equal">
      <formula>$B$29</formula>
    </cfRule>
    <cfRule type="cellIs" dxfId="1005" priority="85" operator="equal">
      <formula>$B$28</formula>
    </cfRule>
    <cfRule type="cellIs" dxfId="1004" priority="86" operator="equal">
      <formula>$B$27</formula>
    </cfRule>
    <cfRule type="cellIs" dxfId="1003" priority="87" operator="equal">
      <formula>$B$26</formula>
    </cfRule>
    <cfRule type="cellIs" dxfId="1002" priority="88" operator="equal">
      <formula>$B$25</formula>
    </cfRule>
    <cfRule type="cellIs" dxfId="1001" priority="89" operator="equal">
      <formula>$B$24</formula>
    </cfRule>
    <cfRule type="cellIs" dxfId="1000" priority="90" operator="equal">
      <formula>$B$23</formula>
    </cfRule>
    <cfRule type="cellIs" dxfId="999" priority="91" operator="equal">
      <formula>$B$22</formula>
    </cfRule>
  </conditionalFormatting>
  <conditionalFormatting sqref="O4:O11 O15:O17 O13">
    <cfRule type="cellIs" dxfId="998" priority="110" operator="equal">
      <formula>$B$30</formula>
    </cfRule>
    <cfRule type="cellIs" dxfId="997" priority="111" operator="equal">
      <formula>$B$29</formula>
    </cfRule>
    <cfRule type="cellIs" dxfId="996" priority="112" operator="equal">
      <formula>$B$28</formula>
    </cfRule>
    <cfRule type="cellIs" dxfId="995" priority="113" operator="equal">
      <formula>$B$27</formula>
    </cfRule>
    <cfRule type="cellIs" dxfId="994" priority="114" operator="equal">
      <formula>$B$26</formula>
    </cfRule>
    <cfRule type="cellIs" dxfId="993" priority="115" operator="equal">
      <formula>$B$25</formula>
    </cfRule>
    <cfRule type="cellIs" dxfId="992" priority="116" operator="equal">
      <formula>$B$24</formula>
    </cfRule>
    <cfRule type="cellIs" dxfId="991" priority="117" operator="equal">
      <formula>$B$23</formula>
    </cfRule>
    <cfRule type="cellIs" dxfId="990" priority="118" operator="equal">
      <formula>$B$22</formula>
    </cfRule>
  </conditionalFormatting>
  <conditionalFormatting sqref="R14 U14 U12 R12 O14 O12">
    <cfRule type="cellIs" dxfId="989" priority="56" operator="equal">
      <formula>$B$30</formula>
    </cfRule>
    <cfRule type="cellIs" dxfId="988" priority="57" operator="equal">
      <formula>$B$29</formula>
    </cfRule>
    <cfRule type="cellIs" dxfId="987" priority="58" operator="equal">
      <formula>$B$28</formula>
    </cfRule>
    <cfRule type="cellIs" dxfId="986" priority="59" operator="equal">
      <formula>$B$27</formula>
    </cfRule>
    <cfRule type="cellIs" dxfId="985" priority="60" operator="equal">
      <formula>$B$26</formula>
    </cfRule>
    <cfRule type="cellIs" dxfId="984" priority="61" operator="equal">
      <formula>$B$25</formula>
    </cfRule>
    <cfRule type="cellIs" dxfId="983" priority="62" operator="equal">
      <formula>$B$24</formula>
    </cfRule>
    <cfRule type="cellIs" dxfId="982" priority="63" operator="equal">
      <formula>$B$23</formula>
    </cfRule>
    <cfRule type="cellIs" dxfId="981" priority="64" operator="equal">
      <formula>$B$22</formula>
    </cfRule>
  </conditionalFormatting>
  <conditionalFormatting sqref="R4:R11 R15:R17 R13">
    <cfRule type="cellIs" dxfId="980" priority="92" operator="equal">
      <formula>$B$30</formula>
    </cfRule>
    <cfRule type="cellIs" dxfId="979" priority="93" operator="equal">
      <formula>$B$29</formula>
    </cfRule>
    <cfRule type="cellIs" dxfId="978" priority="94" operator="equal">
      <formula>$B$28</formula>
    </cfRule>
    <cfRule type="cellIs" dxfId="977" priority="95" operator="equal">
      <formula>$B$27</formula>
    </cfRule>
    <cfRule type="cellIs" dxfId="976" priority="96" operator="equal">
      <formula>$B$26</formula>
    </cfRule>
    <cfRule type="cellIs" dxfId="975" priority="97" operator="equal">
      <formula>$B$25</formula>
    </cfRule>
    <cfRule type="cellIs" dxfId="974" priority="98" operator="equal">
      <formula>$B$24</formula>
    </cfRule>
    <cfRule type="cellIs" dxfId="973" priority="99" operator="equal">
      <formula>$B$23</formula>
    </cfRule>
    <cfRule type="cellIs" dxfId="972" priority="100" operator="equal">
      <formula>$B$22</formula>
    </cfRule>
  </conditionalFormatting>
  <conditionalFormatting sqref="U3">
    <cfRule type="cellIs" dxfId="971" priority="65" operator="equal">
      <formula>$B$30</formula>
    </cfRule>
    <cfRule type="cellIs" dxfId="970" priority="66" operator="equal">
      <formula>$B$29</formula>
    </cfRule>
    <cfRule type="cellIs" dxfId="969" priority="67" operator="equal">
      <formula>$B$28</formula>
    </cfRule>
    <cfRule type="cellIs" dxfId="968" priority="68" operator="equal">
      <formula>$B$27</formula>
    </cfRule>
    <cfRule type="cellIs" dxfId="967" priority="69" operator="equal">
      <formula>$B$26</formula>
    </cfRule>
    <cfRule type="cellIs" dxfId="966" priority="70" operator="equal">
      <formula>$B$25</formula>
    </cfRule>
    <cfRule type="cellIs" dxfId="965" priority="71" operator="equal">
      <formula>$B$24</formula>
    </cfRule>
    <cfRule type="cellIs" dxfId="964" priority="72" operator="equal">
      <formula>$B$23</formula>
    </cfRule>
    <cfRule type="cellIs" dxfId="963" priority="73" operator="equal">
      <formula>$B$22</formula>
    </cfRule>
  </conditionalFormatting>
  <conditionalFormatting sqref="U4:U11 U15:U17 U13">
    <cfRule type="cellIs" dxfId="962" priority="74" operator="equal">
      <formula>$B$30</formula>
    </cfRule>
    <cfRule type="cellIs" dxfId="961" priority="75" operator="equal">
      <formula>$B$29</formula>
    </cfRule>
    <cfRule type="cellIs" dxfId="960" priority="76" operator="equal">
      <formula>$B$28</formula>
    </cfRule>
    <cfRule type="cellIs" dxfId="959" priority="77" operator="equal">
      <formula>$B$27</formula>
    </cfRule>
    <cfRule type="cellIs" dxfId="958" priority="78" operator="equal">
      <formula>$B$26</formula>
    </cfRule>
    <cfRule type="cellIs" dxfId="957" priority="79" operator="equal">
      <formula>$B$25</formula>
    </cfRule>
    <cfRule type="cellIs" dxfId="956" priority="80" operator="equal">
      <formula>$B$24</formula>
    </cfRule>
    <cfRule type="cellIs" dxfId="955" priority="81" operator="equal">
      <formula>$B$23</formula>
    </cfRule>
    <cfRule type="cellIs" dxfId="954" priority="82" operator="equal">
      <formula>$B$22</formula>
    </cfRule>
  </conditionalFormatting>
  <conditionalFormatting sqref="A20">
    <cfRule type="cellIs" dxfId="953" priority="47" operator="equal">
      <formula>$B$30</formula>
    </cfRule>
    <cfRule type="cellIs" dxfId="952" priority="48" operator="equal">
      <formula>$B$29</formula>
    </cfRule>
    <cfRule type="cellIs" dxfId="951" priority="49" operator="equal">
      <formula>$B$28</formula>
    </cfRule>
    <cfRule type="cellIs" dxfId="950" priority="50" operator="equal">
      <formula>$B$27</formula>
    </cfRule>
    <cfRule type="cellIs" dxfId="949" priority="51" operator="equal">
      <formula>$B$26</formula>
    </cfRule>
    <cfRule type="cellIs" dxfId="948" priority="52" operator="equal">
      <formula>$B$25</formula>
    </cfRule>
    <cfRule type="cellIs" dxfId="947" priority="53" operator="equal">
      <formula>$B$24</formula>
    </cfRule>
    <cfRule type="cellIs" dxfId="946" priority="54" operator="equal">
      <formula>$B$23</formula>
    </cfRule>
    <cfRule type="cellIs" dxfId="945" priority="55" operator="equal">
      <formula>$B$22</formula>
    </cfRule>
  </conditionalFormatting>
  <conditionalFormatting sqref="B4:W17">
    <cfRule type="cellIs" dxfId="944" priority="28" operator="equal">
      <formula>$C$29</formula>
    </cfRule>
    <cfRule type="cellIs" dxfId="943" priority="29" operator="equal">
      <formula>$C$28</formula>
    </cfRule>
    <cfRule type="cellIs" dxfId="942" priority="30" operator="equal">
      <formula>$C$27</formula>
    </cfRule>
    <cfRule type="cellIs" dxfId="941" priority="31" operator="equal">
      <formula>$C$26</formula>
    </cfRule>
    <cfRule type="cellIs" dxfId="940" priority="32" operator="equal">
      <formula>$C$25</formula>
    </cfRule>
    <cfRule type="cellIs" dxfId="939" priority="33" operator="equal">
      <formula>$C$24</formula>
    </cfRule>
    <cfRule type="cellIs" dxfId="938" priority="34" operator="equal">
      <formula>$C$23</formula>
    </cfRule>
    <cfRule type="cellIs" dxfId="937" priority="35" operator="equal">
      <formula>$C$22</formula>
    </cfRule>
    <cfRule type="cellIs" dxfId="936" priority="36" operator="equal">
      <formula>$C$21</formula>
    </cfRule>
  </conditionalFormatting>
  <conditionalFormatting sqref="N20">
    <cfRule type="cellIs" dxfId="935" priority="10" operator="equal">
      <formula>$B$30</formula>
    </cfRule>
    <cfRule type="cellIs" dxfId="934" priority="11" operator="equal">
      <formula>$B$29</formula>
    </cfRule>
    <cfRule type="cellIs" dxfId="933" priority="12" operator="equal">
      <formula>$B$28</formula>
    </cfRule>
    <cfRule type="cellIs" dxfId="932" priority="13" operator="equal">
      <formula>$B$27</formula>
    </cfRule>
    <cfRule type="cellIs" dxfId="931" priority="14" operator="equal">
      <formula>$B$26</formula>
    </cfRule>
    <cfRule type="cellIs" dxfId="930" priority="15" operator="equal">
      <formula>$B$25</formula>
    </cfRule>
    <cfRule type="cellIs" dxfId="929" priority="16" operator="equal">
      <formula>$B$24</formula>
    </cfRule>
    <cfRule type="cellIs" dxfId="928" priority="17" operator="equal">
      <formula>$B$23</formula>
    </cfRule>
    <cfRule type="cellIs" dxfId="927" priority="18" operator="equal">
      <formula>$B$22</formula>
    </cfRule>
  </conditionalFormatting>
  <conditionalFormatting sqref="L4:L17 Y15:Y17 Y13 Y4:Y11">
    <cfRule type="cellIs" dxfId="926" priority="1" operator="equal">
      <formula>2</formula>
    </cfRule>
    <cfRule type="cellIs" dxfId="925" priority="2" operator="between">
      <formula>1.75</formula>
      <formula>1.99</formula>
    </cfRule>
    <cfRule type="cellIs" dxfId="924" priority="3" operator="between">
      <formula>1.5</formula>
      <formula>1.74</formula>
    </cfRule>
    <cfRule type="cellIs" dxfId="923" priority="4" operator="between">
      <formula>1.25</formula>
      <formula>1.49</formula>
    </cfRule>
    <cfRule type="cellIs" dxfId="922" priority="5" operator="between">
      <formula>1</formula>
      <formula>1.24</formula>
    </cfRule>
    <cfRule type="cellIs" dxfId="921" priority="6" operator="between">
      <formula>0.75</formula>
      <formula>0.99</formula>
    </cfRule>
    <cfRule type="cellIs" dxfId="920" priority="7" operator="between">
      <formula>0.5</formula>
      <formula>0.74</formula>
    </cfRule>
    <cfRule type="cellIs" dxfId="919" priority="8" operator="between">
      <formula>0.25</formula>
      <formula>0.49</formula>
    </cfRule>
    <cfRule type="cellIs" dxfId="918" priority="9" operator="between">
      <formula>0</formula>
      <formula>0.24</formula>
    </cfRule>
  </conditionalFormatting>
  <hyperlinks>
    <hyperlink ref="N4" r:id="rId1" display="https://contentexplorer.smarterbalanced.org/target/e-g3-c2wn-t1b-revise-brief-narrative-texts"/>
    <hyperlink ref="N5" r:id="rId2" display="https://contentexplorer.smarterbalanced.org/target/e-g3-c2wn-t2-compose-full-informational-texts"/>
    <hyperlink ref="N6" r:id="rId3" display="https://contentexplorer.smarterbalanced.org/target/e-g3-c2wi-t3b-revise-brief-informational-texts"/>
    <hyperlink ref="N7" r:id="rId4" display="https://contentexplorer.smarterbalanced.org/target/e-g3-c2wi-t4-compose-full-informational-texts"/>
    <hyperlink ref="N8" r:id="rId5" display="https://contentexplorer.smarterbalanced.org/target/e-g3-c2wo-t6b-revise-brief-argumentative-texts"/>
    <hyperlink ref="N9" r:id="rId6" display="https://contentexplorer.smarterbalanced.org/target/e-g3-c2wo-t7-compose-full-argumentative-texts"/>
    <hyperlink ref="N10" r:id="rId7" display="https://contentexplorer.smarterbalanced.org/target/e-g3-c2wg-t8-language-vocabulary-use"/>
    <hyperlink ref="N11" r:id="rId8" display="https://contentexplorer.smarterbalanced.org/target/e-g3-c2wg-t9-editing"/>
    <hyperlink ref="N13" r:id="rId9" display="https://contentexplorer.smarterbalanced.org/target/e-g3-c3sl-t4-listen-and-interpret"/>
    <hyperlink ref="N15" r:id="rId10" display="https://contentexplorer.smarterbalanced.org/target/e-g3-c4r-t2-analyze-integrate-information"/>
    <hyperlink ref="N16" r:id="rId11" display="https://contentexplorer.smarterbalanced.org/target/e-g3-c4r-t3-evaluate-information-sources"/>
    <hyperlink ref="N17" r:id="rId12" display="https://contentexplorer.smarterbalanced.org/target/e-g3-c4r-t4-use-evidence"/>
    <hyperlink ref="A17" r:id="rId13" display="https://contentexplorer.smarterbalanced.org/target/e-g3-c1rl-t7-language-use"/>
    <hyperlink ref="A16" r:id="rId14" display="https://contentexplorer.smarterbalanced.org/target/e-g3-c1rl-t6-text-structures-features"/>
    <hyperlink ref="A15" r:id="rId15" display="https://contentexplorer.smarterbalanced.org/target/e-g3-c1rl-t5-analysis-within-or-across-texts"/>
    <hyperlink ref="A14" r:id="rId16" display="https://contentexplorer.smarterbalanced.org/target/e-g3-c1rl-t4-reasoning-evidence"/>
    <hyperlink ref="A13" r:id="rId17" display="https://contentexplorer.smarterbalanced.org/target/e-g3-c1rl-t3-word-meanings"/>
    <hyperlink ref="A12" r:id="rId18" display="https://contentexplorer.smarterbalanced.org/target/e-g3-c1rl-t2-central-ideas"/>
    <hyperlink ref="A11" r:id="rId19" display="https://contentexplorer.smarterbalanced.org/target/e-g3-c1rl-t1-key-details"/>
    <hyperlink ref="A10" r:id="rId20" display="https://contentexplorer.smarterbalanced.org/target/e-g3-c1ri-t14-language-use"/>
    <hyperlink ref="A9" r:id="rId21" display="https://contentexplorer.smarterbalanced.org/target/e-g3-c1ri-t13-text-structures-features"/>
    <hyperlink ref="A8" r:id="rId22" display="https://contentexplorer.smarterbalanced.org/target/e-g3-c1ri-t12-analysis-within-or-across-texts"/>
    <hyperlink ref="A7" r:id="rId23" display="https://contentexplorer.smarterbalanced.org/target/e-g3-c1ri-t11-reasoning-evidence"/>
    <hyperlink ref="A6" r:id="rId24" display="https://contentexplorer.smarterbalanced.org/target/e-g3-c1ri-t10-word-meanings"/>
    <hyperlink ref="A5" r:id="rId25" display="https://contentexplorer.smarterbalanced.org/target/e-g3-c1ri-t9-central-ideas"/>
    <hyperlink ref="A4" r:id="rId26" display="https://contentexplorer.smarterbalanced.org/target/e-g3-c1ri-t8-key-details"/>
  </hyperlinks>
  <pageMargins left="0.7" right="0.7" top="0.75" bottom="0.75" header="0.3" footer="0.3"/>
  <pageSetup scale="19" orientation="portrait" horizontalDpi="1200" verticalDpi="1200"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4"/>
  <sheetViews>
    <sheetView zoomScale="70" zoomScaleNormal="70" workbookViewId="0">
      <selection activeCell="A4" sqref="A4:A17"/>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0</v>
      </c>
      <c r="B1" s="222" t="str">
        <f>'DATA STORE'!C3</f>
        <v>2017-18</v>
      </c>
      <c r="C1" s="222"/>
      <c r="D1" s="222"/>
      <c r="E1" s="222" t="str">
        <f>'DATA STORE'!D3</f>
        <v>2018-19</v>
      </c>
      <c r="F1" s="222"/>
      <c r="G1" s="222"/>
      <c r="H1" s="222" t="str">
        <f>'DATA STORE'!E3</f>
        <v>2021-22</v>
      </c>
      <c r="I1" s="222"/>
      <c r="J1" s="222"/>
      <c r="K1" s="220"/>
      <c r="L1" s="220"/>
      <c r="M1" s="1"/>
      <c r="N1" s="63" t="s">
        <v>0</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STORE'!C5,"% of students proficient")</f>
        <v>% of students proficient</v>
      </c>
      <c r="C2" s="221"/>
      <c r="D2" s="221"/>
      <c r="E2" s="221" t="str">
        <f>CONCATENATE('DATA STORE'!D5,"% of students proficient")</f>
        <v>% of students proficient</v>
      </c>
      <c r="F2" s="221"/>
      <c r="G2" s="221"/>
      <c r="H2" s="221" t="str">
        <f>CONCATENATE('DATA STORE'!E5,"% of students proficient")</f>
        <v>% of students proficient</v>
      </c>
      <c r="I2" s="221"/>
      <c r="J2" s="221"/>
      <c r="K2" s="220"/>
      <c r="L2" s="220"/>
      <c r="M2" s="1"/>
      <c r="N2" s="74" t="str">
        <f>'DATA STORE'!B1</f>
        <v>Enter District or School Name Here</v>
      </c>
      <c r="O2" s="221" t="str">
        <f>CONCATENATE('DATA STORE'!C5,"% of students proficient")</f>
        <v>% of students proficient</v>
      </c>
      <c r="P2" s="221"/>
      <c r="Q2" s="221"/>
      <c r="R2" s="221" t="str">
        <f>CONCATENATE('DATA STORE'!D5,"% of students proficient")</f>
        <v>% of students proficient</v>
      </c>
      <c r="S2" s="221"/>
      <c r="T2" s="221"/>
      <c r="U2" s="221" t="str">
        <f>CONCATENATE('DATA STORE'!E5,"%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79.5" thickBot="1" x14ac:dyDescent="0.3">
      <c r="A4" s="156" t="str">
        <f>'DATA STORE'!E18</f>
        <v>(Literary Text) KEY DETAILS: Given an inference or conclusion, use explicit details and implicit information from the text to support the inference or conclusion provided.</v>
      </c>
      <c r="B4" s="32" t="str">
        <f t="shared" ref="B4:B17" si="0">CONCATENATE(C4," ",D4)</f>
        <v>0 0</v>
      </c>
      <c r="C4" s="27">
        <f>'DATA STORE'!F18</f>
        <v>0</v>
      </c>
      <c r="D4" s="78">
        <f>'DATA STORE'!G18</f>
        <v>0</v>
      </c>
      <c r="E4" s="32" t="str">
        <f t="shared" ref="E4:E17" si="1">CONCATENATE(F4," ",G4)</f>
        <v>0 0</v>
      </c>
      <c r="F4" s="27">
        <f>'DATA STORE'!F50</f>
        <v>0</v>
      </c>
      <c r="G4" s="78">
        <f>'DATA STORE'!G50</f>
        <v>0</v>
      </c>
      <c r="H4" s="32" t="str">
        <f t="shared" ref="H4:H17" si="2">CONCATENATE(I4," ",J4)</f>
        <v>0 0</v>
      </c>
      <c r="I4" s="27">
        <f>'DATA STORE'!F82</f>
        <v>0</v>
      </c>
      <c r="J4" s="78">
        <f>'DATA STORE'!G82</f>
        <v>0</v>
      </c>
      <c r="K4" s="67" t="e">
        <f t="shared" ref="K4:K17" si="3">VLOOKUP(B4,$C$21:$D$29,2,)+VLOOKUP(E4,$C$21:$D$29,2,)+VLOOKUP(H4,$C$21:$D$29,2,)</f>
        <v>#N/A</v>
      </c>
      <c r="L4" s="68" t="e">
        <f>(K4/3)</f>
        <v>#N/A</v>
      </c>
      <c r="M4" s="15"/>
      <c r="N4" s="139" t="str">
        <f>'DATA STORE'!E33</f>
        <v>WRITE/REVISE BRIEF TEXTS: Write/Revise one or more paragraphs demonstrating specific narrative techniques (use of dialogue, sensory or concrete details, description), chronology, appropriate transitional strategies for coherence, or authors’ craft appropriate to purpose (closure, detailing characters, plot, setting, or an event).</v>
      </c>
      <c r="O4" s="32" t="str">
        <f t="shared" ref="O4:O11" si="4">CONCATENATE(P4," ",Q4)</f>
        <v>0 0</v>
      </c>
      <c r="P4" s="27">
        <f>'DATA STORE'!F33</f>
        <v>0</v>
      </c>
      <c r="Q4" s="78">
        <f>'DATA STORE'!G33</f>
        <v>0</v>
      </c>
      <c r="R4" s="32" t="str">
        <f t="shared" ref="R4:R11" si="5">CONCATENATE(S4," ",T4)</f>
        <v>0 0</v>
      </c>
      <c r="S4" s="27">
        <f>'DATA STORE'!F65</f>
        <v>0</v>
      </c>
      <c r="T4" s="78">
        <f>'DATA STORE'!G65</f>
        <v>0</v>
      </c>
      <c r="U4" s="32" t="str">
        <f t="shared" ref="U4:U11" si="6">CONCATENATE(V4," ",W4)</f>
        <v>0 0</v>
      </c>
      <c r="V4" s="27">
        <f>'DATA STORE'!F97</f>
        <v>0</v>
      </c>
      <c r="W4" s="78">
        <f>'DATA STORE'!G97</f>
        <v>0</v>
      </c>
      <c r="X4" s="67" t="e">
        <f t="shared" ref="X4:X11" si="7">VLOOKUP(O4,$C$21:$D$29,2,)+VLOOKUP(R4,$C$21:$D$29,2,)+VLOOKUP(U4,$C$21:$D$29,2,)</f>
        <v>#N/A</v>
      </c>
      <c r="Y4" s="68" t="e">
        <f t="shared" ref="Y4:Y17" si="8">(X4/3)</f>
        <v>#N/A</v>
      </c>
    </row>
    <row r="5" spans="1:25" ht="79.5" thickBot="1" x14ac:dyDescent="0.3">
      <c r="A5" s="132" t="str">
        <f>'DATA STORE'!E19</f>
        <v>(Literary Text) CENTRAL IDEAS: Identify or determine a central message, lesson or moral and explain how it is conveyed in the text through key details, key events, or the sequence of events.</v>
      </c>
      <c r="B5" s="33" t="str">
        <f t="shared" si="0"/>
        <v>0 0</v>
      </c>
      <c r="C5" s="61">
        <f>'DATA STORE'!F19</f>
        <v>0</v>
      </c>
      <c r="D5" s="79">
        <f>'DATA STORE'!G19</f>
        <v>0</v>
      </c>
      <c r="E5" s="33" t="str">
        <f t="shared" si="1"/>
        <v>0 0</v>
      </c>
      <c r="F5" s="61">
        <f>'DATA STORE'!F51</f>
        <v>0</v>
      </c>
      <c r="G5" s="79">
        <f>'DATA STORE'!G51</f>
        <v>0</v>
      </c>
      <c r="H5" s="33" t="str">
        <f t="shared" si="2"/>
        <v>0 0</v>
      </c>
      <c r="I5" s="61">
        <f>'DATA STORE'!F83</f>
        <v>0</v>
      </c>
      <c r="J5" s="79">
        <f>'DATA STORE'!G83</f>
        <v>0</v>
      </c>
      <c r="K5" s="67" t="e">
        <f t="shared" si="3"/>
        <v>#N/A</v>
      </c>
      <c r="L5" s="68" t="e">
        <f t="shared" ref="L5:L17" si="9">(K5/3)</f>
        <v>#N/A</v>
      </c>
      <c r="M5" s="15"/>
      <c r="N5" s="135" t="str">
        <f>'DATA STORE'!E34</f>
        <v>COMPOSE FULL TEXTS: Write full narrative texts using a complete writing process demonstrating narrative techniques (dialogue, sensory or concrete details, description), text structures, appropriate transitional strategies for coherence, and author's craft appropriate to purpose (closure, detailing characters, plot, setting, and events).</v>
      </c>
      <c r="O5" s="33" t="str">
        <f t="shared" si="4"/>
        <v>0 0</v>
      </c>
      <c r="P5" s="61">
        <f>'DATA STORE'!F34</f>
        <v>0</v>
      </c>
      <c r="Q5" s="79">
        <f>'DATA STORE'!G34</f>
        <v>0</v>
      </c>
      <c r="R5" s="33" t="str">
        <f t="shared" si="5"/>
        <v>0 0</v>
      </c>
      <c r="S5" s="61">
        <f>'DATA STORE'!F66</f>
        <v>0</v>
      </c>
      <c r="T5" s="79">
        <f>'DATA STORE'!G66</f>
        <v>0</v>
      </c>
      <c r="U5" s="33" t="str">
        <f t="shared" si="6"/>
        <v>0 0</v>
      </c>
      <c r="V5" s="61">
        <f>'DATA STORE'!F98</f>
        <v>0</v>
      </c>
      <c r="W5" s="79">
        <f>'DATA STORE'!G98</f>
        <v>0</v>
      </c>
      <c r="X5" s="67" t="e">
        <f t="shared" si="7"/>
        <v>#N/A</v>
      </c>
      <c r="Y5" s="68" t="e">
        <f t="shared" si="8"/>
        <v>#N/A</v>
      </c>
    </row>
    <row r="6" spans="1:25" ht="95.25" thickBot="1" x14ac:dyDescent="0.3">
      <c r="A6" s="132" t="str">
        <f>'DATA STORE'!E20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STORE'!F20</f>
        <v>0</v>
      </c>
      <c r="D6" s="79">
        <f>'DATA STORE'!G20</f>
        <v>0</v>
      </c>
      <c r="E6" s="33" t="str">
        <f t="shared" si="1"/>
        <v>0 0</v>
      </c>
      <c r="F6" s="61">
        <f>'DATA STORE'!F52</f>
        <v>0</v>
      </c>
      <c r="G6" s="79">
        <f>'DATA STORE'!G52</f>
        <v>0</v>
      </c>
      <c r="H6" s="33" t="str">
        <f t="shared" si="2"/>
        <v>0 0</v>
      </c>
      <c r="I6" s="61">
        <f>'DATA STORE'!F84</f>
        <v>0</v>
      </c>
      <c r="J6" s="79">
        <f>'DATA STORE'!G84</f>
        <v>0</v>
      </c>
      <c r="K6" s="67" t="e">
        <f t="shared" si="3"/>
        <v>#N/A</v>
      </c>
      <c r="L6" s="68" t="e">
        <f t="shared" si="9"/>
        <v>#N/A</v>
      </c>
      <c r="M6" s="15"/>
      <c r="N6" s="135" t="str">
        <f>'DATA STORE'!E35</f>
        <v>WRITE/REVISE BRIEF TEXTS: Write/Revise one or more informational paragraphs demonstrating ability to organize ideas by stating a focus (main idea), including appropriate transitional strategies for coherence, or supporting evidence and elaboration, or writing body paragraphs, or a conclusion that is appropriate to purpose and audience and related to the information or explanation presented.</v>
      </c>
      <c r="O6" s="33" t="str">
        <f t="shared" si="4"/>
        <v>0 0</v>
      </c>
      <c r="P6" s="61">
        <f>'DATA STORE'!F35</f>
        <v>0</v>
      </c>
      <c r="Q6" s="79">
        <f>'DATA STORE'!G35</f>
        <v>0</v>
      </c>
      <c r="R6" s="33" t="str">
        <f t="shared" si="5"/>
        <v>0 0</v>
      </c>
      <c r="S6" s="61">
        <f>'DATA STORE'!F67</f>
        <v>0</v>
      </c>
      <c r="T6" s="79">
        <f>'DATA STORE'!G67</f>
        <v>0</v>
      </c>
      <c r="U6" s="33" t="str">
        <f t="shared" si="6"/>
        <v>0 0</v>
      </c>
      <c r="V6" s="61">
        <f>'DATA STORE'!F99</f>
        <v>0</v>
      </c>
      <c r="W6" s="79">
        <f>'DATA STORE'!G99</f>
        <v>0</v>
      </c>
      <c r="X6" s="67" t="e">
        <f t="shared" si="7"/>
        <v>#N/A</v>
      </c>
      <c r="Y6" s="68" t="e">
        <f t="shared" si="8"/>
        <v>#N/A</v>
      </c>
    </row>
    <row r="7" spans="1:25" ht="95.25" thickBot="1" x14ac:dyDescent="0.3">
      <c r="A7" s="132" t="str">
        <f>'DATA STORE'!E21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STORE'!F21</f>
        <v>0</v>
      </c>
      <c r="D7" s="79">
        <f>'DATA STORE'!G21</f>
        <v>0</v>
      </c>
      <c r="E7" s="33" t="str">
        <f t="shared" si="1"/>
        <v>0 0</v>
      </c>
      <c r="F7" s="61">
        <f>'DATA STORE'!F53</f>
        <v>0</v>
      </c>
      <c r="G7" s="79">
        <f>'DATA STORE'!G53</f>
        <v>0</v>
      </c>
      <c r="H7" s="33" t="str">
        <f t="shared" si="2"/>
        <v>0 0</v>
      </c>
      <c r="I7" s="61">
        <f>'DATA STORE'!F85</f>
        <v>0</v>
      </c>
      <c r="J7" s="79">
        <f>'DATA STORE'!G85</f>
        <v>0</v>
      </c>
      <c r="K7" s="67" t="e">
        <f t="shared" si="3"/>
        <v>#N/A</v>
      </c>
      <c r="L7" s="68" t="e">
        <f t="shared" si="9"/>
        <v>#N/A</v>
      </c>
      <c r="M7" s="15"/>
      <c r="N7" s="135" t="str">
        <f>'DATA STORE'!E36</f>
        <v>COMPOSE FULL TEXTS: Write full informational texts on a topic using a complete writing process attending to purpose and audience: organize ideas by stating a focus (main idea); include text structures and appropriate transitional strategies for coherence; include elaboration and supporting evidence from sources; and develop an appropriate conclusion related to the information or explanation presented.</v>
      </c>
      <c r="O7" s="33" t="str">
        <f t="shared" si="4"/>
        <v>0 0</v>
      </c>
      <c r="P7" s="61">
        <f>'DATA STORE'!F36</f>
        <v>0</v>
      </c>
      <c r="Q7" s="79">
        <f>'DATA STORE'!G36</f>
        <v>0</v>
      </c>
      <c r="R7" s="33" t="str">
        <f t="shared" si="5"/>
        <v>0 0</v>
      </c>
      <c r="S7" s="61">
        <f>'DATA STORE'!F68</f>
        <v>0</v>
      </c>
      <c r="T7" s="79">
        <f>'DATA STORE'!G68</f>
        <v>0</v>
      </c>
      <c r="U7" s="33" t="str">
        <f t="shared" si="6"/>
        <v>0 0</v>
      </c>
      <c r="V7" s="61">
        <f>'DATA STORE'!F100</f>
        <v>0</v>
      </c>
      <c r="W7" s="79">
        <f>'DATA STORE'!G100</f>
        <v>0</v>
      </c>
      <c r="X7" s="67" t="e">
        <f t="shared" si="7"/>
        <v>#N/A</v>
      </c>
      <c r="Y7" s="68" t="e">
        <f t="shared" si="8"/>
        <v>#N/A</v>
      </c>
    </row>
    <row r="8" spans="1:25" ht="63.75" thickBot="1" x14ac:dyDescent="0.3">
      <c r="A8" s="132" t="str">
        <f>'DATA STORE'!E22</f>
        <v>(Literary Text) ANALYSIS WITHIN OR ACROSS TEXTS: Describe and explain relationships among literary elements (e.g., characters) within or across texts or distinguish the narrator or characters' point of view.</v>
      </c>
      <c r="B8" s="33" t="str">
        <f t="shared" si="0"/>
        <v>0 0</v>
      </c>
      <c r="C8" s="61">
        <f>'DATA STORE'!F22</f>
        <v>0</v>
      </c>
      <c r="D8" s="79">
        <f>'DATA STORE'!G22</f>
        <v>0</v>
      </c>
      <c r="E8" s="33" t="str">
        <f t="shared" si="1"/>
        <v>0 0</v>
      </c>
      <c r="F8" s="61">
        <f>'DATA STORE'!F54</f>
        <v>0</v>
      </c>
      <c r="G8" s="79">
        <f>'DATA STORE'!G54</f>
        <v>0</v>
      </c>
      <c r="H8" s="33" t="str">
        <f t="shared" si="2"/>
        <v>0 0</v>
      </c>
      <c r="I8" s="61">
        <f>'DATA STORE'!F86</f>
        <v>0</v>
      </c>
      <c r="J8" s="79">
        <f>'DATA STORE'!G86</f>
        <v>0</v>
      </c>
      <c r="K8" s="67" t="e">
        <f t="shared" si="3"/>
        <v>#N/A</v>
      </c>
      <c r="L8" s="68" t="e">
        <f t="shared" si="9"/>
        <v>#N/A</v>
      </c>
      <c r="M8" s="15"/>
      <c r="N8" s="135" t="str">
        <f>'DATA STORE'!E37</f>
        <v>WRITE/REVISE TEXTS: Write/Revise one or more paragraphs demonstrating ability to state an opinion about topics or sources; set a context, organize ideas, develop supporting evidence/reasons and elaboration, or develop a conclusion that is appropriate to purpose and audience and related to the opinion presented.</v>
      </c>
      <c r="O8" s="33" t="str">
        <f t="shared" si="4"/>
        <v>0 0</v>
      </c>
      <c r="P8" s="61">
        <f>'DATA STORE'!F37</f>
        <v>0</v>
      </c>
      <c r="Q8" s="79">
        <f>'DATA STORE'!G37</f>
        <v>0</v>
      </c>
      <c r="R8" s="33" t="str">
        <f t="shared" si="5"/>
        <v>0 0</v>
      </c>
      <c r="S8" s="61">
        <f>'DATA STORE'!F69</f>
        <v>0</v>
      </c>
      <c r="T8" s="79">
        <f>'DATA STORE'!G69</f>
        <v>0</v>
      </c>
      <c r="U8" s="33" t="str">
        <f t="shared" si="6"/>
        <v>0 0</v>
      </c>
      <c r="V8" s="61">
        <f>'DATA STORE'!F101</f>
        <v>0</v>
      </c>
      <c r="W8" s="79">
        <f>'DATA STORE'!G101</f>
        <v>0</v>
      </c>
      <c r="X8" s="67" t="e">
        <f t="shared" si="7"/>
        <v>#N/A</v>
      </c>
      <c r="Y8" s="68" t="e">
        <f t="shared" si="8"/>
        <v>#N/A</v>
      </c>
    </row>
    <row r="9" spans="1:25" ht="79.5" thickBot="1" x14ac:dyDescent="0.3">
      <c r="A9" s="132" t="str">
        <f>'DATA STORE'!E23</f>
        <v>(Literary Text) TEXT STRUCTURES &amp; FEATURES: Relate knowledge of text structures (building upon earlier sections) or text features (e.g., illustrations) to explain information within the text.</v>
      </c>
      <c r="B9" s="33" t="str">
        <f t="shared" si="0"/>
        <v>0 0</v>
      </c>
      <c r="C9" s="61">
        <f>'DATA STORE'!F23</f>
        <v>0</v>
      </c>
      <c r="D9" s="79">
        <f>'DATA STORE'!G23</f>
        <v>0</v>
      </c>
      <c r="E9" s="33" t="str">
        <f t="shared" si="1"/>
        <v>0 0</v>
      </c>
      <c r="F9" s="61">
        <f>'DATA STORE'!F55</f>
        <v>0</v>
      </c>
      <c r="G9" s="79">
        <f>'DATA STORE'!G55</f>
        <v>0</v>
      </c>
      <c r="H9" s="33" t="str">
        <f t="shared" si="2"/>
        <v>0 0</v>
      </c>
      <c r="I9" s="61">
        <f>'DATA STORE'!F87</f>
        <v>0</v>
      </c>
      <c r="J9" s="79">
        <f>'DATA STORE'!G87</f>
        <v>0</v>
      </c>
      <c r="K9" s="67" t="e">
        <f t="shared" si="3"/>
        <v>#N/A</v>
      </c>
      <c r="L9" s="68" t="e">
        <f t="shared" si="9"/>
        <v>#N/A</v>
      </c>
      <c r="M9" s="15"/>
      <c r="N9" s="135" t="str">
        <f>'DATA STORE'!E38</f>
        <v>COMPOSE FULL TEXTS: Write full opinion pieces about topics using a complete writing process attending to purpose and audience: organize ideas by stating a context and focus (opinion), include structures and appropriate transitional strategies for coherence, elaborate and include supporting evidence/reasons from sources; and develop an appropriate conclusion related to the opinion presented.</v>
      </c>
      <c r="O9" s="33" t="str">
        <f t="shared" si="4"/>
        <v>0 0</v>
      </c>
      <c r="P9" s="61">
        <f>'DATA STORE'!F38</f>
        <v>0</v>
      </c>
      <c r="Q9" s="79">
        <f>'DATA STORE'!G38</f>
        <v>0</v>
      </c>
      <c r="R9" s="33" t="str">
        <f t="shared" si="5"/>
        <v>0 0</v>
      </c>
      <c r="S9" s="61">
        <f>'DATA STORE'!F70</f>
        <v>0</v>
      </c>
      <c r="T9" s="79">
        <f>'DATA STORE'!G70</f>
        <v>0</v>
      </c>
      <c r="U9" s="33" t="str">
        <f t="shared" si="6"/>
        <v>0 0</v>
      </c>
      <c r="V9" s="61">
        <f>'DATA STORE'!F102</f>
        <v>0</v>
      </c>
      <c r="W9" s="79">
        <f>'DATA STORE'!G102</f>
        <v>0</v>
      </c>
      <c r="X9" s="67" t="e">
        <f t="shared" si="7"/>
        <v>#N/A</v>
      </c>
      <c r="Y9" s="68" t="e">
        <f t="shared" si="8"/>
        <v>#N/A</v>
      </c>
    </row>
    <row r="10" spans="1:25" ht="48" thickBot="1" x14ac:dyDescent="0.3">
      <c r="A10" s="132" t="str">
        <f>'DATA STORE'!E24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STORE'!F24</f>
        <v>0</v>
      </c>
      <c r="D10" s="79">
        <f>'DATA STORE'!G24</f>
        <v>0</v>
      </c>
      <c r="E10" s="33" t="str">
        <f t="shared" si="1"/>
        <v>0 0</v>
      </c>
      <c r="F10" s="61">
        <f>'DATA STORE'!F56</f>
        <v>0</v>
      </c>
      <c r="G10" s="79">
        <f>'DATA STORE'!G56</f>
        <v>0</v>
      </c>
      <c r="H10" s="33" t="str">
        <f t="shared" si="2"/>
        <v>0 0</v>
      </c>
      <c r="I10" s="61">
        <f>'DATA STORE'!F88</f>
        <v>0</v>
      </c>
      <c r="J10" s="79">
        <f>'DATA STORE'!G88</f>
        <v>0</v>
      </c>
      <c r="K10" s="67" t="e">
        <f t="shared" si="3"/>
        <v>#N/A</v>
      </c>
      <c r="L10" s="68" t="e">
        <f t="shared" si="9"/>
        <v>#N/A</v>
      </c>
      <c r="M10" s="15"/>
      <c r="N10" s="135" t="str">
        <f>'DATA STORE'!E39</f>
        <v>LANGUAGE &amp; VOCABULARY USE: Strategically use language and vocabulary (including academic or domain-specific vocabulary) appropriate to the purpose and audience when revising or composing texts.</v>
      </c>
      <c r="O10" s="33" t="str">
        <f t="shared" si="4"/>
        <v>0 0</v>
      </c>
      <c r="P10" s="61">
        <f>'DATA STORE'!F39</f>
        <v>0</v>
      </c>
      <c r="Q10" s="79">
        <f>'DATA STORE'!G39</f>
        <v>0</v>
      </c>
      <c r="R10" s="33" t="str">
        <f t="shared" si="5"/>
        <v>0 0</v>
      </c>
      <c r="S10" s="61">
        <f>'DATA STORE'!F71</f>
        <v>0</v>
      </c>
      <c r="T10" s="79">
        <f>'DATA STORE'!G71</f>
        <v>0</v>
      </c>
      <c r="U10" s="33" t="str">
        <f t="shared" si="6"/>
        <v>0 0</v>
      </c>
      <c r="V10" s="61">
        <f>'DATA STORE'!F103</f>
        <v>0</v>
      </c>
      <c r="W10" s="79">
        <f>'DATA STORE'!G103</f>
        <v>0</v>
      </c>
      <c r="X10" s="67" t="e">
        <f t="shared" si="7"/>
        <v>#N/A</v>
      </c>
      <c r="Y10" s="68" t="e">
        <f t="shared" si="8"/>
        <v>#N/A</v>
      </c>
    </row>
    <row r="11" spans="1:25" ht="48" thickBot="1" x14ac:dyDescent="0.3">
      <c r="A11" s="132" t="str">
        <f>'DATA STORE'!E25</f>
        <v>(Informational Text) KEY DETAILS: Given an inference or conclusion, use explicit details and implicit information from the text to support the inference or conclusion provided.</v>
      </c>
      <c r="B11" s="33" t="str">
        <f t="shared" si="0"/>
        <v>0 0</v>
      </c>
      <c r="C11" s="61">
        <f>'DATA STORE'!F25</f>
        <v>0</v>
      </c>
      <c r="D11" s="79">
        <f>'DATA STORE'!G25</f>
        <v>0</v>
      </c>
      <c r="E11" s="33" t="str">
        <f t="shared" si="1"/>
        <v>0 0</v>
      </c>
      <c r="F11" s="61">
        <f>'DATA STORE'!F57</f>
        <v>0</v>
      </c>
      <c r="G11" s="79">
        <f>'DATA STORE'!G57</f>
        <v>0</v>
      </c>
      <c r="H11" s="33" t="str">
        <f t="shared" si="2"/>
        <v>0 0</v>
      </c>
      <c r="I11" s="61">
        <f>'DATA STORE'!F89</f>
        <v>0</v>
      </c>
      <c r="J11" s="79">
        <f>'DATA STORE'!G89</f>
        <v>0</v>
      </c>
      <c r="K11" s="67" t="e">
        <f t="shared" si="3"/>
        <v>#N/A</v>
      </c>
      <c r="L11" s="68" t="e">
        <f t="shared" si="9"/>
        <v>#N/A</v>
      </c>
      <c r="M11" s="15"/>
      <c r="N11" s="138" t="str">
        <f>'DATA STORE'!E40</f>
        <v>EDIT: Apply or edit grade-appropriate grammar usage, capitalization, punctuation, and spelling to clarify a message and edit narrative, informational, and opinion texts.</v>
      </c>
      <c r="O11" s="34" t="str">
        <f t="shared" si="4"/>
        <v>0 0</v>
      </c>
      <c r="P11" s="80">
        <f>'DATA STORE'!F40</f>
        <v>0</v>
      </c>
      <c r="Q11" s="81">
        <f>'DATA STORE'!G40</f>
        <v>0</v>
      </c>
      <c r="R11" s="34" t="str">
        <f t="shared" si="5"/>
        <v>0 0</v>
      </c>
      <c r="S11" s="80">
        <f>'DATA STORE'!F72</f>
        <v>0</v>
      </c>
      <c r="T11" s="81">
        <f>'DATA STORE'!G72</f>
        <v>0</v>
      </c>
      <c r="U11" s="34" t="str">
        <f t="shared" si="6"/>
        <v>0 0</v>
      </c>
      <c r="V11" s="80">
        <f>'DATA STORE'!F104</f>
        <v>0</v>
      </c>
      <c r="W11" s="81">
        <f>'DATA STORE'!G104</f>
        <v>0</v>
      </c>
      <c r="X11" s="67" t="e">
        <f t="shared" si="7"/>
        <v>#N/A</v>
      </c>
      <c r="Y11" s="68" t="e">
        <f t="shared" si="8"/>
        <v>#N/A</v>
      </c>
    </row>
    <row r="12" spans="1:25" ht="36.75" thickBot="1" x14ac:dyDescent="0.3">
      <c r="A12" s="132" t="str">
        <f>'DATA STORE'!E26</f>
        <v>(Informational Text) CENTRAL IDEAS: Identify or determine a main idea and the key details that support it.</v>
      </c>
      <c r="B12" s="33" t="str">
        <f t="shared" si="0"/>
        <v>0 0</v>
      </c>
      <c r="C12" s="61">
        <f>'DATA STORE'!F26</f>
        <v>0</v>
      </c>
      <c r="D12" s="79">
        <f>'DATA STORE'!G26</f>
        <v>0</v>
      </c>
      <c r="E12" s="33" t="str">
        <f t="shared" si="1"/>
        <v>0 0</v>
      </c>
      <c r="F12" s="61">
        <f>'DATA STORE'!F58</f>
        <v>0</v>
      </c>
      <c r="G12" s="79">
        <f>'DATA STORE'!G58</f>
        <v>0</v>
      </c>
      <c r="H12" s="33" t="str">
        <f t="shared" si="2"/>
        <v>0 0</v>
      </c>
      <c r="I12" s="61">
        <f>'DATA STORE'!F90</f>
        <v>0</v>
      </c>
      <c r="J12" s="79">
        <f>'DATA STORE'!G90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32" t="str">
        <f>'DATA STORE'!E27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STORE'!F27</f>
        <v>0</v>
      </c>
      <c r="D13" s="79">
        <f>'DATA STORE'!G27</f>
        <v>0</v>
      </c>
      <c r="E13" s="33" t="str">
        <f t="shared" si="1"/>
        <v>0 0</v>
      </c>
      <c r="F13" s="61">
        <f>'DATA STORE'!F59</f>
        <v>0</v>
      </c>
      <c r="G13" s="79">
        <f>'DATA STORE'!G59</f>
        <v>0</v>
      </c>
      <c r="H13" s="33" t="str">
        <f t="shared" si="2"/>
        <v>0 0</v>
      </c>
      <c r="I13" s="61">
        <f>'DATA STORE'!F91</f>
        <v>0</v>
      </c>
      <c r="J13" s="79">
        <f>'DATA STORE'!G91</f>
        <v>0</v>
      </c>
      <c r="K13" s="67" t="e">
        <f t="shared" si="3"/>
        <v>#N/A</v>
      </c>
      <c r="L13" s="68" t="e">
        <f t="shared" si="9"/>
        <v>#N/A</v>
      </c>
      <c r="M13" s="15"/>
      <c r="N13" s="144" t="str">
        <f>'DATA STORE'!$E$42</f>
        <v>LISTEN/INTERPRET: Interpret and use information delivered orally.</v>
      </c>
      <c r="O13" s="38" t="str">
        <f>CONCATENATE(P13," ",Q13)</f>
        <v>0 0</v>
      </c>
      <c r="P13" s="39">
        <f>'DATA STORE'!F42</f>
        <v>0</v>
      </c>
      <c r="Q13" s="86">
        <f>'DATA STORE'!G42</f>
        <v>0</v>
      </c>
      <c r="R13" s="38" t="str">
        <f>CONCATENATE(S13," ",T13)</f>
        <v>0 0</v>
      </c>
      <c r="S13" s="39">
        <f>'DATA STORE'!F74</f>
        <v>0</v>
      </c>
      <c r="T13" s="86">
        <f>'DATA STORE'!G74</f>
        <v>0</v>
      </c>
      <c r="U13" s="38" t="str">
        <f>CONCATENATE(V13," ",W13)</f>
        <v>0 0</v>
      </c>
      <c r="V13" s="39">
        <f>'DATA STORE'!F106</f>
        <v>0</v>
      </c>
      <c r="W13" s="86">
        <f>'DATA STORE'!G106</f>
        <v>0</v>
      </c>
      <c r="X13" s="67" t="e">
        <f>VLOOKUP(O13,$C$21:$D$29,2,)+VLOOKUP(R13,$C$21:$D$29,2,)+VLOOKUP(U13,$C$21:$D$29,2,)</f>
        <v>#N/A</v>
      </c>
      <c r="Y13" s="68" t="e">
        <f t="shared" si="8"/>
        <v>#N/A</v>
      </c>
    </row>
    <row r="14" spans="1:25" ht="79.5" thickBot="1" x14ac:dyDescent="0.3">
      <c r="A14" s="132" t="str">
        <f>'DATA STORE'!E28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STORE'!F28</f>
        <v>0</v>
      </c>
      <c r="D14" s="79">
        <f>'DATA STORE'!G28</f>
        <v>0</v>
      </c>
      <c r="E14" s="33" t="str">
        <f t="shared" si="1"/>
        <v>0 0</v>
      </c>
      <c r="F14" s="61">
        <f>'DATA STORE'!F60</f>
        <v>0</v>
      </c>
      <c r="G14" s="79">
        <f>'DATA STORE'!G60</f>
        <v>0</v>
      </c>
      <c r="H14" s="33" t="str">
        <f t="shared" si="2"/>
        <v>0 0</v>
      </c>
      <c r="I14" s="61">
        <f>'DATA STORE'!F92</f>
        <v>0</v>
      </c>
      <c r="J14" s="79">
        <f>'DATA STORE'!G92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32" t="str">
        <f>'DATA STORE'!E29</f>
        <v>(Informational Text) ANALYSIS WITHIN OR ACROSS TEXTS: Describe information within or across texts (e.g., events, ideas, concepts, procedures, sequence or cause/effect) or distinguish the author's point of view.</v>
      </c>
      <c r="B15" s="33" t="str">
        <f t="shared" si="0"/>
        <v>0 0</v>
      </c>
      <c r="C15" s="61">
        <f>'DATA STORE'!F29</f>
        <v>0</v>
      </c>
      <c r="D15" s="79">
        <f>'DATA STORE'!G29</f>
        <v>0</v>
      </c>
      <c r="E15" s="33" t="str">
        <f t="shared" si="1"/>
        <v>0 0</v>
      </c>
      <c r="F15" s="61">
        <f>'DATA STORE'!F61</f>
        <v>0</v>
      </c>
      <c r="G15" s="79">
        <f>'DATA STORE'!G61</f>
        <v>0</v>
      </c>
      <c r="H15" s="33" t="str">
        <f t="shared" si="2"/>
        <v>0 0</v>
      </c>
      <c r="I15" s="61">
        <f>'DATA STORE'!F93</f>
        <v>0</v>
      </c>
      <c r="J15" s="79">
        <f>'DATA STORE'!G93</f>
        <v>0</v>
      </c>
      <c r="K15" s="67" t="e">
        <f t="shared" si="3"/>
        <v>#N/A</v>
      </c>
      <c r="L15" s="68" t="e">
        <f t="shared" si="9"/>
        <v>#N/A</v>
      </c>
      <c r="M15" s="14"/>
      <c r="N15" s="139" t="str">
        <f>'DATA STORE'!E44</f>
        <v>INTERPRET &amp; INTEGRATE INFORMATION: Locate information to support central ideas and subtopics that are provided; select and integrate information from data or print and non-print text sources for a given purpose.</v>
      </c>
      <c r="O15" s="32" t="str">
        <f>CONCATENATE(P15," ",Q15)</f>
        <v>0 0</v>
      </c>
      <c r="P15" s="40">
        <f>'DATA STORE'!F44</f>
        <v>0</v>
      </c>
      <c r="Q15" s="82">
        <f>'DATA STORE'!G44</f>
        <v>0</v>
      </c>
      <c r="R15" s="36" t="str">
        <f>CONCATENATE(S15," ",T15)</f>
        <v>0 0</v>
      </c>
      <c r="S15" s="40">
        <f>'DATA STORE'!F76</f>
        <v>0</v>
      </c>
      <c r="T15" s="82">
        <f>'DATA STORE'!G76</f>
        <v>0</v>
      </c>
      <c r="U15" s="36" t="str">
        <f>CONCATENATE(V15," ",W15)</f>
        <v>0 0</v>
      </c>
      <c r="V15" s="40">
        <f>'DATA STORE'!F108</f>
        <v>0</v>
      </c>
      <c r="W15" s="82">
        <f>'DATA STORE'!G108</f>
        <v>0</v>
      </c>
      <c r="X15" s="67" t="e">
        <f>VLOOKUP(O15,$C$21:$D$29,2,)+VLOOKUP(R15,$C$21:$D$29,2,)+VLOOKUP(U15,$C$21:$D$29,2,)</f>
        <v>#N/A</v>
      </c>
      <c r="Y15" s="68" t="e">
        <f t="shared" si="8"/>
        <v>#N/A</v>
      </c>
    </row>
    <row r="16" spans="1:25" ht="32.25" thickBot="1" x14ac:dyDescent="0.3">
      <c r="A16" s="132" t="str">
        <f>'DATA STORE'!E30</f>
        <v>(Informational Text) TEXT STRUCTURES OR FEATURES: Relate knowledge of text features (e.g., maps, photographs) to demonstrate understanding of the text.</v>
      </c>
      <c r="B16" s="33" t="str">
        <f t="shared" si="0"/>
        <v>0 0</v>
      </c>
      <c r="C16" s="61">
        <f>'DATA STORE'!F30</f>
        <v>0</v>
      </c>
      <c r="D16" s="79">
        <f>'DATA STORE'!G30</f>
        <v>0</v>
      </c>
      <c r="E16" s="33" t="str">
        <f t="shared" si="1"/>
        <v>0 0</v>
      </c>
      <c r="F16" s="61">
        <f>'DATA STORE'!F62</f>
        <v>0</v>
      </c>
      <c r="G16" s="79">
        <f>'DATA STORE'!G62</f>
        <v>0</v>
      </c>
      <c r="H16" s="33" t="str">
        <f t="shared" si="2"/>
        <v>0 0</v>
      </c>
      <c r="I16" s="61">
        <f>'DATA STORE'!F94</f>
        <v>0</v>
      </c>
      <c r="J16" s="79">
        <f>'DATA STORE'!G94</f>
        <v>0</v>
      </c>
      <c r="K16" s="67" t="e">
        <f t="shared" si="3"/>
        <v>#N/A</v>
      </c>
      <c r="L16" s="68" t="e">
        <f t="shared" si="9"/>
        <v>#N/A</v>
      </c>
      <c r="M16" s="14"/>
      <c r="N16" s="135" t="str">
        <f>'DATA STORE'!E45</f>
        <v>ANALYZE INFORMATION/SOURCES: Distinguish relevant/irrelevant information.</v>
      </c>
      <c r="O16" s="33" t="str">
        <f>CONCATENATE(P16," ",Q16)</f>
        <v>0 0</v>
      </c>
      <c r="P16" s="62">
        <f>'DATA STORE'!F45</f>
        <v>0</v>
      </c>
      <c r="Q16" s="83">
        <f>'DATA STORE'!G45</f>
        <v>0</v>
      </c>
      <c r="R16" s="31" t="str">
        <f>CONCATENATE(S16," ",T16)</f>
        <v>0 0</v>
      </c>
      <c r="S16" s="62">
        <f>'DATA STORE'!F77</f>
        <v>0</v>
      </c>
      <c r="T16" s="83">
        <f>'DATA STORE'!G77</f>
        <v>0</v>
      </c>
      <c r="U16" s="31" t="str">
        <f>CONCATENATE(V16," ",W16)</f>
        <v>0 0</v>
      </c>
      <c r="V16" s="62">
        <f>'DATA STORE'!F109</f>
        <v>0</v>
      </c>
      <c r="W16" s="83">
        <f>'DATA STORE'!G109</f>
        <v>0</v>
      </c>
      <c r="X16" s="67" t="e">
        <f>VLOOKUP(O16,$C$21:$D$29,2,)+VLOOKUP(R16,$C$21:$D$29,2,)+VLOOKUP(U16,$C$21:$D$29,2,)</f>
        <v>#N/A</v>
      </c>
      <c r="Y16" s="68" t="e">
        <f t="shared" si="8"/>
        <v>#N/A</v>
      </c>
    </row>
    <row r="17" spans="1:25" ht="48" thickBot="1" x14ac:dyDescent="0.3">
      <c r="A17" s="133" t="str">
        <f>'DATA STORE'!E31</f>
        <v>(Informational Text) LANGUAGE USE: Demonstrate understanding of word relationships and nuances, literal and non-literal words and phrases used in context, or identify connections between words and their uses.</v>
      </c>
      <c r="B17" s="34" t="str">
        <f t="shared" si="0"/>
        <v>0 0</v>
      </c>
      <c r="C17" s="80">
        <f>'DATA STORE'!F31</f>
        <v>0</v>
      </c>
      <c r="D17" s="81">
        <f>'DATA STORE'!G31</f>
        <v>0</v>
      </c>
      <c r="E17" s="34" t="str">
        <f t="shared" si="1"/>
        <v>0 0</v>
      </c>
      <c r="F17" s="80">
        <f>'DATA STORE'!F63</f>
        <v>0</v>
      </c>
      <c r="G17" s="81">
        <f>'DATA STORE'!G63</f>
        <v>0</v>
      </c>
      <c r="H17" s="34" t="str">
        <f t="shared" si="2"/>
        <v>0 0</v>
      </c>
      <c r="I17" s="80">
        <f>'DATA STORE'!F95</f>
        <v>0</v>
      </c>
      <c r="J17" s="81">
        <f>'DATA STORE'!G95</f>
        <v>0</v>
      </c>
      <c r="K17" s="67" t="e">
        <f t="shared" si="3"/>
        <v>#N/A</v>
      </c>
      <c r="L17" s="68" t="e">
        <f t="shared" si="9"/>
        <v>#N/A</v>
      </c>
      <c r="M17" s="14"/>
      <c r="N17" s="138" t="str">
        <f>'DATA STORE'!E46</f>
        <v>USE EVIDENCE: Cite evidence to support opinions, ideas, or analyses.</v>
      </c>
      <c r="O17" s="34" t="str">
        <f>CONCATENATE(P17," ",Q17)</f>
        <v>0 0</v>
      </c>
      <c r="P17" s="73">
        <f>'DATA STORE'!F46</f>
        <v>0</v>
      </c>
      <c r="Q17" s="84">
        <f>'DATA STORE'!G46</f>
        <v>0</v>
      </c>
      <c r="R17" s="37" t="str">
        <f>CONCATENATE(S17," ",T17)</f>
        <v>0 0</v>
      </c>
      <c r="S17" s="73">
        <f>'DATA STORE'!F78</f>
        <v>0</v>
      </c>
      <c r="T17" s="84">
        <f>'DATA STORE'!G78</f>
        <v>0</v>
      </c>
      <c r="U17" s="37" t="str">
        <f>CONCATENATE(V17," ",W17)</f>
        <v>0 0</v>
      </c>
      <c r="V17" s="73">
        <f>'DATA STORE'!F110</f>
        <v>0</v>
      </c>
      <c r="W17" s="84">
        <f>'DATA STORE'!G110</f>
        <v>0</v>
      </c>
      <c r="X17" s="67" t="e">
        <f>VLOOKUP(O17,$C$21:$D$29,2,)+VLOOKUP(R17,$C$21:$D$29,2,)+VLOOKUP(U17,$C$21:$D$29,2,)</f>
        <v>#N/A</v>
      </c>
      <c r="Y17" s="68" t="e">
        <f t="shared" si="8"/>
        <v>#N/A</v>
      </c>
    </row>
    <row r="18" spans="1:25" x14ac:dyDescent="0.2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A32:D34"/>
    <mergeCell ref="E32:L34"/>
    <mergeCell ref="A35:D37"/>
    <mergeCell ref="E35:L37"/>
    <mergeCell ref="N39:Y39"/>
    <mergeCell ref="O40:T40"/>
    <mergeCell ref="U40:Y40"/>
    <mergeCell ref="B41:G41"/>
    <mergeCell ref="A39:L39"/>
    <mergeCell ref="B40:G40"/>
    <mergeCell ref="H40:L40"/>
    <mergeCell ref="H41:L41"/>
    <mergeCell ref="O41:T41"/>
    <mergeCell ref="U41:Y41"/>
    <mergeCell ref="R31:Y31"/>
    <mergeCell ref="N32:Q34"/>
    <mergeCell ref="R32:Y34"/>
    <mergeCell ref="N35:Q37"/>
    <mergeCell ref="R35:Y37"/>
    <mergeCell ref="N31:Q31"/>
    <mergeCell ref="A43:L43"/>
    <mergeCell ref="N43:Y43"/>
    <mergeCell ref="B44:G44"/>
    <mergeCell ref="H44:L44"/>
    <mergeCell ref="O44:T44"/>
    <mergeCell ref="U44:Y44"/>
  </mergeCells>
  <conditionalFormatting sqref="B3">
    <cfRule type="cellIs" dxfId="917" priority="137" operator="equal">
      <formula>$B$30</formula>
    </cfRule>
    <cfRule type="cellIs" dxfId="916" priority="138" operator="equal">
      <formula>$B$29</formula>
    </cfRule>
    <cfRule type="cellIs" dxfId="915" priority="139" operator="equal">
      <formula>$B$28</formula>
    </cfRule>
    <cfRule type="cellIs" dxfId="914" priority="140" operator="equal">
      <formula>$B$27</formula>
    </cfRule>
    <cfRule type="cellIs" dxfId="913" priority="141" operator="equal">
      <formula>$B$26</formula>
    </cfRule>
    <cfRule type="cellIs" dxfId="912" priority="142" operator="equal">
      <formula>$B$25</formula>
    </cfRule>
    <cfRule type="cellIs" dxfId="911" priority="143" operator="equal">
      <formula>$B$24</formula>
    </cfRule>
    <cfRule type="cellIs" dxfId="910" priority="144" operator="equal">
      <formula>$B$23</formula>
    </cfRule>
    <cfRule type="cellIs" dxfId="909" priority="145" operator="equal">
      <formula>$B$22</formula>
    </cfRule>
  </conditionalFormatting>
  <conditionalFormatting sqref="B4:B17">
    <cfRule type="cellIs" dxfId="908" priority="146" operator="equal">
      <formula>$B$30</formula>
    </cfRule>
    <cfRule type="cellIs" dxfId="907" priority="147" operator="equal">
      <formula>$B$29</formula>
    </cfRule>
    <cfRule type="cellIs" dxfId="906" priority="148" operator="equal">
      <formula>$B$28</formula>
    </cfRule>
    <cfRule type="cellIs" dxfId="905" priority="149" operator="equal">
      <formula>$B$27</formula>
    </cfRule>
    <cfRule type="cellIs" dxfId="904" priority="150" operator="equal">
      <formula>$B$26</formula>
    </cfRule>
    <cfRule type="cellIs" dxfId="903" priority="151" operator="equal">
      <formula>$B$25</formula>
    </cfRule>
    <cfRule type="cellIs" dxfId="902" priority="152" operator="equal">
      <formula>$B$24</formula>
    </cfRule>
    <cfRule type="cellIs" dxfId="901" priority="153" operator="equal">
      <formula>$B$23</formula>
    </cfRule>
    <cfRule type="cellIs" dxfId="900" priority="154" operator="equal">
      <formula>$B$22</formula>
    </cfRule>
  </conditionalFormatting>
  <conditionalFormatting sqref="E3">
    <cfRule type="cellIs" dxfId="899" priority="119" operator="equal">
      <formula>$B$30</formula>
    </cfRule>
    <cfRule type="cellIs" dxfId="898" priority="120" operator="equal">
      <formula>$B$29</formula>
    </cfRule>
    <cfRule type="cellIs" dxfId="897" priority="121" operator="equal">
      <formula>$B$28</formula>
    </cfRule>
    <cfRule type="cellIs" dxfId="896" priority="122" operator="equal">
      <formula>$B$27</formula>
    </cfRule>
    <cfRule type="cellIs" dxfId="895" priority="123" operator="equal">
      <formula>$B$26</formula>
    </cfRule>
    <cfRule type="cellIs" dxfId="894" priority="124" operator="equal">
      <formula>$B$25</formula>
    </cfRule>
    <cfRule type="cellIs" dxfId="893" priority="125" operator="equal">
      <formula>$B$24</formula>
    </cfRule>
    <cfRule type="cellIs" dxfId="892" priority="126" operator="equal">
      <formula>$B$23</formula>
    </cfRule>
    <cfRule type="cellIs" dxfId="891" priority="127" operator="equal">
      <formula>$B$22</formula>
    </cfRule>
  </conditionalFormatting>
  <conditionalFormatting sqref="H3">
    <cfRule type="cellIs" dxfId="890" priority="101" operator="equal">
      <formula>$B$30</formula>
    </cfRule>
    <cfRule type="cellIs" dxfId="889" priority="102" operator="equal">
      <formula>$B$29</formula>
    </cfRule>
    <cfRule type="cellIs" dxfId="888" priority="103" operator="equal">
      <formula>$B$28</formula>
    </cfRule>
    <cfRule type="cellIs" dxfId="887" priority="104" operator="equal">
      <formula>$B$27</formula>
    </cfRule>
    <cfRule type="cellIs" dxfId="886" priority="105" operator="equal">
      <formula>$B$26</formula>
    </cfRule>
    <cfRule type="cellIs" dxfId="885" priority="106" operator="equal">
      <formula>$B$25</formula>
    </cfRule>
    <cfRule type="cellIs" dxfId="884" priority="107" operator="equal">
      <formula>$B$24</formula>
    </cfRule>
    <cfRule type="cellIs" dxfId="883" priority="108" operator="equal">
      <formula>$B$23</formula>
    </cfRule>
    <cfRule type="cellIs" dxfId="882" priority="109" operator="equal">
      <formula>$B$22</formula>
    </cfRule>
  </conditionalFormatting>
  <conditionalFormatting sqref="E4:E17">
    <cfRule type="cellIs" dxfId="881" priority="128" operator="equal">
      <formula>$B$30</formula>
    </cfRule>
    <cfRule type="cellIs" dxfId="880" priority="129" operator="equal">
      <formula>$B$29</formula>
    </cfRule>
    <cfRule type="cellIs" dxfId="879" priority="130" operator="equal">
      <formula>$B$28</formula>
    </cfRule>
    <cfRule type="cellIs" dxfId="878" priority="131" operator="equal">
      <formula>$B$27</formula>
    </cfRule>
    <cfRule type="cellIs" dxfId="877" priority="132" operator="equal">
      <formula>$B$26</formula>
    </cfRule>
    <cfRule type="cellIs" dxfId="876" priority="133" operator="equal">
      <formula>$B$25</formula>
    </cfRule>
    <cfRule type="cellIs" dxfId="875" priority="134" operator="equal">
      <formula>$B$24</formula>
    </cfRule>
    <cfRule type="cellIs" dxfId="874" priority="135" operator="equal">
      <formula>$B$23</formula>
    </cfRule>
    <cfRule type="cellIs" dxfId="873" priority="136" operator="equal">
      <formula>$B$22</formula>
    </cfRule>
  </conditionalFormatting>
  <conditionalFormatting sqref="O3">
    <cfRule type="cellIs" dxfId="872" priority="83" operator="equal">
      <formula>$B$30</formula>
    </cfRule>
    <cfRule type="cellIs" dxfId="871" priority="84" operator="equal">
      <formula>$B$29</formula>
    </cfRule>
    <cfRule type="cellIs" dxfId="870" priority="85" operator="equal">
      <formula>$B$28</formula>
    </cfRule>
    <cfRule type="cellIs" dxfId="869" priority="86" operator="equal">
      <formula>$B$27</formula>
    </cfRule>
    <cfRule type="cellIs" dxfId="868" priority="87" operator="equal">
      <formula>$B$26</formula>
    </cfRule>
    <cfRule type="cellIs" dxfId="867" priority="88" operator="equal">
      <formula>$B$25</formula>
    </cfRule>
    <cfRule type="cellIs" dxfId="866" priority="89" operator="equal">
      <formula>$B$24</formula>
    </cfRule>
    <cfRule type="cellIs" dxfId="865" priority="90" operator="equal">
      <formula>$B$23</formula>
    </cfRule>
    <cfRule type="cellIs" dxfId="864" priority="91" operator="equal">
      <formula>$B$22</formula>
    </cfRule>
  </conditionalFormatting>
  <conditionalFormatting sqref="H4:H17">
    <cfRule type="cellIs" dxfId="863" priority="110" operator="equal">
      <formula>$B$30</formula>
    </cfRule>
    <cfRule type="cellIs" dxfId="862" priority="111" operator="equal">
      <formula>$B$29</formula>
    </cfRule>
    <cfRule type="cellIs" dxfId="861" priority="112" operator="equal">
      <formula>$B$28</formula>
    </cfRule>
    <cfRule type="cellIs" dxfId="860" priority="113" operator="equal">
      <formula>$B$27</formula>
    </cfRule>
    <cfRule type="cellIs" dxfId="859" priority="114" operator="equal">
      <formula>$B$26</formula>
    </cfRule>
    <cfRule type="cellIs" dxfId="858" priority="115" operator="equal">
      <formula>$B$25</formula>
    </cfRule>
    <cfRule type="cellIs" dxfId="857" priority="116" operator="equal">
      <formula>$B$24</formula>
    </cfRule>
    <cfRule type="cellIs" dxfId="856" priority="117" operator="equal">
      <formula>$B$23</formula>
    </cfRule>
    <cfRule type="cellIs" dxfId="855" priority="118" operator="equal">
      <formula>$B$22</formula>
    </cfRule>
  </conditionalFormatting>
  <conditionalFormatting sqref="R3">
    <cfRule type="cellIs" dxfId="854" priority="65" operator="equal">
      <formula>$B$30</formula>
    </cfRule>
    <cfRule type="cellIs" dxfId="853" priority="66" operator="equal">
      <formula>$B$29</formula>
    </cfRule>
    <cfRule type="cellIs" dxfId="852" priority="67" operator="equal">
      <formula>$B$28</formula>
    </cfRule>
    <cfRule type="cellIs" dxfId="851" priority="68" operator="equal">
      <formula>$B$27</formula>
    </cfRule>
    <cfRule type="cellIs" dxfId="850" priority="69" operator="equal">
      <formula>$B$26</formula>
    </cfRule>
    <cfRule type="cellIs" dxfId="849" priority="70" operator="equal">
      <formula>$B$25</formula>
    </cfRule>
    <cfRule type="cellIs" dxfId="848" priority="71" operator="equal">
      <formula>$B$24</formula>
    </cfRule>
    <cfRule type="cellIs" dxfId="847" priority="72" operator="equal">
      <formula>$B$23</formula>
    </cfRule>
    <cfRule type="cellIs" dxfId="846" priority="73" operator="equal">
      <formula>$B$22</formula>
    </cfRule>
  </conditionalFormatting>
  <conditionalFormatting sqref="O4:O11 O15:O17 O13">
    <cfRule type="cellIs" dxfId="845" priority="92" operator="equal">
      <formula>$B$30</formula>
    </cfRule>
    <cfRule type="cellIs" dxfId="844" priority="93" operator="equal">
      <formula>$B$29</formula>
    </cfRule>
    <cfRule type="cellIs" dxfId="843" priority="94" operator="equal">
      <formula>$B$28</formula>
    </cfRule>
    <cfRule type="cellIs" dxfId="842" priority="95" operator="equal">
      <formula>$B$27</formula>
    </cfRule>
    <cfRule type="cellIs" dxfId="841" priority="96" operator="equal">
      <formula>$B$26</formula>
    </cfRule>
    <cfRule type="cellIs" dxfId="840" priority="97" operator="equal">
      <formula>$B$25</formula>
    </cfRule>
    <cfRule type="cellIs" dxfId="839" priority="98" operator="equal">
      <formula>$B$24</formula>
    </cfRule>
    <cfRule type="cellIs" dxfId="838" priority="99" operator="equal">
      <formula>$B$23</formula>
    </cfRule>
    <cfRule type="cellIs" dxfId="837" priority="100" operator="equal">
      <formula>$B$22</formula>
    </cfRule>
  </conditionalFormatting>
  <conditionalFormatting sqref="R14 U14 U12 R12 O14 O12">
    <cfRule type="cellIs" dxfId="836" priority="38" operator="equal">
      <formula>$B$30</formula>
    </cfRule>
    <cfRule type="cellIs" dxfId="835" priority="39" operator="equal">
      <formula>$B$29</formula>
    </cfRule>
    <cfRule type="cellIs" dxfId="834" priority="40" operator="equal">
      <formula>$B$28</formula>
    </cfRule>
    <cfRule type="cellIs" dxfId="833" priority="41" operator="equal">
      <formula>$B$27</formula>
    </cfRule>
    <cfRule type="cellIs" dxfId="832" priority="42" operator="equal">
      <formula>$B$26</formula>
    </cfRule>
    <cfRule type="cellIs" dxfId="831" priority="43" operator="equal">
      <formula>$B$25</formula>
    </cfRule>
    <cfRule type="cellIs" dxfId="830" priority="44" operator="equal">
      <formula>$B$24</formula>
    </cfRule>
    <cfRule type="cellIs" dxfId="829" priority="45" operator="equal">
      <formula>$B$23</formula>
    </cfRule>
    <cfRule type="cellIs" dxfId="828" priority="46" operator="equal">
      <formula>$B$22</formula>
    </cfRule>
  </conditionalFormatting>
  <conditionalFormatting sqref="R4:R11 R15:R17 R13">
    <cfRule type="cellIs" dxfId="827" priority="74" operator="equal">
      <formula>$B$30</formula>
    </cfRule>
    <cfRule type="cellIs" dxfId="826" priority="75" operator="equal">
      <formula>$B$29</formula>
    </cfRule>
    <cfRule type="cellIs" dxfId="825" priority="76" operator="equal">
      <formula>$B$28</formula>
    </cfRule>
    <cfRule type="cellIs" dxfId="824" priority="77" operator="equal">
      <formula>$B$27</formula>
    </cfRule>
    <cfRule type="cellIs" dxfId="823" priority="78" operator="equal">
      <formula>$B$26</formula>
    </cfRule>
    <cfRule type="cellIs" dxfId="822" priority="79" operator="equal">
      <formula>$B$25</formula>
    </cfRule>
    <cfRule type="cellIs" dxfId="821" priority="80" operator="equal">
      <formula>$B$24</formula>
    </cfRule>
    <cfRule type="cellIs" dxfId="820" priority="81" operator="equal">
      <formula>$B$23</formula>
    </cfRule>
    <cfRule type="cellIs" dxfId="819" priority="82" operator="equal">
      <formula>$B$22</formula>
    </cfRule>
  </conditionalFormatting>
  <conditionalFormatting sqref="U3">
    <cfRule type="cellIs" dxfId="818" priority="47" operator="equal">
      <formula>$B$30</formula>
    </cfRule>
    <cfRule type="cellIs" dxfId="817" priority="48" operator="equal">
      <formula>$B$29</formula>
    </cfRule>
    <cfRule type="cellIs" dxfId="816" priority="49" operator="equal">
      <formula>$B$28</formula>
    </cfRule>
    <cfRule type="cellIs" dxfId="815" priority="50" operator="equal">
      <formula>$B$27</formula>
    </cfRule>
    <cfRule type="cellIs" dxfId="814" priority="51" operator="equal">
      <formula>$B$26</formula>
    </cfRule>
    <cfRule type="cellIs" dxfId="813" priority="52" operator="equal">
      <formula>$B$25</formula>
    </cfRule>
    <cfRule type="cellIs" dxfId="812" priority="53" operator="equal">
      <formula>$B$24</formula>
    </cfRule>
    <cfRule type="cellIs" dxfId="811" priority="54" operator="equal">
      <formula>$B$23</formula>
    </cfRule>
    <cfRule type="cellIs" dxfId="810" priority="55" operator="equal">
      <formula>$B$22</formula>
    </cfRule>
  </conditionalFormatting>
  <conditionalFormatting sqref="U4:U11 U15:U17 U13">
    <cfRule type="cellIs" dxfId="809" priority="56" operator="equal">
      <formula>$B$30</formula>
    </cfRule>
    <cfRule type="cellIs" dxfId="808" priority="57" operator="equal">
      <formula>$B$29</formula>
    </cfRule>
    <cfRule type="cellIs" dxfId="807" priority="58" operator="equal">
      <formula>$B$28</formula>
    </cfRule>
    <cfRule type="cellIs" dxfId="806" priority="59" operator="equal">
      <formula>$B$27</formula>
    </cfRule>
    <cfRule type="cellIs" dxfId="805" priority="60" operator="equal">
      <formula>$B$26</formula>
    </cfRule>
    <cfRule type="cellIs" dxfId="804" priority="61" operator="equal">
      <formula>$B$25</formula>
    </cfRule>
    <cfRule type="cellIs" dxfId="803" priority="62" operator="equal">
      <formula>$B$24</formula>
    </cfRule>
    <cfRule type="cellIs" dxfId="802" priority="63" operator="equal">
      <formula>$B$23</formula>
    </cfRule>
    <cfRule type="cellIs" dxfId="801" priority="64" operator="equal">
      <formula>$B$22</formula>
    </cfRule>
  </conditionalFormatting>
  <conditionalFormatting sqref="A20">
    <cfRule type="cellIs" dxfId="800" priority="29" operator="equal">
      <formula>$B$30</formula>
    </cfRule>
    <cfRule type="cellIs" dxfId="799" priority="30" operator="equal">
      <formula>$B$29</formula>
    </cfRule>
    <cfRule type="cellIs" dxfId="798" priority="31" operator="equal">
      <formula>$B$28</formula>
    </cfRule>
    <cfRule type="cellIs" dxfId="797" priority="32" operator="equal">
      <formula>$B$27</formula>
    </cfRule>
    <cfRule type="cellIs" dxfId="796" priority="33" operator="equal">
      <formula>$B$26</formula>
    </cfRule>
    <cfRule type="cellIs" dxfId="795" priority="34" operator="equal">
      <formula>$B$25</formula>
    </cfRule>
    <cfRule type="cellIs" dxfId="794" priority="35" operator="equal">
      <formula>$B$24</formula>
    </cfRule>
    <cfRule type="cellIs" dxfId="793" priority="36" operator="equal">
      <formula>$B$23</formula>
    </cfRule>
    <cfRule type="cellIs" dxfId="792" priority="37" operator="equal">
      <formula>$B$22</formula>
    </cfRule>
  </conditionalFormatting>
  <conditionalFormatting sqref="B4:W17">
    <cfRule type="cellIs" dxfId="791" priority="19" operator="equal">
      <formula>$C$29</formula>
    </cfRule>
    <cfRule type="cellIs" dxfId="790" priority="20" operator="equal">
      <formula>$C$28</formula>
    </cfRule>
    <cfRule type="cellIs" dxfId="789" priority="21" operator="equal">
      <formula>$C$27</formula>
    </cfRule>
    <cfRule type="cellIs" dxfId="788" priority="22" operator="equal">
      <formula>$C$26</formula>
    </cfRule>
    <cfRule type="cellIs" dxfId="787" priority="23" operator="equal">
      <formula>$C$25</formula>
    </cfRule>
    <cfRule type="cellIs" dxfId="786" priority="24" operator="equal">
      <formula>$C$24</formula>
    </cfRule>
    <cfRule type="cellIs" dxfId="785" priority="25" operator="equal">
      <formula>$C$23</formula>
    </cfRule>
    <cfRule type="cellIs" dxfId="784" priority="26" operator="equal">
      <formula>$C$22</formula>
    </cfRule>
    <cfRule type="cellIs" dxfId="783" priority="27" operator="equal">
      <formula>$C$21</formula>
    </cfRule>
  </conditionalFormatting>
  <conditionalFormatting sqref="N20">
    <cfRule type="cellIs" dxfId="782" priority="10" operator="equal">
      <formula>$B$30</formula>
    </cfRule>
    <cfRule type="cellIs" dxfId="781" priority="11" operator="equal">
      <formula>$B$29</formula>
    </cfRule>
    <cfRule type="cellIs" dxfId="780" priority="12" operator="equal">
      <formula>$B$28</formula>
    </cfRule>
    <cfRule type="cellIs" dxfId="779" priority="13" operator="equal">
      <formula>$B$27</formula>
    </cfRule>
    <cfRule type="cellIs" dxfId="778" priority="14" operator="equal">
      <formula>$B$26</formula>
    </cfRule>
    <cfRule type="cellIs" dxfId="777" priority="15" operator="equal">
      <formula>$B$25</formula>
    </cfRule>
    <cfRule type="cellIs" dxfId="776" priority="16" operator="equal">
      <formula>$B$24</formula>
    </cfRule>
    <cfRule type="cellIs" dxfId="775" priority="17" operator="equal">
      <formula>$B$23</formula>
    </cfRule>
    <cfRule type="cellIs" dxfId="774" priority="18" operator="equal">
      <formula>$B$22</formula>
    </cfRule>
  </conditionalFormatting>
  <conditionalFormatting sqref="L4:L17 Y15:Y17 Y13 Y4:Y11">
    <cfRule type="cellIs" dxfId="773" priority="1" operator="equal">
      <formula>2</formula>
    </cfRule>
    <cfRule type="cellIs" dxfId="772" priority="2" operator="between">
      <formula>1.75</formula>
      <formula>1.99</formula>
    </cfRule>
    <cfRule type="cellIs" dxfId="771" priority="3" operator="between">
      <formula>1.5</formula>
      <formula>1.74</formula>
    </cfRule>
    <cfRule type="cellIs" dxfId="770" priority="4" operator="between">
      <formula>1.25</formula>
      <formula>1.49</formula>
    </cfRule>
    <cfRule type="cellIs" dxfId="769" priority="5" operator="between">
      <formula>1</formula>
      <formula>1.24</formula>
    </cfRule>
    <cfRule type="cellIs" dxfId="768" priority="6" operator="between">
      <formula>0.75</formula>
      <formula>0.99</formula>
    </cfRule>
    <cfRule type="cellIs" dxfId="767" priority="7" operator="between">
      <formula>0.5</formula>
      <formula>0.74</formula>
    </cfRule>
    <cfRule type="cellIs" dxfId="766" priority="8" operator="between">
      <formula>0.25</formula>
      <formula>0.49</formula>
    </cfRule>
    <cfRule type="cellIs" dxfId="765" priority="9" operator="between">
      <formula>0</formula>
      <formula>0.24</formula>
    </cfRule>
  </conditionalFormatting>
  <hyperlinks>
    <hyperlink ref="N15" r:id="rId1" display="https://contentexplorer.smarterbalanced.org/target/e-g4-c4r-t2-analyze-integrate-information"/>
    <hyperlink ref="N16" r:id="rId2" display="https://contentexplorer.smarterbalanced.org/target/e-g4-c4r-t3-evaluate-information-sources"/>
    <hyperlink ref="N17" r:id="rId3" display="https://contentexplorer.smarterbalanced.org/target/e-g4-c4r-t4-use-evidence"/>
    <hyperlink ref="N13" r:id="rId4" display="https://contentexplorer.smarterbalanced.org/target/e-g4-c3sl-t4-listen-and-interpret"/>
    <hyperlink ref="N4" r:id="rId5" display="https://contentexplorer.smarterbalanced.org/target/e-g4-c2wn-t1b-revise-brief-narrative-texts"/>
    <hyperlink ref="N5" r:id="rId6" display="https://contentexplorer.smarterbalanced.org/target/e-g4-c2wn-t2-compose-full-informational-texts"/>
    <hyperlink ref="N6" r:id="rId7" display="https://contentexplorer.smarterbalanced.org/target/e-g4-c2wi-t3b-revise-brief-informational-texts"/>
    <hyperlink ref="N7" r:id="rId8" display="https://contentexplorer.smarterbalanced.org/target/e-g4-c2wi-t4-compose-full-informational-texts"/>
    <hyperlink ref="N8" r:id="rId9" display="https://contentexplorer.smarterbalanced.org/target/e-g4-c2wo-t6b-revise-brief-argumentative-texts"/>
    <hyperlink ref="N9" r:id="rId10" display="https://contentexplorer.smarterbalanced.org/target/e-g4-c2wo-t7-compose-full-argumentative-texts"/>
    <hyperlink ref="N10" r:id="rId11" display="https://contentexplorer.smarterbalanced.org/target/e-g4-c2wg-t8-language-vocabulary-use"/>
    <hyperlink ref="N11" r:id="rId12" display="https://contentexplorer.smarterbalanced.org/target/e-g4-c2wg-t9-editing"/>
    <hyperlink ref="A4" r:id="rId13" display="https://contentexplorer.smarterbalanced.org/target/e-g4-c1ri-t8-key-details"/>
    <hyperlink ref="A5" r:id="rId14" display="https://contentexplorer.smarterbalanced.org/target/e-g4-c1ri-t9-central-ideas"/>
    <hyperlink ref="A6" r:id="rId15" display="https://contentexplorer.smarterbalanced.org/target/e-g4-c1ri-t10-word-meanings"/>
    <hyperlink ref="A7" r:id="rId16" display="https://contentexplorer.smarterbalanced.org/target/e-g4-c1ri-t11-reasoning-evidence"/>
    <hyperlink ref="A8" r:id="rId17" display="https://contentexplorer.smarterbalanced.org/target/e-g4-c1ri-t12-analysis-within-or-across-texts"/>
    <hyperlink ref="A9" r:id="rId18" display="https://contentexplorer.smarterbalanced.org/target/e-g4-c1ri-t13-text-structures-features"/>
    <hyperlink ref="A10" r:id="rId19" display="https://contentexplorer.smarterbalanced.org/target/e-g4-c1ri-t14-language-use"/>
    <hyperlink ref="A11" r:id="rId20" display="https://contentexplorer.smarterbalanced.org/target/e-g4-c1rl-t1-key-details"/>
    <hyperlink ref="A12" r:id="rId21" display="https://contentexplorer.smarterbalanced.org/target/e-g4-c1rl-t2-central-ideas"/>
    <hyperlink ref="A13" r:id="rId22" display="https://contentexplorer.smarterbalanced.org/target/e-g4-c1rl-t3-word-meanings"/>
    <hyperlink ref="A14" r:id="rId23" display="https://contentexplorer.smarterbalanced.org/target/e-g4-c1rl-t4-reasoning-evidence"/>
    <hyperlink ref="A15" r:id="rId24" display="https://contentexplorer.smarterbalanced.org/target/e-g4-c1rl-t5-analysis-within-or-across-texts"/>
    <hyperlink ref="A16" r:id="rId25" display="https://contentexplorer.smarterbalanced.org/target/e-g4-c1rl-t6-text-structures-features"/>
    <hyperlink ref="A17" r:id="rId26" display="https://contentexplorer.smarterbalanced.org/target/e-g4-c1rl-t7-language-use"/>
  </hyperlinks>
  <pageMargins left="0.7" right="0.7" top="0.75" bottom="0.75" header="0.3" footer="0.3"/>
  <pageSetup paperSize="3" scale="26" orientation="portrait" horizontalDpi="1200" verticalDpi="1200" r:id="rId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4"/>
  <sheetViews>
    <sheetView topLeftCell="A12" zoomScale="70" zoomScaleNormal="70" workbookViewId="0">
      <selection activeCell="A18" sqref="A4:A18"/>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41</v>
      </c>
      <c r="B1" s="222" t="str">
        <f>'DATA STORE'!C3</f>
        <v>2017-18</v>
      </c>
      <c r="C1" s="222"/>
      <c r="D1" s="222"/>
      <c r="E1" s="222" t="str">
        <f>'DATA STORE'!D3</f>
        <v>2018-19</v>
      </c>
      <c r="F1" s="222"/>
      <c r="G1" s="222"/>
      <c r="H1" s="222" t="str">
        <f>'DATA STORE'!E3</f>
        <v>2021-22</v>
      </c>
      <c r="I1" s="222"/>
      <c r="J1" s="222"/>
      <c r="K1" s="220"/>
      <c r="L1" s="220"/>
      <c r="M1" s="1"/>
      <c r="N1" s="63" t="s">
        <v>41</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STORE'!C6,"% of students proficient")</f>
        <v>% of students proficient</v>
      </c>
      <c r="C2" s="221"/>
      <c r="D2" s="221"/>
      <c r="E2" s="221" t="str">
        <f>CONCATENATE('DATA STORE'!D6,"% of students proficient")</f>
        <v>% of students proficient</v>
      </c>
      <c r="F2" s="221"/>
      <c r="G2" s="221"/>
      <c r="H2" s="221" t="str">
        <f>CONCATENATE('DATA STORE'!E6,"% of students proficient")</f>
        <v>% of students proficient</v>
      </c>
      <c r="I2" s="221"/>
      <c r="J2" s="221"/>
      <c r="K2" s="220"/>
      <c r="L2" s="220"/>
      <c r="M2" s="1"/>
      <c r="N2" s="74" t="str">
        <f>'DATA STORE'!B1</f>
        <v>Enter District or School Name Here</v>
      </c>
      <c r="O2" s="221" t="str">
        <f>CONCATENATE('DATA STORE'!C6,"% of students proficient")</f>
        <v>% of students proficient</v>
      </c>
      <c r="P2" s="221"/>
      <c r="Q2" s="221"/>
      <c r="R2" s="221" t="str">
        <f>CONCATENATE('DATA STORE'!D6,"% of students proficient")</f>
        <v>% of students proficient</v>
      </c>
      <c r="S2" s="221"/>
      <c r="T2" s="221"/>
      <c r="U2" s="221" t="str">
        <f>CONCATENATE('DATA STORE'!E6,"%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79.5" thickBot="1" x14ac:dyDescent="0.3">
      <c r="A4" s="157" t="str">
        <f>'DATA STORE'!H18</f>
        <v>(Literary Text) KEY DETAILS: Given an inference or conclusion, use explicit details and implicit information from the text to support the inference or conclusion provided.</v>
      </c>
      <c r="B4" s="35" t="str">
        <f t="shared" ref="B4:B17" si="0">CONCATENATE(C4," ",D4)</f>
        <v>0 0</v>
      </c>
      <c r="C4" s="66">
        <f>'DATA STORE'!I18</f>
        <v>0</v>
      </c>
      <c r="D4" s="95">
        <f>'DATA STORE'!J18</f>
        <v>0</v>
      </c>
      <c r="E4" s="77" t="str">
        <f t="shared" ref="E4:E17" si="1">CONCATENATE(F4," ",G4)</f>
        <v>0 0</v>
      </c>
      <c r="F4" s="66">
        <f>'DATA STORE'!I50</f>
        <v>0</v>
      </c>
      <c r="G4" s="95">
        <f>'DATA STORE'!J50</f>
        <v>0</v>
      </c>
      <c r="H4" s="77" t="str">
        <f t="shared" ref="H4:H17" si="2">CONCATENATE(I4," ",J4)</f>
        <v>0 0</v>
      </c>
      <c r="I4" s="66">
        <f>'DATA STORE'!I82</f>
        <v>0</v>
      </c>
      <c r="J4" s="75">
        <f>'DATA STORE'!J82</f>
        <v>0</v>
      </c>
      <c r="K4" s="67" t="e">
        <f t="shared" ref="K4:K17" si="3">VLOOKUP(B4,$C$21:$D$29,2,)+VLOOKUP(E4,$C$21:$D$29,2,)+VLOOKUP(H4,$C$21:$D$29,2,)</f>
        <v>#N/A</v>
      </c>
      <c r="L4" s="68" t="e">
        <f>(K4/3)</f>
        <v>#N/A</v>
      </c>
      <c r="M4" s="15"/>
      <c r="N4" s="134" t="str">
        <f>'DATA STORE'!H33</f>
        <v>WRITE/REVISE BRIEF TEXTS: Write/Revise one or more paragraphs demonstrating specific narrative techniques (use of dialogue, sensory or concrete details, description), chronology, appropriate transitional strategies for coherence, or authors’ craft appropriate to purpose (closure, detailing characters, plot, setting, or an event).</v>
      </c>
      <c r="O4" s="35" t="str">
        <f t="shared" ref="O4:O11" si="4">CONCATENATE(P4," ",Q4)</f>
        <v>0 0</v>
      </c>
      <c r="P4" s="66">
        <f>'DATA STORE'!I33</f>
        <v>0</v>
      </c>
      <c r="Q4" s="95">
        <f>'DATA STORE'!J33</f>
        <v>0</v>
      </c>
      <c r="R4" s="77" t="str">
        <f t="shared" ref="R4:R11" si="5">CONCATENATE(S4," ",T4)</f>
        <v>0 0</v>
      </c>
      <c r="S4" s="66">
        <f>'DATA STORE'!I65</f>
        <v>0</v>
      </c>
      <c r="T4" s="66">
        <f>'DATA STORE'!J65</f>
        <v>0</v>
      </c>
      <c r="U4" s="116" t="str">
        <f t="shared" ref="U4:U11" si="6">CONCATENATE(V4," ",W4)</f>
        <v>0 0</v>
      </c>
      <c r="V4" s="117">
        <f>'DATA STORE'!I97</f>
        <v>0</v>
      </c>
      <c r="W4" s="75">
        <f>'DATA STORE'!J97</f>
        <v>0</v>
      </c>
      <c r="X4" s="67" t="e">
        <f t="shared" ref="X4:X11" si="7">VLOOKUP(O4,$C$21:$D$29,2,)+VLOOKUP(R4,$C$21:$D$29,2,)+VLOOKUP(U4,$C$21:$D$29,2,)</f>
        <v>#N/A</v>
      </c>
      <c r="Y4" s="68" t="e">
        <f t="shared" ref="Y4:Y17" si="8">(X4/3)</f>
        <v>#N/A</v>
      </c>
    </row>
    <row r="5" spans="1:25" ht="79.5" thickBot="1" x14ac:dyDescent="0.3">
      <c r="A5" s="132" t="str">
        <f>'DATA STORE'!H19</f>
        <v>(Literary Text) CENTRAL IDEAS: Identify or determine a central message, lesson or moral and explain how it is conveyed in the text through key details, key events, or the sequence of events.</v>
      </c>
      <c r="B5" s="33" t="str">
        <f t="shared" si="0"/>
        <v>0 0</v>
      </c>
      <c r="C5" s="61">
        <f>'DATA STORE'!I19</f>
        <v>0</v>
      </c>
      <c r="D5" s="79">
        <f>'DATA STORE'!J19</f>
        <v>0</v>
      </c>
      <c r="E5" s="31" t="str">
        <f t="shared" si="1"/>
        <v>0 0</v>
      </c>
      <c r="F5" s="61">
        <f>'DATA STORE'!I51</f>
        <v>0</v>
      </c>
      <c r="G5" s="79">
        <f>'DATA STORE'!J51</f>
        <v>0</v>
      </c>
      <c r="H5" s="31" t="str">
        <f t="shared" si="2"/>
        <v>0 0</v>
      </c>
      <c r="I5" s="61">
        <f>'DATA STORE'!I83</f>
        <v>0</v>
      </c>
      <c r="J5" s="76">
        <f>'DATA STORE'!J83</f>
        <v>0</v>
      </c>
      <c r="K5" s="67" t="e">
        <f t="shared" si="3"/>
        <v>#N/A</v>
      </c>
      <c r="L5" s="68" t="e">
        <f t="shared" ref="L5:L17" si="9">(K5/3)</f>
        <v>#N/A</v>
      </c>
      <c r="M5" s="15"/>
      <c r="N5" s="135" t="str">
        <f>'DATA STORE'!H34</f>
        <v>COMPOSE FULL TEXTS: Write full narrative texts using a complete writing process demonstrating narrative techniques (dialogue, sensory or concrete details, description, pacing), text structures, appropriate transitional strategies for coherence, and author’s craft appropriate to purpose (closure, detailing characters, plot, setting, and events).</v>
      </c>
      <c r="O5" s="33" t="str">
        <f t="shared" si="4"/>
        <v>0 0</v>
      </c>
      <c r="P5" s="61">
        <f>'DATA STORE'!I34</f>
        <v>0</v>
      </c>
      <c r="Q5" s="79">
        <f>'DATA STORE'!J34</f>
        <v>0</v>
      </c>
      <c r="R5" s="31" t="str">
        <f t="shared" si="5"/>
        <v>0 0</v>
      </c>
      <c r="S5" s="61">
        <f>'DATA STORE'!I66</f>
        <v>0</v>
      </c>
      <c r="T5" s="61">
        <f>'DATA STORE'!J66</f>
        <v>0</v>
      </c>
      <c r="U5" s="106" t="str">
        <f t="shared" si="6"/>
        <v>0 0</v>
      </c>
      <c r="V5" s="105">
        <f>'DATA STORE'!I98</f>
        <v>0</v>
      </c>
      <c r="W5" s="76">
        <f>'DATA STORE'!J98</f>
        <v>0</v>
      </c>
      <c r="X5" s="67" t="e">
        <f t="shared" si="7"/>
        <v>#N/A</v>
      </c>
      <c r="Y5" s="68" t="e">
        <f t="shared" si="8"/>
        <v>#N/A</v>
      </c>
    </row>
    <row r="6" spans="1:25" ht="95.25" thickBot="1" x14ac:dyDescent="0.3">
      <c r="A6" s="132" t="str">
        <f>'DATA STORE'!H20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STORE'!I20</f>
        <v>0</v>
      </c>
      <c r="D6" s="79">
        <f>'DATA STORE'!J20</f>
        <v>0</v>
      </c>
      <c r="E6" s="31" t="str">
        <f t="shared" si="1"/>
        <v>0 0</v>
      </c>
      <c r="F6" s="61">
        <f>'DATA STORE'!I52</f>
        <v>0</v>
      </c>
      <c r="G6" s="79">
        <f>'DATA STORE'!J52</f>
        <v>0</v>
      </c>
      <c r="H6" s="31" t="str">
        <f t="shared" si="2"/>
        <v>0 0</v>
      </c>
      <c r="I6" s="61">
        <f>'DATA STORE'!I84</f>
        <v>0</v>
      </c>
      <c r="J6" s="76">
        <f>'DATA STORE'!J84</f>
        <v>0</v>
      </c>
      <c r="K6" s="67" t="e">
        <f t="shared" si="3"/>
        <v>#N/A</v>
      </c>
      <c r="L6" s="68" t="e">
        <f t="shared" si="9"/>
        <v>#N/A</v>
      </c>
      <c r="M6" s="15"/>
      <c r="N6" s="135" t="str">
        <f>'DATA STORE'!H35</f>
        <v>WRITE/REVISE BRIEF TEXTS: Write/Revise one or more informational paragraphs demonstrating ability to organize ideas by stating a focus (main idea), including appropriate transitional strategies for coherence, or supporting evidence and elaboration, or writing body paragraphs, or a conclusion that is appropriate to purpose and audience and related to the information or explanation presented.</v>
      </c>
      <c r="O6" s="33" t="str">
        <f t="shared" si="4"/>
        <v>0 0</v>
      </c>
      <c r="P6" s="61">
        <f>'DATA STORE'!I35</f>
        <v>0</v>
      </c>
      <c r="Q6" s="79">
        <f>'DATA STORE'!J35</f>
        <v>0</v>
      </c>
      <c r="R6" s="31" t="str">
        <f t="shared" si="5"/>
        <v>0 0</v>
      </c>
      <c r="S6" s="61">
        <f>'DATA STORE'!I67</f>
        <v>0</v>
      </c>
      <c r="T6" s="61">
        <f>'DATA STORE'!J67</f>
        <v>0</v>
      </c>
      <c r="U6" s="106" t="str">
        <f t="shared" si="6"/>
        <v>0 0</v>
      </c>
      <c r="V6" s="105">
        <f>'DATA STORE'!I99</f>
        <v>0</v>
      </c>
      <c r="W6" s="76">
        <f>'DATA STORE'!J99</f>
        <v>0</v>
      </c>
      <c r="X6" s="67" t="e">
        <f t="shared" si="7"/>
        <v>#N/A</v>
      </c>
      <c r="Y6" s="68" t="e">
        <f t="shared" si="8"/>
        <v>#N/A</v>
      </c>
    </row>
    <row r="7" spans="1:25" ht="95.25" thickBot="1" x14ac:dyDescent="0.3">
      <c r="A7" s="132" t="str">
        <f>'DATA STORE'!H21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STORE'!I21</f>
        <v>0</v>
      </c>
      <c r="D7" s="79">
        <f>'DATA STORE'!J21</f>
        <v>0</v>
      </c>
      <c r="E7" s="31" t="str">
        <f t="shared" si="1"/>
        <v>0 0</v>
      </c>
      <c r="F7" s="61">
        <f>'DATA STORE'!I53</f>
        <v>0</v>
      </c>
      <c r="G7" s="79">
        <f>'DATA STORE'!J53</f>
        <v>0</v>
      </c>
      <c r="H7" s="31" t="str">
        <f t="shared" si="2"/>
        <v>0 0</v>
      </c>
      <c r="I7" s="61">
        <f>'DATA STORE'!I85</f>
        <v>0</v>
      </c>
      <c r="J7" s="76">
        <f>'DATA STORE'!J85</f>
        <v>0</v>
      </c>
      <c r="K7" s="67" t="e">
        <f t="shared" si="3"/>
        <v>#N/A</v>
      </c>
      <c r="L7" s="68" t="e">
        <f t="shared" si="9"/>
        <v>#N/A</v>
      </c>
      <c r="M7" s="15"/>
      <c r="N7" s="135" t="str">
        <f>'DATA STORE'!H36</f>
        <v>COMPOSE FULL TEXTS: Write full informational texts on a topic using a complete writing process attending to purpose and audience: organize ideas by stating a focus (main idea); include text structures and appropriate transitional strategies for coherence; include elaboration and supporting evidence from sources; and develop an appropriate conclusion related to the information or explanation presented.</v>
      </c>
      <c r="O7" s="33" t="str">
        <f t="shared" si="4"/>
        <v>0 0</v>
      </c>
      <c r="P7" s="61">
        <f>'DATA STORE'!I36</f>
        <v>0</v>
      </c>
      <c r="Q7" s="79">
        <f>'DATA STORE'!J36</f>
        <v>0</v>
      </c>
      <c r="R7" s="31" t="str">
        <f t="shared" si="5"/>
        <v>0 0</v>
      </c>
      <c r="S7" s="61">
        <f>'DATA STORE'!I68</f>
        <v>0</v>
      </c>
      <c r="T7" s="61">
        <f>'DATA STORE'!J68</f>
        <v>0</v>
      </c>
      <c r="U7" s="106" t="str">
        <f t="shared" si="6"/>
        <v>0 0</v>
      </c>
      <c r="V7" s="105">
        <f>'DATA STORE'!I100</f>
        <v>0</v>
      </c>
      <c r="W7" s="76">
        <f>'DATA STORE'!J100</f>
        <v>0</v>
      </c>
      <c r="X7" s="67" t="e">
        <f t="shared" si="7"/>
        <v>#N/A</v>
      </c>
      <c r="Y7" s="68" t="e">
        <f t="shared" si="8"/>
        <v>#N/A</v>
      </c>
    </row>
    <row r="8" spans="1:25" ht="63.75" thickBot="1" x14ac:dyDescent="0.3">
      <c r="A8" s="132" t="str">
        <f>'DATA STORE'!H22</f>
        <v>(Literary Text) ANALYSIS WITHIN OR ACROSS TEXTS: Describe and explain relationships among literary elements (e.g., characters) within or across texts or distinguish the narrator or characters' point of view.</v>
      </c>
      <c r="B8" s="33" t="str">
        <f t="shared" si="0"/>
        <v>0 0</v>
      </c>
      <c r="C8" s="61">
        <f>'DATA STORE'!I22</f>
        <v>0</v>
      </c>
      <c r="D8" s="79">
        <f>'DATA STORE'!J22</f>
        <v>0</v>
      </c>
      <c r="E8" s="31" t="str">
        <f t="shared" si="1"/>
        <v>0 0</v>
      </c>
      <c r="F8" s="61">
        <f>'DATA STORE'!I54</f>
        <v>0</v>
      </c>
      <c r="G8" s="79">
        <f>'DATA STORE'!J54</f>
        <v>0</v>
      </c>
      <c r="H8" s="31" t="str">
        <f t="shared" si="2"/>
        <v>0 0</v>
      </c>
      <c r="I8" s="61">
        <f>'DATA STORE'!I86</f>
        <v>0</v>
      </c>
      <c r="J8" s="76">
        <f>'DATA STORE'!J86</f>
        <v>0</v>
      </c>
      <c r="K8" s="67" t="e">
        <f t="shared" si="3"/>
        <v>#N/A</v>
      </c>
      <c r="L8" s="68" t="e">
        <f t="shared" si="9"/>
        <v>#N/A</v>
      </c>
      <c r="M8" s="15"/>
      <c r="N8" s="135" t="str">
        <f>'DATA STORE'!H37</f>
        <v>WRITE/REVISE TEXTS: Write/Revise one or more paragraphs demonstrating ability to state an opinion about topics or sources; set a context, organize ideas, develop supporting evidence/reasons and elaboration, or develop a conclusion that is appropriate to purpose and audience and related to the opinion presented.</v>
      </c>
      <c r="O8" s="33" t="str">
        <f t="shared" si="4"/>
        <v>0 0</v>
      </c>
      <c r="P8" s="61">
        <f>'DATA STORE'!I37</f>
        <v>0</v>
      </c>
      <c r="Q8" s="79">
        <f>'DATA STORE'!J37</f>
        <v>0</v>
      </c>
      <c r="R8" s="31" t="str">
        <f t="shared" si="5"/>
        <v>0 0</v>
      </c>
      <c r="S8" s="61">
        <f>'DATA STORE'!I69</f>
        <v>0</v>
      </c>
      <c r="T8" s="61">
        <f>'DATA STORE'!J69</f>
        <v>0</v>
      </c>
      <c r="U8" s="106" t="str">
        <f t="shared" si="6"/>
        <v>0 0</v>
      </c>
      <c r="V8" s="105">
        <f>'DATA STORE'!I101</f>
        <v>0</v>
      </c>
      <c r="W8" s="76">
        <f>'DATA STORE'!J101</f>
        <v>0</v>
      </c>
      <c r="X8" s="67" t="e">
        <f t="shared" si="7"/>
        <v>#N/A</v>
      </c>
      <c r="Y8" s="68" t="e">
        <f t="shared" si="8"/>
        <v>#N/A</v>
      </c>
    </row>
    <row r="9" spans="1:25" ht="79.5" thickBot="1" x14ac:dyDescent="0.3">
      <c r="A9" s="132" t="str">
        <f>'DATA STORE'!H23</f>
        <v>(Literary Text) TEXT STRUCTURES &amp; FEATURES: Relate knowledge of text structures (building upon earlier sections) or text features (e.g., illustrations) to explain information within the text.</v>
      </c>
      <c r="B9" s="33" t="str">
        <f t="shared" si="0"/>
        <v>0 0</v>
      </c>
      <c r="C9" s="61">
        <f>'DATA STORE'!I23</f>
        <v>0</v>
      </c>
      <c r="D9" s="79">
        <f>'DATA STORE'!J23</f>
        <v>0</v>
      </c>
      <c r="E9" s="31" t="str">
        <f t="shared" si="1"/>
        <v>0 0</v>
      </c>
      <c r="F9" s="61">
        <f>'DATA STORE'!I55</f>
        <v>0</v>
      </c>
      <c r="G9" s="79">
        <f>'DATA STORE'!J55</f>
        <v>0</v>
      </c>
      <c r="H9" s="31" t="str">
        <f t="shared" si="2"/>
        <v>0 0</v>
      </c>
      <c r="I9" s="61">
        <f>'DATA STORE'!I87</f>
        <v>0</v>
      </c>
      <c r="J9" s="76">
        <f>'DATA STORE'!J87</f>
        <v>0</v>
      </c>
      <c r="K9" s="67" t="e">
        <f t="shared" si="3"/>
        <v>#N/A</v>
      </c>
      <c r="L9" s="68" t="e">
        <f t="shared" si="9"/>
        <v>#N/A</v>
      </c>
      <c r="M9" s="15"/>
      <c r="N9" s="135" t="str">
        <f>'DATA STORE'!H38</f>
        <v>COMPOSE FULL TEXTS: Write full opinion pieces about topics using a complete writing process attending to purpose and audience: organize ideas by stating a context and focus (opinion), include structures and appropriate transitional strategies for coherence, elaborate and include supporting evidence/reasons from sources; and develop an appropriate conclusion related to the opinion presented.</v>
      </c>
      <c r="O9" s="33" t="str">
        <f t="shared" si="4"/>
        <v>0 0</v>
      </c>
      <c r="P9" s="61">
        <f>'DATA STORE'!I38</f>
        <v>0</v>
      </c>
      <c r="Q9" s="79">
        <f>'DATA STORE'!J38</f>
        <v>0</v>
      </c>
      <c r="R9" s="31" t="str">
        <f t="shared" si="5"/>
        <v>0 0</v>
      </c>
      <c r="S9" s="61">
        <f>'DATA STORE'!I70</f>
        <v>0</v>
      </c>
      <c r="T9" s="61">
        <f>'DATA STORE'!J70</f>
        <v>0</v>
      </c>
      <c r="U9" s="106" t="str">
        <f t="shared" si="6"/>
        <v>0 0</v>
      </c>
      <c r="V9" s="105">
        <f>'DATA STORE'!I102</f>
        <v>0</v>
      </c>
      <c r="W9" s="76">
        <f>'DATA STORE'!J102</f>
        <v>0</v>
      </c>
      <c r="X9" s="67" t="e">
        <f t="shared" si="7"/>
        <v>#N/A</v>
      </c>
      <c r="Y9" s="68" t="e">
        <f t="shared" si="8"/>
        <v>#N/A</v>
      </c>
    </row>
    <row r="10" spans="1:25" ht="48" thickBot="1" x14ac:dyDescent="0.3">
      <c r="A10" s="132" t="str">
        <f>'DATA STORE'!H24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STORE'!I24</f>
        <v>0</v>
      </c>
      <c r="D10" s="79">
        <f>'DATA STORE'!J24</f>
        <v>0</v>
      </c>
      <c r="E10" s="31" t="str">
        <f t="shared" si="1"/>
        <v>0 0</v>
      </c>
      <c r="F10" s="61">
        <f>'DATA STORE'!I56</f>
        <v>0</v>
      </c>
      <c r="G10" s="79">
        <f>'DATA STORE'!J56</f>
        <v>0</v>
      </c>
      <c r="H10" s="31" t="str">
        <f t="shared" si="2"/>
        <v>0 0</v>
      </c>
      <c r="I10" s="61">
        <f>'DATA STORE'!I88</f>
        <v>0</v>
      </c>
      <c r="J10" s="76">
        <f>'DATA STORE'!J88</f>
        <v>0</v>
      </c>
      <c r="K10" s="67" t="e">
        <f t="shared" si="3"/>
        <v>#N/A</v>
      </c>
      <c r="L10" s="68" t="e">
        <f t="shared" si="9"/>
        <v>#N/A</v>
      </c>
      <c r="M10" s="15"/>
      <c r="N10" s="135" t="str">
        <f>'DATA STORE'!H39</f>
        <v>LANGUAGE &amp; VOCABULARY USE: Strategically use language and vocabulary (including academic or domain-specific vocabulary) appropriate to the purpose and audience when revising or composing texts.</v>
      </c>
      <c r="O10" s="33" t="str">
        <f t="shared" si="4"/>
        <v>0 0</v>
      </c>
      <c r="P10" s="61">
        <f>'DATA STORE'!I39</f>
        <v>0</v>
      </c>
      <c r="Q10" s="79">
        <f>'DATA STORE'!J39</f>
        <v>0</v>
      </c>
      <c r="R10" s="31" t="str">
        <f t="shared" si="5"/>
        <v>0 0</v>
      </c>
      <c r="S10" s="61">
        <f>'DATA STORE'!I71</f>
        <v>0</v>
      </c>
      <c r="T10" s="61">
        <f>'DATA STORE'!J71</f>
        <v>0</v>
      </c>
      <c r="U10" s="106" t="str">
        <f t="shared" si="6"/>
        <v>0 0</v>
      </c>
      <c r="V10" s="105">
        <f>'DATA STORE'!I103</f>
        <v>0</v>
      </c>
      <c r="W10" s="76">
        <f>'DATA STORE'!J103</f>
        <v>0</v>
      </c>
      <c r="X10" s="67" t="e">
        <f t="shared" si="7"/>
        <v>#N/A</v>
      </c>
      <c r="Y10" s="68" t="e">
        <f t="shared" si="8"/>
        <v>#N/A</v>
      </c>
    </row>
    <row r="11" spans="1:25" ht="48" thickBot="1" x14ac:dyDescent="0.3">
      <c r="A11" s="132" t="str">
        <f>'DATA STORE'!H25</f>
        <v>(Informational Text) KEY DETAILS: Given an inference or conclusion, use explicit details and implicit information from the text to support the inference or conclusion provided.</v>
      </c>
      <c r="B11" s="33" t="str">
        <f t="shared" si="0"/>
        <v>0 0</v>
      </c>
      <c r="C11" s="61">
        <f>'DATA STORE'!I25</f>
        <v>0</v>
      </c>
      <c r="D11" s="79">
        <f>'DATA STORE'!J25</f>
        <v>0</v>
      </c>
      <c r="E11" s="31" t="str">
        <f t="shared" si="1"/>
        <v>0 0</v>
      </c>
      <c r="F11" s="61">
        <f>'DATA STORE'!I57</f>
        <v>0</v>
      </c>
      <c r="G11" s="79">
        <f>'DATA STORE'!J57</f>
        <v>0</v>
      </c>
      <c r="H11" s="31" t="str">
        <f t="shared" si="2"/>
        <v>0 0</v>
      </c>
      <c r="I11" s="61">
        <f>'DATA STORE'!I89</f>
        <v>0</v>
      </c>
      <c r="J11" s="76">
        <f>'DATA STORE'!J89</f>
        <v>0</v>
      </c>
      <c r="K11" s="67" t="e">
        <f t="shared" si="3"/>
        <v>#N/A</v>
      </c>
      <c r="L11" s="68" t="e">
        <f t="shared" si="9"/>
        <v>#N/A</v>
      </c>
      <c r="M11" s="15"/>
      <c r="N11" s="136" t="str">
        <f>'DATA STORE'!H40</f>
        <v>EDIT: Apply or edit grade-appropriate grammar usage, capitalization, punctuation, and spelling to clarify a message and edit narrative, informational, and opinion texts.</v>
      </c>
      <c r="O11" s="91" t="str">
        <f t="shared" si="4"/>
        <v>0 0</v>
      </c>
      <c r="P11" s="92">
        <f>'DATA STORE'!I40</f>
        <v>0</v>
      </c>
      <c r="Q11" s="93">
        <f>'DATA STORE'!J40</f>
        <v>0</v>
      </c>
      <c r="R11" s="103" t="str">
        <f t="shared" si="5"/>
        <v>0 0</v>
      </c>
      <c r="S11" s="92">
        <f>'DATA STORE'!I72</f>
        <v>0</v>
      </c>
      <c r="T11" s="92">
        <f>'DATA STORE'!J72</f>
        <v>0</v>
      </c>
      <c r="U11" s="114" t="str">
        <f t="shared" si="6"/>
        <v>0 0</v>
      </c>
      <c r="V11" s="115">
        <f>'DATA STORE'!I104</f>
        <v>0</v>
      </c>
      <c r="W11" s="94">
        <f>'DATA STORE'!J104</f>
        <v>0</v>
      </c>
      <c r="X11" s="67" t="e">
        <f t="shared" si="7"/>
        <v>#N/A</v>
      </c>
      <c r="Y11" s="68" t="e">
        <f t="shared" si="8"/>
        <v>#N/A</v>
      </c>
    </row>
    <row r="12" spans="1:25" ht="36.75" thickBot="1" x14ac:dyDescent="0.3">
      <c r="A12" s="132" t="str">
        <f>'DATA STORE'!H26</f>
        <v>(Informational Text) CENTRAL IDEAS: Identify or determine a main idea and the key details that support it.</v>
      </c>
      <c r="B12" s="33" t="str">
        <f t="shared" si="0"/>
        <v>0 0</v>
      </c>
      <c r="C12" s="61">
        <f>'DATA STORE'!I26</f>
        <v>0</v>
      </c>
      <c r="D12" s="79">
        <f>'DATA STORE'!J26</f>
        <v>0</v>
      </c>
      <c r="E12" s="31" t="str">
        <f t="shared" si="1"/>
        <v>0 0</v>
      </c>
      <c r="F12" s="61">
        <f>'DATA STORE'!I58</f>
        <v>0</v>
      </c>
      <c r="G12" s="79">
        <f>'DATA STORE'!J58</f>
        <v>0</v>
      </c>
      <c r="H12" s="31" t="str">
        <f t="shared" si="2"/>
        <v>0 0</v>
      </c>
      <c r="I12" s="61">
        <f>'DATA STORE'!I90</f>
        <v>0</v>
      </c>
      <c r="J12" s="76">
        <f>'DATA STORE'!J90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32" t="str">
        <f>'DATA STORE'!H27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STORE'!I27</f>
        <v>0</v>
      </c>
      <c r="D13" s="79">
        <f>'DATA STORE'!J27</f>
        <v>0</v>
      </c>
      <c r="E13" s="31" t="str">
        <f t="shared" si="1"/>
        <v>0 0</v>
      </c>
      <c r="F13" s="61">
        <f>'DATA STORE'!I59</f>
        <v>0</v>
      </c>
      <c r="G13" s="79">
        <f>'DATA STORE'!J59</f>
        <v>0</v>
      </c>
      <c r="H13" s="31" t="str">
        <f t="shared" si="2"/>
        <v>0 0</v>
      </c>
      <c r="I13" s="61">
        <f>'DATA STORE'!I91</f>
        <v>0</v>
      </c>
      <c r="J13" s="76">
        <f>'DATA STORE'!J91</f>
        <v>0</v>
      </c>
      <c r="K13" s="67" t="e">
        <f t="shared" si="3"/>
        <v>#N/A</v>
      </c>
      <c r="L13" s="68" t="e">
        <f t="shared" si="9"/>
        <v>#N/A</v>
      </c>
      <c r="M13" s="15"/>
      <c r="N13" s="137" t="str">
        <f>'DATA STORE'!$H$42</f>
        <v>LISTEN/INTERPRET: Interpret and use information delivered orally.</v>
      </c>
      <c r="O13" s="96" t="str">
        <f>CONCATENATE(P13," ",Q13)</f>
        <v>0 0</v>
      </c>
      <c r="P13" s="97">
        <f>'DATA STORE'!I42</f>
        <v>0</v>
      </c>
      <c r="Q13" s="97">
        <f>'DATA STORE'!J42</f>
        <v>0</v>
      </c>
      <c r="R13" s="118" t="str">
        <f>CONCATENATE(S13," ",T13)</f>
        <v>0 0</v>
      </c>
      <c r="S13" s="119">
        <f>'DATA STORE'!I74</f>
        <v>0</v>
      </c>
      <c r="T13" s="97">
        <f>'DATA STORE'!J74</f>
        <v>0</v>
      </c>
      <c r="U13" s="120" t="str">
        <f>CONCATENATE(V13," ",W13)</f>
        <v>0 0</v>
      </c>
      <c r="V13" s="121">
        <f>'DATA STORE'!I106</f>
        <v>0</v>
      </c>
      <c r="W13" s="99">
        <f>'DATA STORE'!J106</f>
        <v>0</v>
      </c>
      <c r="X13" s="67" t="e">
        <f>VLOOKUP(O13,$C$21:$D$29,2,)+VLOOKUP(R13,$C$21:$D$29,2,)+VLOOKUP(U13,$C$21:$D$29,2,)</f>
        <v>#N/A</v>
      </c>
      <c r="Y13" s="68" t="e">
        <f t="shared" si="8"/>
        <v>#N/A</v>
      </c>
    </row>
    <row r="14" spans="1:25" ht="79.5" thickBot="1" x14ac:dyDescent="0.3">
      <c r="A14" s="132" t="str">
        <f>'DATA STORE'!H28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STORE'!I28</f>
        <v>0</v>
      </c>
      <c r="D14" s="79">
        <f>'DATA STORE'!J28</f>
        <v>0</v>
      </c>
      <c r="E14" s="31" t="str">
        <f t="shared" si="1"/>
        <v>0 0</v>
      </c>
      <c r="F14" s="61">
        <f>'DATA STORE'!I60</f>
        <v>0</v>
      </c>
      <c r="G14" s="79">
        <f>'DATA STORE'!J60</f>
        <v>0</v>
      </c>
      <c r="H14" s="31" t="str">
        <f t="shared" si="2"/>
        <v>0 0</v>
      </c>
      <c r="I14" s="61">
        <f>'DATA STORE'!I92</f>
        <v>0</v>
      </c>
      <c r="J14" s="76">
        <f>'DATA STORE'!J92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32" t="str">
        <f>'DATA STORE'!H29</f>
        <v>(Informational Text) ANALYSIS WITHIN OR ACROSS TEXTS: Describe information within or across texts (e.g., events, ideas, concepts, procedures, sequence or cause/effect) or distinguish the author's point of view.</v>
      </c>
      <c r="B15" s="33" t="str">
        <f t="shared" si="0"/>
        <v>0 0</v>
      </c>
      <c r="C15" s="61">
        <f>'DATA STORE'!I29</f>
        <v>0</v>
      </c>
      <c r="D15" s="79">
        <f>'DATA STORE'!J29</f>
        <v>0</v>
      </c>
      <c r="E15" s="31" t="str">
        <f t="shared" si="1"/>
        <v>0 0</v>
      </c>
      <c r="F15" s="61">
        <f>'DATA STORE'!I61</f>
        <v>0</v>
      </c>
      <c r="G15" s="79">
        <f>'DATA STORE'!J61</f>
        <v>0</v>
      </c>
      <c r="H15" s="31" t="str">
        <f t="shared" si="2"/>
        <v>0 0</v>
      </c>
      <c r="I15" s="61">
        <f>'DATA STORE'!I93</f>
        <v>0</v>
      </c>
      <c r="J15" s="76">
        <f>'DATA STORE'!J93</f>
        <v>0</v>
      </c>
      <c r="K15" s="67" t="e">
        <f t="shared" si="3"/>
        <v>#N/A</v>
      </c>
      <c r="L15" s="68" t="e">
        <f t="shared" si="9"/>
        <v>#N/A</v>
      </c>
      <c r="M15" s="14"/>
      <c r="N15" s="134" t="str">
        <f>'DATA STORE'!H44</f>
        <v>INTERPRET &amp; INTEGRATE INFORMATION: Locate information to support central ideas and subtopics that are provided; select and integrate information from data or print and non-print text source for a given purpose.</v>
      </c>
      <c r="O15" s="35" t="str">
        <f>CONCATENATE(P15," ",Q15)</f>
        <v>0 0</v>
      </c>
      <c r="P15" s="100">
        <f>'DATA STORE'!I44</f>
        <v>0</v>
      </c>
      <c r="Q15" s="100">
        <f>'DATA STORE'!J44</f>
        <v>0</v>
      </c>
      <c r="R15" s="122" t="str">
        <f>CONCATENATE(S15," ",T15)</f>
        <v>0 0</v>
      </c>
      <c r="S15" s="123">
        <f>'DATA STORE'!I76</f>
        <v>0</v>
      </c>
      <c r="T15" s="100">
        <f>'DATA STORE'!J76</f>
        <v>0</v>
      </c>
      <c r="U15" s="116" t="str">
        <f>CONCATENATE(V15," ",W15)</f>
        <v>0 0</v>
      </c>
      <c r="V15" s="124">
        <f>'DATA STORE'!I108</f>
        <v>0</v>
      </c>
      <c r="W15" s="102">
        <f>'DATA STORE'!J108</f>
        <v>0</v>
      </c>
      <c r="X15" s="67" t="e">
        <f>VLOOKUP(O15,$C$21:$D$29,2,)+VLOOKUP(R15,$C$21:$D$29,2,)+VLOOKUP(U15,$C$21:$D$29,2,)</f>
        <v>#N/A</v>
      </c>
      <c r="Y15" s="68" t="e">
        <f t="shared" si="8"/>
        <v>#N/A</v>
      </c>
    </row>
    <row r="16" spans="1:25" ht="32.25" thickBot="1" x14ac:dyDescent="0.3">
      <c r="A16" s="132" t="str">
        <f>'DATA STORE'!H30</f>
        <v>(Informational Text) TEXT STRUCTURES OR FEATURES: Relate knowledge of text features (e.g., maps, photographs) to demonstrate understanding of the text.</v>
      </c>
      <c r="B16" s="33" t="str">
        <f t="shared" si="0"/>
        <v>0 0</v>
      </c>
      <c r="C16" s="61">
        <f>'DATA STORE'!I30</f>
        <v>0</v>
      </c>
      <c r="D16" s="79">
        <f>'DATA STORE'!J30</f>
        <v>0</v>
      </c>
      <c r="E16" s="31" t="str">
        <f t="shared" si="1"/>
        <v>0 0</v>
      </c>
      <c r="F16" s="61">
        <f>'DATA STORE'!I62</f>
        <v>0</v>
      </c>
      <c r="G16" s="79">
        <f>'DATA STORE'!J62</f>
        <v>0</v>
      </c>
      <c r="H16" s="31" t="str">
        <f t="shared" si="2"/>
        <v>0 0</v>
      </c>
      <c r="I16" s="61">
        <f>'DATA STORE'!I94</f>
        <v>0</v>
      </c>
      <c r="J16" s="76">
        <f>'DATA STORE'!J94</f>
        <v>0</v>
      </c>
      <c r="K16" s="67" t="e">
        <f t="shared" si="3"/>
        <v>#N/A</v>
      </c>
      <c r="L16" s="68" t="e">
        <f t="shared" si="9"/>
        <v>#N/A</v>
      </c>
      <c r="M16" s="14"/>
      <c r="N16" s="135" t="str">
        <f>'DATA STORE'!H45</f>
        <v>ANALYZE INFORMATION/SOURCES: Distinguish relevant/irrelevant information.</v>
      </c>
      <c r="O16" s="33" t="str">
        <f>CONCATENATE(P16," ",Q16)</f>
        <v>0 0</v>
      </c>
      <c r="P16" s="62">
        <f>'DATA STORE'!I45</f>
        <v>0</v>
      </c>
      <c r="Q16" s="62">
        <f>'DATA STORE'!J45</f>
        <v>0</v>
      </c>
      <c r="R16" s="108" t="str">
        <f>CONCATENATE(S16," ",T16)</f>
        <v>0 0</v>
      </c>
      <c r="S16" s="112">
        <f>'DATA STORE'!I77</f>
        <v>0</v>
      </c>
      <c r="T16" s="62">
        <f>'DATA STORE'!J77</f>
        <v>0</v>
      </c>
      <c r="U16" s="106" t="str">
        <f>CONCATENATE(V16," ",W16)</f>
        <v>0 0</v>
      </c>
      <c r="V16" s="110">
        <f>'DATA STORE'!I109</f>
        <v>0</v>
      </c>
      <c r="W16" s="85">
        <f>'DATA STORE'!J109</f>
        <v>0</v>
      </c>
      <c r="X16" s="67" t="e">
        <f>VLOOKUP(O16,$C$21:$D$29,2,)+VLOOKUP(R16,$C$21:$D$29,2,)+VLOOKUP(U16,$C$21:$D$29,2,)</f>
        <v>#N/A</v>
      </c>
      <c r="Y16" s="68" t="e">
        <f t="shared" si="8"/>
        <v>#N/A</v>
      </c>
    </row>
    <row r="17" spans="1:25" ht="48" thickBot="1" x14ac:dyDescent="0.3">
      <c r="A17" s="133" t="str">
        <f>'DATA STORE'!H31</f>
        <v>(Informational Text) LANGUAGE USE: Demonstrate understanding of word relationships and nuances, literal and non-literal words and phrases used in context, or identify connections between words and their uses.</v>
      </c>
      <c r="B17" s="34" t="str">
        <f t="shared" si="0"/>
        <v>0 0</v>
      </c>
      <c r="C17" s="80">
        <f>'DATA STORE'!I31</f>
        <v>0</v>
      </c>
      <c r="D17" s="81">
        <f>'DATA STORE'!J31</f>
        <v>0</v>
      </c>
      <c r="E17" s="37" t="str">
        <f t="shared" si="1"/>
        <v>0 0</v>
      </c>
      <c r="F17" s="80">
        <f>'DATA STORE'!I63</f>
        <v>0</v>
      </c>
      <c r="G17" s="81">
        <f>'DATA STORE'!J63</f>
        <v>0</v>
      </c>
      <c r="H17" s="37" t="str">
        <f t="shared" si="2"/>
        <v>0 0</v>
      </c>
      <c r="I17" s="80">
        <f>'DATA STORE'!I95</f>
        <v>0</v>
      </c>
      <c r="J17" s="88">
        <f>'DATA STORE'!J95</f>
        <v>0</v>
      </c>
      <c r="K17" s="67" t="e">
        <f t="shared" si="3"/>
        <v>#N/A</v>
      </c>
      <c r="L17" s="68" t="e">
        <f t="shared" si="9"/>
        <v>#N/A</v>
      </c>
      <c r="M17" s="14"/>
      <c r="N17" s="138" t="str">
        <f>'DATA STORE'!H46</f>
        <v>USE EVIDENCE: Cite evidence to support opinions, ideas, or analyses.</v>
      </c>
      <c r="O17" s="34" t="str">
        <f>CONCATENATE(P17," ",Q17)</f>
        <v>0 0</v>
      </c>
      <c r="P17" s="73">
        <f>'DATA STORE'!I46</f>
        <v>0</v>
      </c>
      <c r="Q17" s="73">
        <f>'DATA STORE'!J46</f>
        <v>0</v>
      </c>
      <c r="R17" s="109" t="str">
        <f>CONCATENATE(S17," ",T17)</f>
        <v>0 0</v>
      </c>
      <c r="S17" s="113">
        <f>'DATA STORE'!I78</f>
        <v>0</v>
      </c>
      <c r="T17" s="73">
        <f>'DATA STORE'!J78</f>
        <v>0</v>
      </c>
      <c r="U17" s="107" t="str">
        <f>CONCATENATE(V17," ",W17)</f>
        <v>0 0</v>
      </c>
      <c r="V17" s="111">
        <f>'DATA STORE'!I110</f>
        <v>0</v>
      </c>
      <c r="W17" s="90">
        <f>'DATA STORE'!J110</f>
        <v>0</v>
      </c>
      <c r="X17" s="67" t="e">
        <f>VLOOKUP(O17,$C$21:$D$29,2,)+VLOOKUP(R17,$C$21:$D$29,2,)+VLOOKUP(U17,$C$21:$D$29,2,)</f>
        <v>#N/A</v>
      </c>
      <c r="Y17" s="68" t="e">
        <f t="shared" si="8"/>
        <v>#N/A</v>
      </c>
    </row>
    <row r="18" spans="1:25" x14ac:dyDescent="0.25">
      <c r="A18" s="15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N31:Q31"/>
    <mergeCell ref="R31:Y31"/>
    <mergeCell ref="A32:D34"/>
    <mergeCell ref="E32:L34"/>
    <mergeCell ref="N32:Q34"/>
    <mergeCell ref="R32:Y34"/>
    <mergeCell ref="A35:D37"/>
    <mergeCell ref="E35:L37"/>
    <mergeCell ref="N35:Q37"/>
    <mergeCell ref="R35:Y37"/>
    <mergeCell ref="A39:L39"/>
    <mergeCell ref="N39:Y39"/>
    <mergeCell ref="B40:G40"/>
    <mergeCell ref="H40:L40"/>
    <mergeCell ref="O40:T40"/>
    <mergeCell ref="U40:Y40"/>
    <mergeCell ref="B41:G41"/>
    <mergeCell ref="H41:L41"/>
    <mergeCell ref="O41:T41"/>
    <mergeCell ref="U41:Y41"/>
    <mergeCell ref="A43:L43"/>
    <mergeCell ref="N43:Y43"/>
    <mergeCell ref="B44:G44"/>
    <mergeCell ref="H44:L44"/>
    <mergeCell ref="O44:T44"/>
    <mergeCell ref="U44:Y44"/>
  </mergeCells>
  <conditionalFormatting sqref="B3">
    <cfRule type="cellIs" dxfId="764" priority="137" operator="equal">
      <formula>$B$30</formula>
    </cfRule>
    <cfRule type="cellIs" dxfId="763" priority="138" operator="equal">
      <formula>$B$29</formula>
    </cfRule>
    <cfRule type="cellIs" dxfId="762" priority="139" operator="equal">
      <formula>$B$28</formula>
    </cfRule>
    <cfRule type="cellIs" dxfId="761" priority="140" operator="equal">
      <formula>$B$27</formula>
    </cfRule>
    <cfRule type="cellIs" dxfId="760" priority="141" operator="equal">
      <formula>$B$26</formula>
    </cfRule>
    <cfRule type="cellIs" dxfId="759" priority="142" operator="equal">
      <formula>$B$25</formula>
    </cfRule>
    <cfRule type="cellIs" dxfId="758" priority="143" operator="equal">
      <formula>$B$24</formula>
    </cfRule>
    <cfRule type="cellIs" dxfId="757" priority="144" operator="equal">
      <formula>$B$23</formula>
    </cfRule>
    <cfRule type="cellIs" dxfId="756" priority="145" operator="equal">
      <formula>$B$22</formula>
    </cfRule>
  </conditionalFormatting>
  <conditionalFormatting sqref="B4:B17">
    <cfRule type="cellIs" dxfId="755" priority="146" operator="equal">
      <formula>$B$30</formula>
    </cfRule>
    <cfRule type="cellIs" dxfId="754" priority="147" operator="equal">
      <formula>$B$29</formula>
    </cfRule>
    <cfRule type="cellIs" dxfId="753" priority="148" operator="equal">
      <formula>$B$28</formula>
    </cfRule>
    <cfRule type="cellIs" dxfId="752" priority="149" operator="equal">
      <formula>$B$27</formula>
    </cfRule>
    <cfRule type="cellIs" dxfId="751" priority="150" operator="equal">
      <formula>$B$26</formula>
    </cfRule>
    <cfRule type="cellIs" dxfId="750" priority="151" operator="equal">
      <formula>$B$25</formula>
    </cfRule>
    <cfRule type="cellIs" dxfId="749" priority="152" operator="equal">
      <formula>$B$24</formula>
    </cfRule>
    <cfRule type="cellIs" dxfId="748" priority="153" operator="equal">
      <formula>$B$23</formula>
    </cfRule>
    <cfRule type="cellIs" dxfId="747" priority="154" operator="equal">
      <formula>$B$22</formula>
    </cfRule>
  </conditionalFormatting>
  <conditionalFormatting sqref="E3">
    <cfRule type="cellIs" dxfId="746" priority="119" operator="equal">
      <formula>$B$30</formula>
    </cfRule>
    <cfRule type="cellIs" dxfId="745" priority="120" operator="equal">
      <formula>$B$29</formula>
    </cfRule>
    <cfRule type="cellIs" dxfId="744" priority="121" operator="equal">
      <formula>$B$28</formula>
    </cfRule>
    <cfRule type="cellIs" dxfId="743" priority="122" operator="equal">
      <formula>$B$27</formula>
    </cfRule>
    <cfRule type="cellIs" dxfId="742" priority="123" operator="equal">
      <formula>$B$26</formula>
    </cfRule>
    <cfRule type="cellIs" dxfId="741" priority="124" operator="equal">
      <formula>$B$25</formula>
    </cfRule>
    <cfRule type="cellIs" dxfId="740" priority="125" operator="equal">
      <formula>$B$24</formula>
    </cfRule>
    <cfRule type="cellIs" dxfId="739" priority="126" operator="equal">
      <formula>$B$23</formula>
    </cfRule>
    <cfRule type="cellIs" dxfId="738" priority="127" operator="equal">
      <formula>$B$22</formula>
    </cfRule>
  </conditionalFormatting>
  <conditionalFormatting sqref="H3">
    <cfRule type="cellIs" dxfId="737" priority="101" operator="equal">
      <formula>$B$30</formula>
    </cfRule>
    <cfRule type="cellIs" dxfId="736" priority="102" operator="equal">
      <formula>$B$29</formula>
    </cfRule>
    <cfRule type="cellIs" dxfId="735" priority="103" operator="equal">
      <formula>$B$28</formula>
    </cfRule>
    <cfRule type="cellIs" dxfId="734" priority="104" operator="equal">
      <formula>$B$27</formula>
    </cfRule>
    <cfRule type="cellIs" dxfId="733" priority="105" operator="equal">
      <formula>$B$26</formula>
    </cfRule>
    <cfRule type="cellIs" dxfId="732" priority="106" operator="equal">
      <formula>$B$25</formula>
    </cfRule>
    <cfRule type="cellIs" dxfId="731" priority="107" operator="equal">
      <formula>$B$24</formula>
    </cfRule>
    <cfRule type="cellIs" dxfId="730" priority="108" operator="equal">
      <formula>$B$23</formula>
    </cfRule>
    <cfRule type="cellIs" dxfId="729" priority="109" operator="equal">
      <formula>$B$22</formula>
    </cfRule>
  </conditionalFormatting>
  <conditionalFormatting sqref="E4:E17">
    <cfRule type="cellIs" dxfId="728" priority="128" operator="equal">
      <formula>$B$30</formula>
    </cfRule>
    <cfRule type="cellIs" dxfId="727" priority="129" operator="equal">
      <formula>$B$29</formula>
    </cfRule>
    <cfRule type="cellIs" dxfId="726" priority="130" operator="equal">
      <formula>$B$28</formula>
    </cfRule>
    <cfRule type="cellIs" dxfId="725" priority="131" operator="equal">
      <formula>$B$27</formula>
    </cfRule>
    <cfRule type="cellIs" dxfId="724" priority="132" operator="equal">
      <formula>$B$26</formula>
    </cfRule>
    <cfRule type="cellIs" dxfId="723" priority="133" operator="equal">
      <formula>$B$25</formula>
    </cfRule>
    <cfRule type="cellIs" dxfId="722" priority="134" operator="equal">
      <formula>$B$24</formula>
    </cfRule>
    <cfRule type="cellIs" dxfId="721" priority="135" operator="equal">
      <formula>$B$23</formula>
    </cfRule>
    <cfRule type="cellIs" dxfId="720" priority="136" operator="equal">
      <formula>$B$22</formula>
    </cfRule>
  </conditionalFormatting>
  <conditionalFormatting sqref="O3">
    <cfRule type="cellIs" dxfId="719" priority="83" operator="equal">
      <formula>$B$30</formula>
    </cfRule>
    <cfRule type="cellIs" dxfId="718" priority="84" operator="equal">
      <formula>$B$29</formula>
    </cfRule>
    <cfRule type="cellIs" dxfId="717" priority="85" operator="equal">
      <formula>$B$28</formula>
    </cfRule>
    <cfRule type="cellIs" dxfId="716" priority="86" operator="equal">
      <formula>$B$27</formula>
    </cfRule>
    <cfRule type="cellIs" dxfId="715" priority="87" operator="equal">
      <formula>$B$26</formula>
    </cfRule>
    <cfRule type="cellIs" dxfId="714" priority="88" operator="equal">
      <formula>$B$25</formula>
    </cfRule>
    <cfRule type="cellIs" dxfId="713" priority="89" operator="equal">
      <formula>$B$24</formula>
    </cfRule>
    <cfRule type="cellIs" dxfId="712" priority="90" operator="equal">
      <formula>$B$23</formula>
    </cfRule>
    <cfRule type="cellIs" dxfId="711" priority="91" operator="equal">
      <formula>$B$22</formula>
    </cfRule>
  </conditionalFormatting>
  <conditionalFormatting sqref="H4:H17">
    <cfRule type="cellIs" dxfId="710" priority="110" operator="equal">
      <formula>$B$30</formula>
    </cfRule>
    <cfRule type="cellIs" dxfId="709" priority="111" operator="equal">
      <formula>$B$29</formula>
    </cfRule>
    <cfRule type="cellIs" dxfId="708" priority="112" operator="equal">
      <formula>$B$28</formula>
    </cfRule>
    <cfRule type="cellIs" dxfId="707" priority="113" operator="equal">
      <formula>$B$27</formula>
    </cfRule>
    <cfRule type="cellIs" dxfId="706" priority="114" operator="equal">
      <formula>$B$26</formula>
    </cfRule>
    <cfRule type="cellIs" dxfId="705" priority="115" operator="equal">
      <formula>$B$25</formula>
    </cfRule>
    <cfRule type="cellIs" dxfId="704" priority="116" operator="equal">
      <formula>$B$24</formula>
    </cfRule>
    <cfRule type="cellIs" dxfId="703" priority="117" operator="equal">
      <formula>$B$23</formula>
    </cfRule>
    <cfRule type="cellIs" dxfId="702" priority="118" operator="equal">
      <formula>$B$22</formula>
    </cfRule>
  </conditionalFormatting>
  <conditionalFormatting sqref="R3">
    <cfRule type="cellIs" dxfId="701" priority="65" operator="equal">
      <formula>$B$30</formula>
    </cfRule>
    <cfRule type="cellIs" dxfId="700" priority="66" operator="equal">
      <formula>$B$29</formula>
    </cfRule>
    <cfRule type="cellIs" dxfId="699" priority="67" operator="equal">
      <formula>$B$28</formula>
    </cfRule>
    <cfRule type="cellIs" dxfId="698" priority="68" operator="equal">
      <formula>$B$27</formula>
    </cfRule>
    <cfRule type="cellIs" dxfId="697" priority="69" operator="equal">
      <formula>$B$26</formula>
    </cfRule>
    <cfRule type="cellIs" dxfId="696" priority="70" operator="equal">
      <formula>$B$25</formula>
    </cfRule>
    <cfRule type="cellIs" dxfId="695" priority="71" operator="equal">
      <formula>$B$24</formula>
    </cfRule>
    <cfRule type="cellIs" dxfId="694" priority="72" operator="equal">
      <formula>$B$23</formula>
    </cfRule>
    <cfRule type="cellIs" dxfId="693" priority="73" operator="equal">
      <formula>$B$22</formula>
    </cfRule>
  </conditionalFormatting>
  <conditionalFormatting sqref="O4:O11 O15:O17 O13">
    <cfRule type="cellIs" dxfId="692" priority="92" operator="equal">
      <formula>$B$30</formula>
    </cfRule>
    <cfRule type="cellIs" dxfId="691" priority="93" operator="equal">
      <formula>$B$29</formula>
    </cfRule>
    <cfRule type="cellIs" dxfId="690" priority="94" operator="equal">
      <formula>$B$28</formula>
    </cfRule>
    <cfRule type="cellIs" dxfId="689" priority="95" operator="equal">
      <formula>$B$27</formula>
    </cfRule>
    <cfRule type="cellIs" dxfId="688" priority="96" operator="equal">
      <formula>$B$26</formula>
    </cfRule>
    <cfRule type="cellIs" dxfId="687" priority="97" operator="equal">
      <formula>$B$25</formula>
    </cfRule>
    <cfRule type="cellIs" dxfId="686" priority="98" operator="equal">
      <formula>$B$24</formula>
    </cfRule>
    <cfRule type="cellIs" dxfId="685" priority="99" operator="equal">
      <formula>$B$23</formula>
    </cfRule>
    <cfRule type="cellIs" dxfId="684" priority="100" operator="equal">
      <formula>$B$22</formula>
    </cfRule>
  </conditionalFormatting>
  <conditionalFormatting sqref="R14 U14 U12 R12 O14 O12">
    <cfRule type="cellIs" dxfId="683" priority="38" operator="equal">
      <formula>$B$30</formula>
    </cfRule>
    <cfRule type="cellIs" dxfId="682" priority="39" operator="equal">
      <formula>$B$29</formula>
    </cfRule>
    <cfRule type="cellIs" dxfId="681" priority="40" operator="equal">
      <formula>$B$28</formula>
    </cfRule>
    <cfRule type="cellIs" dxfId="680" priority="41" operator="equal">
      <formula>$B$27</formula>
    </cfRule>
    <cfRule type="cellIs" dxfId="679" priority="42" operator="equal">
      <formula>$B$26</formula>
    </cfRule>
    <cfRule type="cellIs" dxfId="678" priority="43" operator="equal">
      <formula>$B$25</formula>
    </cfRule>
    <cfRule type="cellIs" dxfId="677" priority="44" operator="equal">
      <formula>$B$24</formula>
    </cfRule>
    <cfRule type="cellIs" dxfId="676" priority="45" operator="equal">
      <formula>$B$23</formula>
    </cfRule>
    <cfRule type="cellIs" dxfId="675" priority="46" operator="equal">
      <formula>$B$22</formula>
    </cfRule>
  </conditionalFormatting>
  <conditionalFormatting sqref="R4:R11 R15:R17 R13">
    <cfRule type="cellIs" dxfId="674" priority="74" operator="equal">
      <formula>$B$30</formula>
    </cfRule>
    <cfRule type="cellIs" dxfId="673" priority="75" operator="equal">
      <formula>$B$29</formula>
    </cfRule>
    <cfRule type="cellIs" dxfId="672" priority="76" operator="equal">
      <formula>$B$28</formula>
    </cfRule>
    <cfRule type="cellIs" dxfId="671" priority="77" operator="equal">
      <formula>$B$27</formula>
    </cfRule>
    <cfRule type="cellIs" dxfId="670" priority="78" operator="equal">
      <formula>$B$26</formula>
    </cfRule>
    <cfRule type="cellIs" dxfId="669" priority="79" operator="equal">
      <formula>$B$25</formula>
    </cfRule>
    <cfRule type="cellIs" dxfId="668" priority="80" operator="equal">
      <formula>$B$24</formula>
    </cfRule>
    <cfRule type="cellIs" dxfId="667" priority="81" operator="equal">
      <formula>$B$23</formula>
    </cfRule>
    <cfRule type="cellIs" dxfId="666" priority="82" operator="equal">
      <formula>$B$22</formula>
    </cfRule>
  </conditionalFormatting>
  <conditionalFormatting sqref="U3">
    <cfRule type="cellIs" dxfId="665" priority="47" operator="equal">
      <formula>$B$30</formula>
    </cfRule>
    <cfRule type="cellIs" dxfId="664" priority="48" operator="equal">
      <formula>$B$29</formula>
    </cfRule>
    <cfRule type="cellIs" dxfId="663" priority="49" operator="equal">
      <formula>$B$28</formula>
    </cfRule>
    <cfRule type="cellIs" dxfId="662" priority="50" operator="equal">
      <formula>$B$27</formula>
    </cfRule>
    <cfRule type="cellIs" dxfId="661" priority="51" operator="equal">
      <formula>$B$26</formula>
    </cfRule>
    <cfRule type="cellIs" dxfId="660" priority="52" operator="equal">
      <formula>$B$25</formula>
    </cfRule>
    <cfRule type="cellIs" dxfId="659" priority="53" operator="equal">
      <formula>$B$24</formula>
    </cfRule>
    <cfRule type="cellIs" dxfId="658" priority="54" operator="equal">
      <formula>$B$23</formula>
    </cfRule>
    <cfRule type="cellIs" dxfId="657" priority="55" operator="equal">
      <formula>$B$22</formula>
    </cfRule>
  </conditionalFormatting>
  <conditionalFormatting sqref="U4:U11 U15:U17 U13">
    <cfRule type="cellIs" dxfId="656" priority="56" operator="equal">
      <formula>$B$30</formula>
    </cfRule>
    <cfRule type="cellIs" dxfId="655" priority="57" operator="equal">
      <formula>$B$29</formula>
    </cfRule>
    <cfRule type="cellIs" dxfId="654" priority="58" operator="equal">
      <formula>$B$28</formula>
    </cfRule>
    <cfRule type="cellIs" dxfId="653" priority="59" operator="equal">
      <formula>$B$27</formula>
    </cfRule>
    <cfRule type="cellIs" dxfId="652" priority="60" operator="equal">
      <formula>$B$26</formula>
    </cfRule>
    <cfRule type="cellIs" dxfId="651" priority="61" operator="equal">
      <formula>$B$25</formula>
    </cfRule>
    <cfRule type="cellIs" dxfId="650" priority="62" operator="equal">
      <formula>$B$24</formula>
    </cfRule>
    <cfRule type="cellIs" dxfId="649" priority="63" operator="equal">
      <formula>$B$23</formula>
    </cfRule>
    <cfRule type="cellIs" dxfId="648" priority="64" operator="equal">
      <formula>$B$22</formula>
    </cfRule>
  </conditionalFormatting>
  <conditionalFormatting sqref="A20">
    <cfRule type="cellIs" dxfId="647" priority="29" operator="equal">
      <formula>$B$30</formula>
    </cfRule>
    <cfRule type="cellIs" dxfId="646" priority="30" operator="equal">
      <formula>$B$29</formula>
    </cfRule>
    <cfRule type="cellIs" dxfId="645" priority="31" operator="equal">
      <formula>$B$28</formula>
    </cfRule>
    <cfRule type="cellIs" dxfId="644" priority="32" operator="equal">
      <formula>$B$27</formula>
    </cfRule>
    <cfRule type="cellIs" dxfId="643" priority="33" operator="equal">
      <formula>$B$26</formula>
    </cfRule>
    <cfRule type="cellIs" dxfId="642" priority="34" operator="equal">
      <formula>$B$25</formula>
    </cfRule>
    <cfRule type="cellIs" dxfId="641" priority="35" operator="equal">
      <formula>$B$24</formula>
    </cfRule>
    <cfRule type="cellIs" dxfId="640" priority="36" operator="equal">
      <formula>$B$23</formula>
    </cfRule>
    <cfRule type="cellIs" dxfId="639" priority="37" operator="equal">
      <formula>$B$22</formula>
    </cfRule>
  </conditionalFormatting>
  <conditionalFormatting sqref="B4:W17">
    <cfRule type="cellIs" dxfId="638" priority="19" operator="equal">
      <formula>$C$29</formula>
    </cfRule>
    <cfRule type="cellIs" dxfId="637" priority="20" operator="equal">
      <formula>$C$28</formula>
    </cfRule>
    <cfRule type="cellIs" dxfId="636" priority="21" operator="equal">
      <formula>$C$27</formula>
    </cfRule>
    <cfRule type="cellIs" dxfId="635" priority="22" operator="equal">
      <formula>$C$26</formula>
    </cfRule>
    <cfRule type="cellIs" dxfId="634" priority="23" operator="equal">
      <formula>$C$25</formula>
    </cfRule>
    <cfRule type="cellIs" dxfId="633" priority="24" operator="equal">
      <formula>$C$24</formula>
    </cfRule>
    <cfRule type="cellIs" dxfId="632" priority="25" operator="equal">
      <formula>$C$23</formula>
    </cfRule>
    <cfRule type="cellIs" dxfId="631" priority="26" operator="equal">
      <formula>$C$22</formula>
    </cfRule>
    <cfRule type="cellIs" dxfId="630" priority="27" operator="equal">
      <formula>$C$21</formula>
    </cfRule>
  </conditionalFormatting>
  <conditionalFormatting sqref="N20">
    <cfRule type="cellIs" dxfId="629" priority="10" operator="equal">
      <formula>$B$30</formula>
    </cfRule>
    <cfRule type="cellIs" dxfId="628" priority="11" operator="equal">
      <formula>$B$29</formula>
    </cfRule>
    <cfRule type="cellIs" dxfId="627" priority="12" operator="equal">
      <formula>$B$28</formula>
    </cfRule>
    <cfRule type="cellIs" dxfId="626" priority="13" operator="equal">
      <formula>$B$27</formula>
    </cfRule>
    <cfRule type="cellIs" dxfId="625" priority="14" operator="equal">
      <formula>$B$26</formula>
    </cfRule>
    <cfRule type="cellIs" dxfId="624" priority="15" operator="equal">
      <formula>$B$25</formula>
    </cfRule>
    <cfRule type="cellIs" dxfId="623" priority="16" operator="equal">
      <formula>$B$24</formula>
    </cfRule>
    <cfRule type="cellIs" dxfId="622" priority="17" operator="equal">
      <formula>$B$23</formula>
    </cfRule>
    <cfRule type="cellIs" dxfId="621" priority="18" operator="equal">
      <formula>$B$22</formula>
    </cfRule>
  </conditionalFormatting>
  <conditionalFormatting sqref="L4:L17 Y15:Y17 Y13 Y4:Y11">
    <cfRule type="cellIs" dxfId="620" priority="1" operator="equal">
      <formula>2</formula>
    </cfRule>
    <cfRule type="cellIs" dxfId="619" priority="2" operator="between">
      <formula>1.75</formula>
      <formula>1.99</formula>
    </cfRule>
    <cfRule type="cellIs" dxfId="618" priority="3" operator="between">
      <formula>1.5</formula>
      <formula>1.74</formula>
    </cfRule>
    <cfRule type="cellIs" dxfId="617" priority="4" operator="between">
      <formula>1.25</formula>
      <formula>1.49</formula>
    </cfRule>
    <cfRule type="cellIs" dxfId="616" priority="5" operator="between">
      <formula>1</formula>
      <formula>1.24</formula>
    </cfRule>
    <cfRule type="cellIs" dxfId="615" priority="6" operator="between">
      <formula>0.75</formula>
      <formula>0.99</formula>
    </cfRule>
    <cfRule type="cellIs" dxfId="614" priority="7" operator="between">
      <formula>0.5</formula>
      <formula>0.74</formula>
    </cfRule>
    <cfRule type="cellIs" dxfId="613" priority="8" operator="between">
      <formula>0.25</formula>
      <formula>0.49</formula>
    </cfRule>
    <cfRule type="cellIs" dxfId="612" priority="9" operator="between">
      <formula>0</formula>
      <formula>0.24</formula>
    </cfRule>
  </conditionalFormatting>
  <hyperlinks>
    <hyperlink ref="N15" r:id="rId1" display="https://contentexplorer.smarterbalanced.org/target/e-g5-c4r-t2-analyze-integrate-information"/>
    <hyperlink ref="N16" r:id="rId2" display="https://contentexplorer.smarterbalanced.org/target/e-g5-c4r-t3-evaluate-information-sources"/>
    <hyperlink ref="N17" r:id="rId3" display="https://contentexplorer.smarterbalanced.org/target/e-g5-c4r-t4-use-evidence"/>
    <hyperlink ref="N13" r:id="rId4" display="https://contentexplorer.smarterbalanced.org/target/e-g5-c3sl-t4-listen-and-interpret"/>
    <hyperlink ref="N4" r:id="rId5" display="https://contentexplorer.smarterbalanced.org/target/e-g5-c2wn-t1b-revise-brief-narrative-texts"/>
    <hyperlink ref="N5" r:id="rId6" display="https://contentexplorer.smarterbalanced.org/target/e-g5-c2wn-t2-compose-full-informational-texts"/>
    <hyperlink ref="N6" r:id="rId7" display="https://contentexplorer.smarterbalanced.org/target/e-g5-c2wi-t3b-revise-brief-informational-texts"/>
    <hyperlink ref="N7" r:id="rId8" display="https://contentexplorer.smarterbalanced.org/target/e-g5-c2wi-t4-compose-full-informational-texts"/>
    <hyperlink ref="N8" r:id="rId9" display="https://contentexplorer.smarterbalanced.org/target/e-g5-c2wo-t6b-revise-brief-argumentative-texts"/>
    <hyperlink ref="N9" r:id="rId10" display="https://contentexplorer.smarterbalanced.org/target/e-g5-c2wo-t7-compose-full-argumentative-texts"/>
    <hyperlink ref="N10" r:id="rId11" display="https://contentexplorer.smarterbalanced.org/target/e-g5-c2wg-t8-language-vocabulary-use"/>
    <hyperlink ref="N11" r:id="rId12" display="https://contentexplorer.smarterbalanced.org/target/e-g5-c2wg-t9-editing"/>
    <hyperlink ref="A4" r:id="rId13" display="https://contentexplorer.smarterbalanced.org/target/e-g5-c1ri-t8-key-details"/>
    <hyperlink ref="A5" r:id="rId14" display="https://contentexplorer.smarterbalanced.org/target/e-g5-c1ri-t9-central-ideas"/>
    <hyperlink ref="A6" r:id="rId15" display="https://contentexplorer.smarterbalanced.org/target/e-g5-c1ri-t10-word-meanings"/>
    <hyperlink ref="A7" r:id="rId16" display="https://contentexplorer.smarterbalanced.org/target/e-g5-c1ri-t11-reasoning-evidence"/>
    <hyperlink ref="A8" r:id="rId17" display="https://contentexplorer.smarterbalanced.org/target/e-g5-c1ri-t12-analysis-within-or-across-texts"/>
    <hyperlink ref="A9" r:id="rId18" display="https://contentexplorer.smarterbalanced.org/target/e-g5-c1ri-t13-text-structures-features"/>
    <hyperlink ref="A10" r:id="rId19" display="https://contentexplorer.smarterbalanced.org/target/e-g5-c1ri-t14-language-use"/>
    <hyperlink ref="A11" r:id="rId20" display="https://contentexplorer.smarterbalanced.org/target/e-g5-c1rl-t1-key-details"/>
    <hyperlink ref="A12" r:id="rId21" display="https://contentexplorer.smarterbalanced.org/target/e-g5-c1rl-t2-central-ideas"/>
    <hyperlink ref="A13" r:id="rId22" display="https://contentexplorer.smarterbalanced.org/target/e-g5-c1rl-t3-word-meanings"/>
    <hyperlink ref="A14" r:id="rId23" display="https://contentexplorer.smarterbalanced.org/target/e-g5-c1rl-t4-reasoning-evidence"/>
    <hyperlink ref="A15" r:id="rId24" display="https://contentexplorer.smarterbalanced.org/target/e-g5-c1rl-t5-analysis-within-or-across-texts"/>
    <hyperlink ref="A16" r:id="rId25" display="https://contentexplorer.smarterbalanced.org/target/e-g5-c1rl-t6-text-structures-features"/>
    <hyperlink ref="A17" r:id="rId26" display="https://contentexplorer.smarterbalanced.org/target/e-g5-c1rl-t7-language-use"/>
  </hyperlinks>
  <pageMargins left="0.7" right="0.7" top="0.75" bottom="0.75" header="0.3" footer="0.3"/>
  <pageSetup paperSize="3" scale="26" orientation="portrait" horizontalDpi="1200" verticalDpi="1200"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44"/>
  <sheetViews>
    <sheetView topLeftCell="A12" zoomScale="70" zoomScaleNormal="70" workbookViewId="0">
      <selection activeCell="A18" sqref="A4:A18"/>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42</v>
      </c>
      <c r="B1" s="222" t="str">
        <f>'DATA STORE'!C3</f>
        <v>2017-18</v>
      </c>
      <c r="C1" s="222"/>
      <c r="D1" s="222"/>
      <c r="E1" s="222" t="str">
        <f>'DATA STORE'!D3</f>
        <v>2018-19</v>
      </c>
      <c r="F1" s="222"/>
      <c r="G1" s="222"/>
      <c r="H1" s="222" t="str">
        <f>'DATA STORE'!E3</f>
        <v>2021-22</v>
      </c>
      <c r="I1" s="222"/>
      <c r="J1" s="222"/>
      <c r="K1" s="220"/>
      <c r="L1" s="220"/>
      <c r="M1" s="1"/>
      <c r="N1" s="63" t="s">
        <v>42</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STORE'!C7,"% of students proficient")</f>
        <v>% of students proficient</v>
      </c>
      <c r="C2" s="221"/>
      <c r="D2" s="221"/>
      <c r="E2" s="221" t="str">
        <f>CONCATENATE('DATA STORE'!D7,"% of students proficient")</f>
        <v>% of students proficient</v>
      </c>
      <c r="F2" s="221"/>
      <c r="G2" s="221"/>
      <c r="H2" s="221" t="str">
        <f>CONCATENATE('DATA STORE'!E7,"% of students proficient")</f>
        <v>% of students proficient</v>
      </c>
      <c r="I2" s="221"/>
      <c r="J2" s="221"/>
      <c r="K2" s="220"/>
      <c r="L2" s="220"/>
      <c r="M2" s="1"/>
      <c r="N2" s="74" t="str">
        <f>'DATA STORE'!B1</f>
        <v>Enter District or School Name Here</v>
      </c>
      <c r="O2" s="221" t="str">
        <f>CONCATENATE('DATA STORE'!C7,"% of students proficient")</f>
        <v>% of students proficient</v>
      </c>
      <c r="P2" s="221"/>
      <c r="Q2" s="221"/>
      <c r="R2" s="221" t="str">
        <f>CONCATENATE('DATA STORE'!D7,"% of students proficient")</f>
        <v>% of students proficient</v>
      </c>
      <c r="S2" s="221"/>
      <c r="T2" s="221"/>
      <c r="U2" s="221" t="str">
        <f>CONCATENATE('DATA STORE'!E7,"%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63.75" thickBot="1" x14ac:dyDescent="0.3">
      <c r="A4" s="156" t="str">
        <f>'DATA STORE'!K18</f>
        <v>(Literary Text) KEY DETAILS: Given an inference or conclusion, use explicit details and implicit information from the text to support the inference or conclusion provided.</v>
      </c>
      <c r="B4" s="36" t="str">
        <f t="shared" ref="B4:B17" si="0">CONCATENATE(C4," ",D4)</f>
        <v>0 0</v>
      </c>
      <c r="C4" s="27">
        <f>'DATA STORE'!L18</f>
        <v>0</v>
      </c>
      <c r="D4" s="87">
        <f>'DATA STORE'!M18</f>
        <v>0</v>
      </c>
      <c r="E4" s="32" t="str">
        <f t="shared" ref="E4:E17" si="1">CONCATENATE(F4," ",G4)</f>
        <v>0 0</v>
      </c>
      <c r="F4" s="27">
        <f>'DATA STORE'!L50</f>
        <v>0</v>
      </c>
      <c r="G4" s="78">
        <f>'DATA STORE'!M50</f>
        <v>0</v>
      </c>
      <c r="H4" s="36" t="str">
        <f t="shared" ref="H4:H17" si="2">CONCATENATE(I4," ",J4)</f>
        <v>0 0</v>
      </c>
      <c r="I4" s="27">
        <f>'DATA STORE'!L82</f>
        <v>0</v>
      </c>
      <c r="J4" s="78">
        <f>'DATA STORE'!M82</f>
        <v>0</v>
      </c>
      <c r="K4" s="67" t="e">
        <f t="shared" ref="K4:K17" si="3">VLOOKUP(B4,$C$21:$D$29,2,)+VLOOKUP(E4,$C$21:$D$29,2,)+VLOOKUP(H4,$C$21:$D$29,2,)</f>
        <v>#N/A</v>
      </c>
      <c r="L4" s="68" t="e">
        <f>(K4/3)</f>
        <v>#N/A</v>
      </c>
      <c r="M4" s="15"/>
      <c r="N4" s="140" t="str">
        <f>'DATA STORE'!K33</f>
        <v>WRITE/REVISE BRIEF TEXTS: Apply narrative techniques (e.g., dialogue, description) and appropriate text structures and transitional strategies for coherence when writing/revising one or more paragraphs of narrative text (e.g., closure, introduce narrator or use dialogue when describing an event).</v>
      </c>
      <c r="O4" s="32" t="str">
        <f t="shared" ref="O4:O11" si="4">CONCATENATE(P4," ",Q4)</f>
        <v>0 0</v>
      </c>
      <c r="P4" s="27">
        <f>'DATA STORE'!L33</f>
        <v>0</v>
      </c>
      <c r="Q4" s="78">
        <f>'DATA STORE'!M33</f>
        <v>0</v>
      </c>
      <c r="R4" s="36" t="str">
        <f t="shared" ref="R4:R11" si="5">CONCATENATE(S4," ",T4)</f>
        <v>0 0</v>
      </c>
      <c r="S4" s="27">
        <f>'DATA STORE'!L65</f>
        <v>0</v>
      </c>
      <c r="T4" s="78">
        <f>'DATA STORE'!M65</f>
        <v>0</v>
      </c>
      <c r="U4" s="77" t="str">
        <f t="shared" ref="U4:U11" si="6">CONCATENATE(V4," ",W4)</f>
        <v>0 0</v>
      </c>
      <c r="V4" s="66">
        <f>'DATA STORE'!L97</f>
        <v>0</v>
      </c>
      <c r="W4" s="75">
        <f>'DATA STORE'!M97</f>
        <v>0</v>
      </c>
      <c r="X4" s="67" t="e">
        <f t="shared" ref="X4:X11" si="7">VLOOKUP(O4,$C$21:$D$29,2,)+VLOOKUP(R4,$C$21:$D$29,2,)+VLOOKUP(U4,$C$21:$D$29,2,)</f>
        <v>#N/A</v>
      </c>
      <c r="Y4" s="68" t="e">
        <f t="shared" ref="Y4:Y17" si="8">(X4/3)</f>
        <v>#N/A</v>
      </c>
    </row>
    <row r="5" spans="1:25" ht="63.75" thickBot="1" x14ac:dyDescent="0.3">
      <c r="A5" s="132" t="str">
        <f>'DATA STORE'!K19</f>
        <v>(Literary Text) CENTRAL IDEAS: Identify or determine a central message, lesson or moral and explain how it is conveyed in the text through key details, key events, or the sequence of events.</v>
      </c>
      <c r="B5" s="31" t="str">
        <f t="shared" si="0"/>
        <v>0 0</v>
      </c>
      <c r="C5" s="61">
        <f>'DATA STORE'!L19</f>
        <v>0</v>
      </c>
      <c r="D5" s="76">
        <f>'DATA STORE'!M19</f>
        <v>0</v>
      </c>
      <c r="E5" s="33" t="str">
        <f t="shared" si="1"/>
        <v>0 0</v>
      </c>
      <c r="F5" s="61">
        <f>'DATA STORE'!L51</f>
        <v>0</v>
      </c>
      <c r="G5" s="79">
        <f>'DATA STORE'!M51</f>
        <v>0</v>
      </c>
      <c r="H5" s="31" t="str">
        <f t="shared" si="2"/>
        <v>0 0</v>
      </c>
      <c r="I5" s="61">
        <f>'DATA STORE'!L83</f>
        <v>0</v>
      </c>
      <c r="J5" s="79">
        <f>'DATA STORE'!M83</f>
        <v>0</v>
      </c>
      <c r="K5" s="67" t="e">
        <f t="shared" si="3"/>
        <v>#N/A</v>
      </c>
      <c r="L5" s="68" t="e">
        <f t="shared" ref="L5:L17" si="9">(K5/3)</f>
        <v>#N/A</v>
      </c>
      <c r="M5" s="15"/>
      <c r="N5" s="141" t="str">
        <f>'DATA STORE'!K34</f>
        <v>COMPOSE FULL TEXTS: Write full narrative texts using a complete writing process demonstrating narrative strategies, text structures, and transitional strategies for coherence, closure, and author’s craft—all appropriate to purpose (style or point of view in a short story).</v>
      </c>
      <c r="O5" s="33" t="str">
        <f t="shared" si="4"/>
        <v>0 0</v>
      </c>
      <c r="P5" s="61">
        <f>'DATA STORE'!L34</f>
        <v>0</v>
      </c>
      <c r="Q5" s="79">
        <f>'DATA STORE'!M34</f>
        <v>0</v>
      </c>
      <c r="R5" s="31" t="str">
        <f t="shared" si="5"/>
        <v>0 0</v>
      </c>
      <c r="S5" s="61">
        <f>'DATA STORE'!L66</f>
        <v>0</v>
      </c>
      <c r="T5" s="79">
        <f>'DATA STORE'!M66</f>
        <v>0</v>
      </c>
      <c r="U5" s="31" t="str">
        <f t="shared" si="6"/>
        <v>0 0</v>
      </c>
      <c r="V5" s="61">
        <f>'DATA STORE'!L98</f>
        <v>0</v>
      </c>
      <c r="W5" s="76">
        <f>'DATA STORE'!M98</f>
        <v>0</v>
      </c>
      <c r="X5" s="67" t="e">
        <f t="shared" si="7"/>
        <v>#N/A</v>
      </c>
      <c r="Y5" s="68" t="e">
        <f t="shared" si="8"/>
        <v>#N/A</v>
      </c>
    </row>
    <row r="6" spans="1:25" ht="95.25" thickBot="1" x14ac:dyDescent="0.3">
      <c r="A6" s="132" t="str">
        <f>'DATA STORE'!K20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1" t="str">
        <f t="shared" si="0"/>
        <v>0 0</v>
      </c>
      <c r="C6" s="61">
        <f>'DATA STORE'!L20</f>
        <v>0</v>
      </c>
      <c r="D6" s="76">
        <f>'DATA STORE'!M20</f>
        <v>0</v>
      </c>
      <c r="E6" s="33" t="str">
        <f t="shared" si="1"/>
        <v>0 0</v>
      </c>
      <c r="F6" s="61">
        <f>'DATA STORE'!L52</f>
        <v>0</v>
      </c>
      <c r="G6" s="79">
        <f>'DATA STORE'!M52</f>
        <v>0</v>
      </c>
      <c r="H6" s="31" t="str">
        <f t="shared" si="2"/>
        <v>0 0</v>
      </c>
      <c r="I6" s="61">
        <f>'DATA STORE'!L84</f>
        <v>0</v>
      </c>
      <c r="J6" s="79">
        <f>'DATA STORE'!M84</f>
        <v>0</v>
      </c>
      <c r="K6" s="67" t="e">
        <f t="shared" si="3"/>
        <v>#N/A</v>
      </c>
      <c r="L6" s="68" t="e">
        <f t="shared" si="9"/>
        <v>#N/A</v>
      </c>
      <c r="M6" s="15"/>
      <c r="N6" s="141" t="str">
        <f>'DATA STORE'!K35</f>
        <v>WRITE/REVISE BRIEF TEXTS: Apply a variety of strategies when writing/revising one or more paragraphs of explanatory text: organizing ideas by stating and maintaining a focus (thesis)/tone, providing appropriate transitional strategies for coherence, developing a topic including relevant supporting evidence/vocabulary and elaboration, or providing a conclusion that is appropriate to purpose and audience and follows from the information or explanation presented.</v>
      </c>
      <c r="O6" s="33" t="str">
        <f t="shared" si="4"/>
        <v>0 0</v>
      </c>
      <c r="P6" s="61">
        <f>'DATA STORE'!L35</f>
        <v>0</v>
      </c>
      <c r="Q6" s="79">
        <f>'DATA STORE'!M35</f>
        <v>0</v>
      </c>
      <c r="R6" s="31" t="str">
        <f t="shared" si="5"/>
        <v>0 0</v>
      </c>
      <c r="S6" s="61">
        <f>'DATA STORE'!L67</f>
        <v>0</v>
      </c>
      <c r="T6" s="79">
        <f>'DATA STORE'!M67</f>
        <v>0</v>
      </c>
      <c r="U6" s="31" t="str">
        <f t="shared" si="6"/>
        <v>0 0</v>
      </c>
      <c r="V6" s="61">
        <f>'DATA STORE'!L99</f>
        <v>0</v>
      </c>
      <c r="W6" s="76">
        <f>'DATA STORE'!M99</f>
        <v>0</v>
      </c>
      <c r="X6" s="67" t="e">
        <f t="shared" si="7"/>
        <v>#N/A</v>
      </c>
      <c r="Y6" s="68" t="e">
        <f t="shared" si="8"/>
        <v>#N/A</v>
      </c>
    </row>
    <row r="7" spans="1:25" ht="111" thickBot="1" x14ac:dyDescent="0.3">
      <c r="A7" s="132" t="str">
        <f>'DATA STORE'!K21</f>
        <v>(Literary Text) REASONING &amp; EVIDENCE: Make an inference or draw a conclusion about a text OR make inferences or draw conclusions in order to compare texts (e.g., characters, point of view, themes, setting, plot) and use supporting evidence as justification/explanation.</v>
      </c>
      <c r="B7" s="31" t="str">
        <f t="shared" si="0"/>
        <v>0 0</v>
      </c>
      <c r="C7" s="61">
        <f>'DATA STORE'!L21</f>
        <v>0</v>
      </c>
      <c r="D7" s="76">
        <f>'DATA STORE'!M21</f>
        <v>0</v>
      </c>
      <c r="E7" s="33" t="str">
        <f t="shared" si="1"/>
        <v>0 0</v>
      </c>
      <c r="F7" s="61">
        <f>'DATA STORE'!L53</f>
        <v>0</v>
      </c>
      <c r="G7" s="79">
        <f>'DATA STORE'!M53</f>
        <v>0</v>
      </c>
      <c r="H7" s="31" t="str">
        <f t="shared" si="2"/>
        <v>0 0</v>
      </c>
      <c r="I7" s="61">
        <f>'DATA STORE'!L85</f>
        <v>0</v>
      </c>
      <c r="J7" s="79">
        <f>'DATA STORE'!M85</f>
        <v>0</v>
      </c>
      <c r="K7" s="67" t="e">
        <f t="shared" si="3"/>
        <v>#N/A</v>
      </c>
      <c r="L7" s="68" t="e">
        <f t="shared" si="9"/>
        <v>#N/A</v>
      </c>
      <c r="M7" s="15"/>
      <c r="N7" s="141" t="str">
        <f>'DATA STORE'!K36</f>
        <v>COMPOSE FULL TEXTS: Write full explanatory texts using a complete writing process attending to purpose and audience: organize ideas by stating a thesis/controlling idea and maintaining a focus/tone; develop a topic including elaboration and citing relevant supporting evidence from sources, with appropriate transitional strategies for coherence; and develop a conclusion that is appropriate to purpose and audience and follows from and supports the information or explanation presented.</v>
      </c>
      <c r="O7" s="33" t="str">
        <f t="shared" si="4"/>
        <v>0 0</v>
      </c>
      <c r="P7" s="61">
        <f>'DATA STORE'!L36</f>
        <v>0</v>
      </c>
      <c r="Q7" s="79">
        <f>'DATA STORE'!M36</f>
        <v>0</v>
      </c>
      <c r="R7" s="31" t="str">
        <f t="shared" si="5"/>
        <v>0 0</v>
      </c>
      <c r="S7" s="61">
        <f>'DATA STORE'!L68</f>
        <v>0</v>
      </c>
      <c r="T7" s="79">
        <f>'DATA STORE'!M68</f>
        <v>0</v>
      </c>
      <c r="U7" s="31" t="str">
        <f t="shared" si="6"/>
        <v>0 0</v>
      </c>
      <c r="V7" s="61">
        <f>'DATA STORE'!L100</f>
        <v>0</v>
      </c>
      <c r="W7" s="76">
        <f>'DATA STORE'!M100</f>
        <v>0</v>
      </c>
      <c r="X7" s="67" t="e">
        <f t="shared" si="7"/>
        <v>#N/A</v>
      </c>
      <c r="Y7" s="68" t="e">
        <f t="shared" si="8"/>
        <v>#N/A</v>
      </c>
    </row>
    <row r="8" spans="1:25" ht="95.25" thickBot="1" x14ac:dyDescent="0.3">
      <c r="A8" s="132" t="str">
        <f>'DATA STORE'!K22</f>
        <v>(Literary Text) ANALYSIS WITHIN OR ACROSS TEXTS: Describe and explain relationships among literary elements (e.g., characters) within or across texts or distinguish the narrator or characters' point of view.</v>
      </c>
      <c r="B8" s="31" t="str">
        <f t="shared" si="0"/>
        <v>0 0</v>
      </c>
      <c r="C8" s="61">
        <f>'DATA STORE'!L22</f>
        <v>0</v>
      </c>
      <c r="D8" s="76">
        <f>'DATA STORE'!M22</f>
        <v>0</v>
      </c>
      <c r="E8" s="33" t="str">
        <f t="shared" si="1"/>
        <v>0 0</v>
      </c>
      <c r="F8" s="61">
        <f>'DATA STORE'!L54</f>
        <v>0</v>
      </c>
      <c r="G8" s="79">
        <f>'DATA STORE'!M54</f>
        <v>0</v>
      </c>
      <c r="H8" s="31" t="str">
        <f t="shared" si="2"/>
        <v>0 0</v>
      </c>
      <c r="I8" s="61">
        <f>'DATA STORE'!L86</f>
        <v>0</v>
      </c>
      <c r="J8" s="79">
        <f>'DATA STORE'!M86</f>
        <v>0</v>
      </c>
      <c r="K8" s="67" t="e">
        <f t="shared" si="3"/>
        <v>#N/A</v>
      </c>
      <c r="L8" s="68" t="e">
        <f t="shared" si="9"/>
        <v>#N/A</v>
      </c>
      <c r="M8" s="15"/>
      <c r="N8" s="141" t="str">
        <f>'DATA STORE'!K37</f>
        <v>WRITE/REVISE BRIEF TEXTS: Apply a variety of strategies when writing/revising one or more paragraphs of text that express arguments about topics or sources: establishing and supporting a claim, organizing and citing supporting evidence using credible sources, providing appropriate transitional strategies for coherence, appropriate vocabulary, or providing a conclusion that is appropriate to purpose and audience and follows from the argument(s) presented.</v>
      </c>
      <c r="O8" s="33" t="str">
        <f t="shared" si="4"/>
        <v>0 0</v>
      </c>
      <c r="P8" s="61">
        <f>'DATA STORE'!L37</f>
        <v>0</v>
      </c>
      <c r="Q8" s="79">
        <f>'DATA STORE'!M37</f>
        <v>0</v>
      </c>
      <c r="R8" s="31" t="str">
        <f t="shared" si="5"/>
        <v>0 0</v>
      </c>
      <c r="S8" s="61">
        <f>'DATA STORE'!L69</f>
        <v>0</v>
      </c>
      <c r="T8" s="79">
        <f>'DATA STORE'!M69</f>
        <v>0</v>
      </c>
      <c r="U8" s="31" t="str">
        <f t="shared" si="6"/>
        <v>0 0</v>
      </c>
      <c r="V8" s="61">
        <f>'DATA STORE'!L101</f>
        <v>0</v>
      </c>
      <c r="W8" s="76">
        <f>'DATA STORE'!M101</f>
        <v>0</v>
      </c>
      <c r="X8" s="67" t="e">
        <f t="shared" si="7"/>
        <v>#N/A</v>
      </c>
      <c r="Y8" s="68" t="e">
        <f t="shared" si="8"/>
        <v>#N/A</v>
      </c>
    </row>
    <row r="9" spans="1:25" ht="95.25" thickBot="1" x14ac:dyDescent="0.3">
      <c r="A9" s="132" t="str">
        <f>'DATA STORE'!K23</f>
        <v>(Literary Text) TEXT STRUCTURES &amp; FEATURES: Relate knowledge of text structures (building upon earlier sections) or text features (e.g., illustrations) to explain information within the text.</v>
      </c>
      <c r="B9" s="31" t="str">
        <f t="shared" si="0"/>
        <v>0 0</v>
      </c>
      <c r="C9" s="61">
        <f>'DATA STORE'!L23</f>
        <v>0</v>
      </c>
      <c r="D9" s="76">
        <f>'DATA STORE'!M23</f>
        <v>0</v>
      </c>
      <c r="E9" s="33" t="str">
        <f t="shared" si="1"/>
        <v>0 0</v>
      </c>
      <c r="F9" s="61">
        <f>'DATA STORE'!L55</f>
        <v>0</v>
      </c>
      <c r="G9" s="79">
        <f>'DATA STORE'!M55</f>
        <v>0</v>
      </c>
      <c r="H9" s="31" t="str">
        <f t="shared" si="2"/>
        <v>0 0</v>
      </c>
      <c r="I9" s="61">
        <f>'DATA STORE'!L87</f>
        <v>0</v>
      </c>
      <c r="J9" s="79">
        <f>'DATA STORE'!M87</f>
        <v>0</v>
      </c>
      <c r="K9" s="67" t="e">
        <f t="shared" si="3"/>
        <v>#N/A</v>
      </c>
      <c r="L9" s="68" t="e">
        <f t="shared" si="9"/>
        <v>#N/A</v>
      </c>
      <c r="M9" s="15"/>
      <c r="N9" s="141" t="str">
        <f>'DATA STORE'!K38</f>
        <v>COMPOSE FULL TEXTS: Write full arguments about topics using a complete writing process attending to purpose and audience: establish and support a claim; organize, elaborate, and cite supporting evidence from credible sources; provide appropriate transitional strategies for coherence; and develop a conclusion that is appropriate to purpose and audience and follows from and supports the argument(s) presented.</v>
      </c>
      <c r="O9" s="33" t="str">
        <f t="shared" si="4"/>
        <v>0 0</v>
      </c>
      <c r="P9" s="61">
        <f>'DATA STORE'!L38</f>
        <v>0</v>
      </c>
      <c r="Q9" s="79">
        <f>'DATA STORE'!M38</f>
        <v>0</v>
      </c>
      <c r="R9" s="31" t="str">
        <f t="shared" si="5"/>
        <v>0 0</v>
      </c>
      <c r="S9" s="61">
        <f>'DATA STORE'!L70</f>
        <v>0</v>
      </c>
      <c r="T9" s="79">
        <f>'DATA STORE'!M70</f>
        <v>0</v>
      </c>
      <c r="U9" s="31" t="str">
        <f t="shared" si="6"/>
        <v>0 0</v>
      </c>
      <c r="V9" s="61">
        <f>'DATA STORE'!L102</f>
        <v>0</v>
      </c>
      <c r="W9" s="76">
        <f>'DATA STORE'!M102</f>
        <v>0</v>
      </c>
      <c r="X9" s="67" t="e">
        <f t="shared" si="7"/>
        <v>#N/A</v>
      </c>
      <c r="Y9" s="68" t="e">
        <f t="shared" si="8"/>
        <v>#N/A</v>
      </c>
    </row>
    <row r="10" spans="1:25" ht="63.75" thickBot="1" x14ac:dyDescent="0.3">
      <c r="A10" s="132" t="str">
        <f>'DATA STORE'!K24</f>
        <v>(Literary Text) LANGUAGE USE: Determine use of language by distinguishing literal from non-literal meanings of words and phrases used in context, or demonstrate understanding of nuances in word meanings used in context.</v>
      </c>
      <c r="B10" s="31" t="str">
        <f t="shared" si="0"/>
        <v>0 0</v>
      </c>
      <c r="C10" s="61">
        <f>'DATA STORE'!L24</f>
        <v>0</v>
      </c>
      <c r="D10" s="76">
        <f>'DATA STORE'!M24</f>
        <v>0</v>
      </c>
      <c r="E10" s="33" t="str">
        <f t="shared" si="1"/>
        <v>0 0</v>
      </c>
      <c r="F10" s="61">
        <f>'DATA STORE'!L56</f>
        <v>0</v>
      </c>
      <c r="G10" s="79">
        <f>'DATA STORE'!M56</f>
        <v>0</v>
      </c>
      <c r="H10" s="31" t="str">
        <f t="shared" si="2"/>
        <v>0 0</v>
      </c>
      <c r="I10" s="61">
        <f>'DATA STORE'!L88</f>
        <v>0</v>
      </c>
      <c r="J10" s="79">
        <f>'DATA STORE'!M88</f>
        <v>0</v>
      </c>
      <c r="K10" s="67" t="e">
        <f t="shared" si="3"/>
        <v>#N/A</v>
      </c>
      <c r="L10" s="68" t="e">
        <f t="shared" si="9"/>
        <v>#N/A</v>
      </c>
      <c r="M10" s="15"/>
      <c r="N10" s="141" t="str">
        <f>'DATA STORE'!K39</f>
        <v>LANGUAGE &amp; VOCABULARY USE: Strategically use precise language and vocabulary (including academic words, domain-specific vocabulary, and figurative language) and style appropriate to the purpose and audience when revising or composing texts.</v>
      </c>
      <c r="O10" s="33" t="str">
        <f t="shared" si="4"/>
        <v>0 0</v>
      </c>
      <c r="P10" s="61">
        <f>'DATA STORE'!L39</f>
        <v>0</v>
      </c>
      <c r="Q10" s="79">
        <f>'DATA STORE'!M39</f>
        <v>0</v>
      </c>
      <c r="R10" s="31" t="str">
        <f t="shared" si="5"/>
        <v>0 0</v>
      </c>
      <c r="S10" s="61">
        <f>'DATA STORE'!L71</f>
        <v>0</v>
      </c>
      <c r="T10" s="79">
        <f>'DATA STORE'!M71</f>
        <v>0</v>
      </c>
      <c r="U10" s="31" t="str">
        <f t="shared" si="6"/>
        <v>0 0</v>
      </c>
      <c r="V10" s="61">
        <f>'DATA STORE'!L103</f>
        <v>0</v>
      </c>
      <c r="W10" s="76">
        <f>'DATA STORE'!M103</f>
        <v>0</v>
      </c>
      <c r="X10" s="67" t="e">
        <f t="shared" si="7"/>
        <v>#N/A</v>
      </c>
      <c r="Y10" s="68" t="e">
        <f t="shared" si="8"/>
        <v>#N/A</v>
      </c>
    </row>
    <row r="11" spans="1:25" ht="48" thickBot="1" x14ac:dyDescent="0.3">
      <c r="A11" s="132" t="str">
        <f>'DATA STORE'!K25</f>
        <v>(Informational Text) KEY DETAILS: Given an inference or conclusion, use explicit details and implicit information from the text to support the inference or conclusion provided.</v>
      </c>
      <c r="B11" s="31" t="str">
        <f t="shared" si="0"/>
        <v>0 0</v>
      </c>
      <c r="C11" s="61">
        <f>'DATA STORE'!L25</f>
        <v>0</v>
      </c>
      <c r="D11" s="76">
        <f>'DATA STORE'!M25</f>
        <v>0</v>
      </c>
      <c r="E11" s="33" t="str">
        <f t="shared" si="1"/>
        <v>0 0</v>
      </c>
      <c r="F11" s="61">
        <f>'DATA STORE'!L57</f>
        <v>0</v>
      </c>
      <c r="G11" s="79">
        <f>'DATA STORE'!M57</f>
        <v>0</v>
      </c>
      <c r="H11" s="31" t="str">
        <f t="shared" si="2"/>
        <v>0 0</v>
      </c>
      <c r="I11" s="61">
        <f>'DATA STORE'!L89</f>
        <v>0</v>
      </c>
      <c r="J11" s="79">
        <f>'DATA STORE'!M89</f>
        <v>0</v>
      </c>
      <c r="K11" s="67" t="e">
        <f t="shared" si="3"/>
        <v>#N/A</v>
      </c>
      <c r="L11" s="68" t="e">
        <f t="shared" si="9"/>
        <v>#N/A</v>
      </c>
      <c r="M11" s="15"/>
      <c r="N11" s="142" t="str">
        <f>'DATA STORE'!K40</f>
        <v>EDIT: Apply or edit grade-appropriate grammar usage, capitalization, punctuation, and spelling to clarify a message and edit narrative, explanatory, and argumentative texts.</v>
      </c>
      <c r="O11" s="34" t="str">
        <f t="shared" si="4"/>
        <v>0 0</v>
      </c>
      <c r="P11" s="80">
        <f>'DATA STORE'!L40</f>
        <v>0</v>
      </c>
      <c r="Q11" s="81">
        <f>'DATA STORE'!M40</f>
        <v>0</v>
      </c>
      <c r="R11" s="37" t="str">
        <f t="shared" si="5"/>
        <v>0 0</v>
      </c>
      <c r="S11" s="80">
        <f>'DATA STORE'!L72</f>
        <v>0</v>
      </c>
      <c r="T11" s="81">
        <f>'DATA STORE'!M72</f>
        <v>0</v>
      </c>
      <c r="U11" s="103" t="str">
        <f t="shared" si="6"/>
        <v>0 0</v>
      </c>
      <c r="V11" s="92">
        <f>'DATA STORE'!L104</f>
        <v>0</v>
      </c>
      <c r="W11" s="94">
        <f>'DATA STORE'!M104</f>
        <v>0</v>
      </c>
      <c r="X11" s="67" t="e">
        <f t="shared" si="7"/>
        <v>#N/A</v>
      </c>
      <c r="Y11" s="68" t="e">
        <f t="shared" si="8"/>
        <v>#N/A</v>
      </c>
    </row>
    <row r="12" spans="1:25" ht="36.75" thickBot="1" x14ac:dyDescent="0.3">
      <c r="A12" s="132" t="str">
        <f>'DATA STORE'!K26</f>
        <v>(Informational Text) CENTRAL IDEAS: Identify or determine a main idea and the key details that support it.</v>
      </c>
      <c r="B12" s="31" t="str">
        <f t="shared" si="0"/>
        <v>0 0</v>
      </c>
      <c r="C12" s="61">
        <f>'DATA STORE'!L26</f>
        <v>0</v>
      </c>
      <c r="D12" s="76">
        <f>'DATA STORE'!M26</f>
        <v>0</v>
      </c>
      <c r="E12" s="33" t="str">
        <f t="shared" si="1"/>
        <v>0 0</v>
      </c>
      <c r="F12" s="61">
        <f>'DATA STORE'!L58</f>
        <v>0</v>
      </c>
      <c r="G12" s="79">
        <f>'DATA STORE'!M58</f>
        <v>0</v>
      </c>
      <c r="H12" s="31" t="str">
        <f t="shared" si="2"/>
        <v>0 0</v>
      </c>
      <c r="I12" s="61">
        <f>'DATA STORE'!L90</f>
        <v>0</v>
      </c>
      <c r="J12" s="79">
        <f>'DATA STORE'!M90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32" t="str">
        <f>'DATA STORE'!K27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1" t="str">
        <f t="shared" si="0"/>
        <v>0 0</v>
      </c>
      <c r="C13" s="61">
        <f>'DATA STORE'!L27</f>
        <v>0</v>
      </c>
      <c r="D13" s="76">
        <f>'DATA STORE'!M27</f>
        <v>0</v>
      </c>
      <c r="E13" s="33" t="str">
        <f t="shared" si="1"/>
        <v>0 0</v>
      </c>
      <c r="F13" s="61">
        <f>'DATA STORE'!L59</f>
        <v>0</v>
      </c>
      <c r="G13" s="79">
        <f>'DATA STORE'!M59</f>
        <v>0</v>
      </c>
      <c r="H13" s="31" t="str">
        <f t="shared" si="2"/>
        <v>0 0</v>
      </c>
      <c r="I13" s="61">
        <f>'DATA STORE'!L91</f>
        <v>0</v>
      </c>
      <c r="J13" s="79">
        <f>'DATA STORE'!M91</f>
        <v>0</v>
      </c>
      <c r="K13" s="67" t="e">
        <f t="shared" si="3"/>
        <v>#N/A</v>
      </c>
      <c r="L13" s="68" t="e">
        <f t="shared" si="9"/>
        <v>#N/A</v>
      </c>
      <c r="M13" s="15"/>
      <c r="N13" s="143" t="str">
        <f>'DATA STORE'!$K$42</f>
        <v>LISTEN/INTERPRET: Analyze, interpret, and use information delivered orally.</v>
      </c>
      <c r="O13" s="38" t="str">
        <f>CONCATENATE(P13," ",Q13)</f>
        <v>0 0</v>
      </c>
      <c r="P13" s="39">
        <f>'DATA STORE'!L42</f>
        <v>0</v>
      </c>
      <c r="Q13" s="86">
        <f>'DATA STORE'!M42</f>
        <v>0</v>
      </c>
      <c r="R13" s="125" t="str">
        <f>CONCATENATE(S13," ",T13)</f>
        <v>0 0</v>
      </c>
      <c r="S13" s="39">
        <f>'DATA STORE'!L74</f>
        <v>0</v>
      </c>
      <c r="T13" s="86">
        <f>'DATA STORE'!M74</f>
        <v>0</v>
      </c>
      <c r="U13" s="104" t="str">
        <f>CONCATENATE(V13," ",W13)</f>
        <v>0 0</v>
      </c>
      <c r="V13" s="97">
        <f>'DATA STORE'!L106</f>
        <v>0</v>
      </c>
      <c r="W13" s="99">
        <f>'DATA STORE'!M106</f>
        <v>0</v>
      </c>
      <c r="X13" s="67" t="e">
        <f>VLOOKUP(O13,$C$21:$D$29,2,)+VLOOKUP(R13,$C$21:$D$29,2,)+VLOOKUP(U13,$C$21:$D$29,2,)</f>
        <v>#N/A</v>
      </c>
      <c r="Y13" s="68" t="e">
        <f t="shared" si="8"/>
        <v>#N/A</v>
      </c>
    </row>
    <row r="14" spans="1:25" ht="79.5" thickBot="1" x14ac:dyDescent="0.3">
      <c r="A14" s="132" t="str">
        <f>'DATA STORE'!K28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1" t="str">
        <f t="shared" si="0"/>
        <v>0 0</v>
      </c>
      <c r="C14" s="61">
        <f>'DATA STORE'!L28</f>
        <v>0</v>
      </c>
      <c r="D14" s="76">
        <f>'DATA STORE'!M28</f>
        <v>0</v>
      </c>
      <c r="E14" s="33" t="str">
        <f t="shared" si="1"/>
        <v>0 0</v>
      </c>
      <c r="F14" s="61">
        <f>'DATA STORE'!L60</f>
        <v>0</v>
      </c>
      <c r="G14" s="79">
        <f>'DATA STORE'!M60</f>
        <v>0</v>
      </c>
      <c r="H14" s="31" t="str">
        <f t="shared" si="2"/>
        <v>0 0</v>
      </c>
      <c r="I14" s="61">
        <f>'DATA STORE'!L92</f>
        <v>0</v>
      </c>
      <c r="J14" s="79">
        <f>'DATA STORE'!M92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32" t="str">
        <f>'DATA STORE'!K29</f>
        <v>(Informational Text) ANALYSIS WITHIN OR ACROSS TEXTS: Describe information within or across texts (e.g., events, ideas, concepts, procedures, sequence or cause/effect) or distinguish the author's point of view.</v>
      </c>
      <c r="B15" s="31" t="str">
        <f t="shared" si="0"/>
        <v>0 0</v>
      </c>
      <c r="C15" s="61">
        <f>'DATA STORE'!L29</f>
        <v>0</v>
      </c>
      <c r="D15" s="76">
        <f>'DATA STORE'!M29</f>
        <v>0</v>
      </c>
      <c r="E15" s="33" t="str">
        <f t="shared" si="1"/>
        <v>0 0</v>
      </c>
      <c r="F15" s="61">
        <f>'DATA STORE'!L61</f>
        <v>0</v>
      </c>
      <c r="G15" s="79">
        <f>'DATA STORE'!M61</f>
        <v>0</v>
      </c>
      <c r="H15" s="31" t="str">
        <f t="shared" si="2"/>
        <v>0 0</v>
      </c>
      <c r="I15" s="61">
        <f>'DATA STORE'!L93</f>
        <v>0</v>
      </c>
      <c r="J15" s="79">
        <f>'DATA STORE'!M93</f>
        <v>0</v>
      </c>
      <c r="K15" s="67" t="e">
        <f t="shared" si="3"/>
        <v>#N/A</v>
      </c>
      <c r="L15" s="68" t="e">
        <f t="shared" si="9"/>
        <v>#N/A</v>
      </c>
      <c r="M15" s="14"/>
      <c r="N15" s="140" t="str">
        <f>'DATA STORE'!K44</f>
        <v>ANALYZE/INTEGRATE INFORMATION: Analyze information within and among sources of information (print and non-print texts, data sets, conducting procedures, etc.).</v>
      </c>
      <c r="O15" s="32" t="str">
        <f>CONCATENATE(P15," ",Q15)</f>
        <v>0 0</v>
      </c>
      <c r="P15" s="40">
        <f>'DATA STORE'!L44</f>
        <v>0</v>
      </c>
      <c r="Q15" s="82">
        <f>'DATA STORE'!M44</f>
        <v>0</v>
      </c>
      <c r="R15" s="36" t="str">
        <f>CONCATENATE(S15," ",T15)</f>
        <v>0 0</v>
      </c>
      <c r="S15" s="40">
        <f>'DATA STORE'!L76</f>
        <v>0</v>
      </c>
      <c r="T15" s="82">
        <f>'DATA STORE'!M76</f>
        <v>0</v>
      </c>
      <c r="U15" s="36" t="str">
        <f>CONCATENATE(V15," ",W15)</f>
        <v>0 0</v>
      </c>
      <c r="V15" s="40">
        <f>'DATA STORE'!L108</f>
        <v>0</v>
      </c>
      <c r="W15" s="82">
        <f>'DATA STORE'!M108</f>
        <v>0</v>
      </c>
      <c r="X15" s="67" t="e">
        <f>VLOOKUP(O15,$C$21:$D$29,2,)+VLOOKUP(R15,$C$21:$D$29,2,)+VLOOKUP(U15,$C$21:$D$29,2,)</f>
        <v>#N/A</v>
      </c>
      <c r="Y15" s="68" t="e">
        <f t="shared" si="8"/>
        <v>#N/A</v>
      </c>
    </row>
    <row r="16" spans="1:25" ht="48" thickBot="1" x14ac:dyDescent="0.3">
      <c r="A16" s="132" t="str">
        <f>'DATA STORE'!K30</f>
        <v>(Informational Text) TEXT STRUCTURES OR FEATURES: Relate knowledge of text features (e.g., maps, photographs) to demonstrate understanding of the text.</v>
      </c>
      <c r="B16" s="31" t="str">
        <f t="shared" si="0"/>
        <v>0 0</v>
      </c>
      <c r="C16" s="61">
        <f>'DATA STORE'!L30</f>
        <v>0</v>
      </c>
      <c r="D16" s="76">
        <f>'DATA STORE'!M30</f>
        <v>0</v>
      </c>
      <c r="E16" s="33" t="str">
        <f t="shared" si="1"/>
        <v>0 0</v>
      </c>
      <c r="F16" s="61">
        <f>'DATA STORE'!L62</f>
        <v>0</v>
      </c>
      <c r="G16" s="79">
        <f>'DATA STORE'!M62</f>
        <v>0</v>
      </c>
      <c r="H16" s="31" t="str">
        <f t="shared" si="2"/>
        <v>0 0</v>
      </c>
      <c r="I16" s="61">
        <f>'DATA STORE'!L94</f>
        <v>0</v>
      </c>
      <c r="J16" s="79">
        <f>'DATA STORE'!M94</f>
        <v>0</v>
      </c>
      <c r="K16" s="67" t="e">
        <f t="shared" si="3"/>
        <v>#N/A</v>
      </c>
      <c r="L16" s="68" t="e">
        <f t="shared" si="9"/>
        <v>#N/A</v>
      </c>
      <c r="M16" s="14"/>
      <c r="N16" s="141" t="str">
        <f>'DATA STORE'!K45</f>
        <v>EVALUATE INFORMATION/SOURCES: Use reasoning, evaluation, and evidence to assess the credibility and accuracy of each source in order to gather and select information to support analysis, reflection, and research.</v>
      </c>
      <c r="O16" s="33" t="str">
        <f>CONCATENATE(P16," ",Q16)</f>
        <v>0 0</v>
      </c>
      <c r="P16" s="62">
        <f>'DATA STORE'!L45</f>
        <v>0</v>
      </c>
      <c r="Q16" s="83">
        <f>'DATA STORE'!M45</f>
        <v>0</v>
      </c>
      <c r="R16" s="31" t="str">
        <f>CONCATENATE(S16," ",T16)</f>
        <v>0 0</v>
      </c>
      <c r="S16" s="62">
        <f>'DATA STORE'!L77</f>
        <v>0</v>
      </c>
      <c r="T16" s="83">
        <f>'DATA STORE'!M77</f>
        <v>0</v>
      </c>
      <c r="U16" s="31" t="str">
        <f>CONCATENATE(V16," ",W16)</f>
        <v>0 0</v>
      </c>
      <c r="V16" s="62">
        <f>'DATA STORE'!L109</f>
        <v>0</v>
      </c>
      <c r="W16" s="83">
        <f>'DATA STORE'!M109</f>
        <v>0</v>
      </c>
      <c r="X16" s="67" t="e">
        <f>VLOOKUP(O16,$C$21:$D$29,2,)+VLOOKUP(R16,$C$21:$D$29,2,)+VLOOKUP(U16,$C$21:$D$29,2,)</f>
        <v>#N/A</v>
      </c>
      <c r="Y16" s="68" t="e">
        <f t="shared" si="8"/>
        <v>#N/A</v>
      </c>
    </row>
    <row r="17" spans="1:25" ht="48" thickBot="1" x14ac:dyDescent="0.3">
      <c r="A17" s="133" t="str">
        <f>'DATA STORE'!K31</f>
        <v>(Informational Text) LANGUAGE USE: Demonstrate understanding of word relationships and nuances, literal and non-literal words and phrases used in context, or identify connections between words and their uses.</v>
      </c>
      <c r="B17" s="37" t="str">
        <f t="shared" si="0"/>
        <v>0 0</v>
      </c>
      <c r="C17" s="80">
        <f>'DATA STORE'!L31</f>
        <v>0</v>
      </c>
      <c r="D17" s="88">
        <f>'DATA STORE'!M31</f>
        <v>0</v>
      </c>
      <c r="E17" s="34" t="str">
        <f t="shared" si="1"/>
        <v>0 0</v>
      </c>
      <c r="F17" s="80">
        <f>'DATA STORE'!L63</f>
        <v>0</v>
      </c>
      <c r="G17" s="81">
        <f>'DATA STORE'!M63</f>
        <v>0</v>
      </c>
      <c r="H17" s="37" t="str">
        <f t="shared" si="2"/>
        <v>0 0</v>
      </c>
      <c r="I17" s="80">
        <f>'DATA STORE'!L95</f>
        <v>0</v>
      </c>
      <c r="J17" s="81">
        <f>'DATA STORE'!M95</f>
        <v>0</v>
      </c>
      <c r="K17" s="67" t="e">
        <f t="shared" si="3"/>
        <v>#N/A</v>
      </c>
      <c r="L17" s="68" t="e">
        <f t="shared" si="9"/>
        <v>#N/A</v>
      </c>
      <c r="M17" s="14"/>
      <c r="N17" s="142" t="str">
        <f>'DATA STORE'!K46</f>
        <v>USE EVIDENCE: Cite evidence to support arguments, ideas, or analyses.</v>
      </c>
      <c r="O17" s="34" t="str">
        <f>CONCATENATE(P17," ",Q17)</f>
        <v>0 0</v>
      </c>
      <c r="P17" s="73">
        <f>'DATA STORE'!L46</f>
        <v>0</v>
      </c>
      <c r="Q17" s="84">
        <f>'DATA STORE'!M46</f>
        <v>0</v>
      </c>
      <c r="R17" s="37" t="str">
        <f>CONCATENATE(S17," ",T17)</f>
        <v>0 0</v>
      </c>
      <c r="S17" s="73">
        <f>'DATA STORE'!L78</f>
        <v>0</v>
      </c>
      <c r="T17" s="84">
        <f>'DATA STORE'!M78</f>
        <v>0</v>
      </c>
      <c r="U17" s="37" t="str">
        <f>CONCATENATE(V17," ",W17)</f>
        <v>0 0</v>
      </c>
      <c r="V17" s="73">
        <f>'DATA STORE'!L110</f>
        <v>0</v>
      </c>
      <c r="W17" s="84">
        <f>'DATA STORE'!M110</f>
        <v>0</v>
      </c>
      <c r="X17" s="67" t="e">
        <f>VLOOKUP(O17,$C$21:$D$29,2,)+VLOOKUP(R17,$C$21:$D$29,2,)+VLOOKUP(U17,$C$21:$D$29,2,)</f>
        <v>#N/A</v>
      </c>
      <c r="Y17" s="68" t="e">
        <f t="shared" si="8"/>
        <v>#N/A</v>
      </c>
    </row>
    <row r="18" spans="1:25" x14ac:dyDescent="0.25">
      <c r="A18" s="15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N31:Q31"/>
    <mergeCell ref="R31:Y31"/>
    <mergeCell ref="A32:D34"/>
    <mergeCell ref="E32:L34"/>
    <mergeCell ref="N32:Q34"/>
    <mergeCell ref="R32:Y34"/>
    <mergeCell ref="A35:D37"/>
    <mergeCell ref="E35:L37"/>
    <mergeCell ref="N35:Q37"/>
    <mergeCell ref="R35:Y37"/>
    <mergeCell ref="A39:L39"/>
    <mergeCell ref="N39:Y39"/>
    <mergeCell ref="B40:G40"/>
    <mergeCell ref="H40:L40"/>
    <mergeCell ref="O40:T40"/>
    <mergeCell ref="U40:Y40"/>
    <mergeCell ref="B41:G41"/>
    <mergeCell ref="H41:L41"/>
    <mergeCell ref="O41:T41"/>
    <mergeCell ref="U41:Y41"/>
    <mergeCell ref="A43:L43"/>
    <mergeCell ref="N43:Y43"/>
    <mergeCell ref="B44:G44"/>
    <mergeCell ref="H44:L44"/>
    <mergeCell ref="O44:T44"/>
    <mergeCell ref="U44:Y44"/>
  </mergeCells>
  <conditionalFormatting sqref="B3">
    <cfRule type="cellIs" dxfId="611" priority="137" operator="equal">
      <formula>$B$30</formula>
    </cfRule>
    <cfRule type="cellIs" dxfId="610" priority="138" operator="equal">
      <formula>$B$29</formula>
    </cfRule>
    <cfRule type="cellIs" dxfId="609" priority="139" operator="equal">
      <formula>$B$28</formula>
    </cfRule>
    <cfRule type="cellIs" dxfId="608" priority="140" operator="equal">
      <formula>$B$27</formula>
    </cfRule>
    <cfRule type="cellIs" dxfId="607" priority="141" operator="equal">
      <formula>$B$26</formula>
    </cfRule>
    <cfRule type="cellIs" dxfId="606" priority="142" operator="equal">
      <formula>$B$25</formula>
    </cfRule>
    <cfRule type="cellIs" dxfId="605" priority="143" operator="equal">
      <formula>$B$24</formula>
    </cfRule>
    <cfRule type="cellIs" dxfId="604" priority="144" operator="equal">
      <formula>$B$23</formula>
    </cfRule>
    <cfRule type="cellIs" dxfId="603" priority="145" operator="equal">
      <formula>$B$22</formula>
    </cfRule>
  </conditionalFormatting>
  <conditionalFormatting sqref="B4:B17">
    <cfRule type="cellIs" dxfId="602" priority="146" operator="equal">
      <formula>$B$30</formula>
    </cfRule>
    <cfRule type="cellIs" dxfId="601" priority="147" operator="equal">
      <formula>$B$29</formula>
    </cfRule>
    <cfRule type="cellIs" dxfId="600" priority="148" operator="equal">
      <formula>$B$28</formula>
    </cfRule>
    <cfRule type="cellIs" dxfId="599" priority="149" operator="equal">
      <formula>$B$27</formula>
    </cfRule>
    <cfRule type="cellIs" dxfId="598" priority="150" operator="equal">
      <formula>$B$26</formula>
    </cfRule>
    <cfRule type="cellIs" dxfId="597" priority="151" operator="equal">
      <formula>$B$25</formula>
    </cfRule>
    <cfRule type="cellIs" dxfId="596" priority="152" operator="equal">
      <formula>$B$24</formula>
    </cfRule>
    <cfRule type="cellIs" dxfId="595" priority="153" operator="equal">
      <formula>$B$23</formula>
    </cfRule>
    <cfRule type="cellIs" dxfId="594" priority="154" operator="equal">
      <formula>$B$22</formula>
    </cfRule>
  </conditionalFormatting>
  <conditionalFormatting sqref="E3">
    <cfRule type="cellIs" dxfId="593" priority="119" operator="equal">
      <formula>$B$30</formula>
    </cfRule>
    <cfRule type="cellIs" dxfId="592" priority="120" operator="equal">
      <formula>$B$29</formula>
    </cfRule>
    <cfRule type="cellIs" dxfId="591" priority="121" operator="equal">
      <formula>$B$28</formula>
    </cfRule>
    <cfRule type="cellIs" dxfId="590" priority="122" operator="equal">
      <formula>$B$27</formula>
    </cfRule>
    <cfRule type="cellIs" dxfId="589" priority="123" operator="equal">
      <formula>$B$26</formula>
    </cfRule>
    <cfRule type="cellIs" dxfId="588" priority="124" operator="equal">
      <formula>$B$25</formula>
    </cfRule>
    <cfRule type="cellIs" dxfId="587" priority="125" operator="equal">
      <formula>$B$24</formula>
    </cfRule>
    <cfRule type="cellIs" dxfId="586" priority="126" operator="equal">
      <formula>$B$23</formula>
    </cfRule>
    <cfRule type="cellIs" dxfId="585" priority="127" operator="equal">
      <formula>$B$22</formula>
    </cfRule>
  </conditionalFormatting>
  <conditionalFormatting sqref="H3">
    <cfRule type="cellIs" dxfId="584" priority="101" operator="equal">
      <formula>$B$30</formula>
    </cfRule>
    <cfRule type="cellIs" dxfId="583" priority="102" operator="equal">
      <formula>$B$29</formula>
    </cfRule>
    <cfRule type="cellIs" dxfId="582" priority="103" operator="equal">
      <formula>$B$28</formula>
    </cfRule>
    <cfRule type="cellIs" dxfId="581" priority="104" operator="equal">
      <formula>$B$27</formula>
    </cfRule>
    <cfRule type="cellIs" dxfId="580" priority="105" operator="equal">
      <formula>$B$26</formula>
    </cfRule>
    <cfRule type="cellIs" dxfId="579" priority="106" operator="equal">
      <formula>$B$25</formula>
    </cfRule>
    <cfRule type="cellIs" dxfId="578" priority="107" operator="equal">
      <formula>$B$24</formula>
    </cfRule>
    <cfRule type="cellIs" dxfId="577" priority="108" operator="equal">
      <formula>$B$23</formula>
    </cfRule>
    <cfRule type="cellIs" dxfId="576" priority="109" operator="equal">
      <formula>$B$22</formula>
    </cfRule>
  </conditionalFormatting>
  <conditionalFormatting sqref="E4:E17">
    <cfRule type="cellIs" dxfId="575" priority="128" operator="equal">
      <formula>$B$30</formula>
    </cfRule>
    <cfRule type="cellIs" dxfId="574" priority="129" operator="equal">
      <formula>$B$29</formula>
    </cfRule>
    <cfRule type="cellIs" dxfId="573" priority="130" operator="equal">
      <formula>$B$28</formula>
    </cfRule>
    <cfRule type="cellIs" dxfId="572" priority="131" operator="equal">
      <formula>$B$27</formula>
    </cfRule>
    <cfRule type="cellIs" dxfId="571" priority="132" operator="equal">
      <formula>$B$26</formula>
    </cfRule>
    <cfRule type="cellIs" dxfId="570" priority="133" operator="equal">
      <formula>$B$25</formula>
    </cfRule>
    <cfRule type="cellIs" dxfId="569" priority="134" operator="equal">
      <formula>$B$24</formula>
    </cfRule>
    <cfRule type="cellIs" dxfId="568" priority="135" operator="equal">
      <formula>$B$23</formula>
    </cfRule>
    <cfRule type="cellIs" dxfId="567" priority="136" operator="equal">
      <formula>$B$22</formula>
    </cfRule>
  </conditionalFormatting>
  <conditionalFormatting sqref="O3">
    <cfRule type="cellIs" dxfId="566" priority="83" operator="equal">
      <formula>$B$30</formula>
    </cfRule>
    <cfRule type="cellIs" dxfId="565" priority="84" operator="equal">
      <formula>$B$29</formula>
    </cfRule>
    <cfRule type="cellIs" dxfId="564" priority="85" operator="equal">
      <formula>$B$28</formula>
    </cfRule>
    <cfRule type="cellIs" dxfId="563" priority="86" operator="equal">
      <formula>$B$27</formula>
    </cfRule>
    <cfRule type="cellIs" dxfId="562" priority="87" operator="equal">
      <formula>$B$26</formula>
    </cfRule>
    <cfRule type="cellIs" dxfId="561" priority="88" operator="equal">
      <formula>$B$25</formula>
    </cfRule>
    <cfRule type="cellIs" dxfId="560" priority="89" operator="equal">
      <formula>$B$24</formula>
    </cfRule>
    <cfRule type="cellIs" dxfId="559" priority="90" operator="equal">
      <formula>$B$23</formula>
    </cfRule>
    <cfRule type="cellIs" dxfId="558" priority="91" operator="equal">
      <formula>$B$22</formula>
    </cfRule>
  </conditionalFormatting>
  <conditionalFormatting sqref="H4:H17">
    <cfRule type="cellIs" dxfId="557" priority="110" operator="equal">
      <formula>$B$30</formula>
    </cfRule>
    <cfRule type="cellIs" dxfId="556" priority="111" operator="equal">
      <formula>$B$29</formula>
    </cfRule>
    <cfRule type="cellIs" dxfId="555" priority="112" operator="equal">
      <formula>$B$28</formula>
    </cfRule>
    <cfRule type="cellIs" dxfId="554" priority="113" operator="equal">
      <formula>$B$27</formula>
    </cfRule>
    <cfRule type="cellIs" dxfId="553" priority="114" operator="equal">
      <formula>$B$26</formula>
    </cfRule>
    <cfRule type="cellIs" dxfId="552" priority="115" operator="equal">
      <formula>$B$25</formula>
    </cfRule>
    <cfRule type="cellIs" dxfId="551" priority="116" operator="equal">
      <formula>$B$24</formula>
    </cfRule>
    <cfRule type="cellIs" dxfId="550" priority="117" operator="equal">
      <formula>$B$23</formula>
    </cfRule>
    <cfRule type="cellIs" dxfId="549" priority="118" operator="equal">
      <formula>$B$22</formula>
    </cfRule>
  </conditionalFormatting>
  <conditionalFormatting sqref="R3">
    <cfRule type="cellIs" dxfId="548" priority="65" operator="equal">
      <formula>$B$30</formula>
    </cfRule>
    <cfRule type="cellIs" dxfId="547" priority="66" operator="equal">
      <formula>$B$29</formula>
    </cfRule>
    <cfRule type="cellIs" dxfId="546" priority="67" operator="equal">
      <formula>$B$28</formula>
    </cfRule>
    <cfRule type="cellIs" dxfId="545" priority="68" operator="equal">
      <formula>$B$27</formula>
    </cfRule>
    <cfRule type="cellIs" dxfId="544" priority="69" operator="equal">
      <formula>$B$26</formula>
    </cfRule>
    <cfRule type="cellIs" dxfId="543" priority="70" operator="equal">
      <formula>$B$25</formula>
    </cfRule>
    <cfRule type="cellIs" dxfId="542" priority="71" operator="equal">
      <formula>$B$24</formula>
    </cfRule>
    <cfRule type="cellIs" dxfId="541" priority="72" operator="equal">
      <formula>$B$23</formula>
    </cfRule>
    <cfRule type="cellIs" dxfId="540" priority="73" operator="equal">
      <formula>$B$22</formula>
    </cfRule>
  </conditionalFormatting>
  <conditionalFormatting sqref="O4:O11 O15:O17 O13">
    <cfRule type="cellIs" dxfId="539" priority="92" operator="equal">
      <formula>$B$30</formula>
    </cfRule>
    <cfRule type="cellIs" dxfId="538" priority="93" operator="equal">
      <formula>$B$29</formula>
    </cfRule>
    <cfRule type="cellIs" dxfId="537" priority="94" operator="equal">
      <formula>$B$28</formula>
    </cfRule>
    <cfRule type="cellIs" dxfId="536" priority="95" operator="equal">
      <formula>$B$27</formula>
    </cfRule>
    <cfRule type="cellIs" dxfId="535" priority="96" operator="equal">
      <formula>$B$26</formula>
    </cfRule>
    <cfRule type="cellIs" dxfId="534" priority="97" operator="equal">
      <formula>$B$25</formula>
    </cfRule>
    <cfRule type="cellIs" dxfId="533" priority="98" operator="equal">
      <formula>$B$24</formula>
    </cfRule>
    <cfRule type="cellIs" dxfId="532" priority="99" operator="equal">
      <formula>$B$23</formula>
    </cfRule>
    <cfRule type="cellIs" dxfId="531" priority="100" operator="equal">
      <formula>$B$22</formula>
    </cfRule>
  </conditionalFormatting>
  <conditionalFormatting sqref="R14 U14 U12 R12 O14 O12">
    <cfRule type="cellIs" dxfId="530" priority="38" operator="equal">
      <formula>$B$30</formula>
    </cfRule>
    <cfRule type="cellIs" dxfId="529" priority="39" operator="equal">
      <formula>$B$29</formula>
    </cfRule>
    <cfRule type="cellIs" dxfId="528" priority="40" operator="equal">
      <formula>$B$28</formula>
    </cfRule>
    <cfRule type="cellIs" dxfId="527" priority="41" operator="equal">
      <formula>$B$27</formula>
    </cfRule>
    <cfRule type="cellIs" dxfId="526" priority="42" operator="equal">
      <formula>$B$26</formula>
    </cfRule>
    <cfRule type="cellIs" dxfId="525" priority="43" operator="equal">
      <formula>$B$25</formula>
    </cfRule>
    <cfRule type="cellIs" dxfId="524" priority="44" operator="equal">
      <formula>$B$24</formula>
    </cfRule>
    <cfRule type="cellIs" dxfId="523" priority="45" operator="equal">
      <formula>$B$23</formula>
    </cfRule>
    <cfRule type="cellIs" dxfId="522" priority="46" operator="equal">
      <formula>$B$22</formula>
    </cfRule>
  </conditionalFormatting>
  <conditionalFormatting sqref="R4:R11 R15:R17 R13">
    <cfRule type="cellIs" dxfId="521" priority="74" operator="equal">
      <formula>$B$30</formula>
    </cfRule>
    <cfRule type="cellIs" dxfId="520" priority="75" operator="equal">
      <formula>$B$29</formula>
    </cfRule>
    <cfRule type="cellIs" dxfId="519" priority="76" operator="equal">
      <formula>$B$28</formula>
    </cfRule>
    <cfRule type="cellIs" dxfId="518" priority="77" operator="equal">
      <formula>$B$27</formula>
    </cfRule>
    <cfRule type="cellIs" dxfId="517" priority="78" operator="equal">
      <formula>$B$26</formula>
    </cfRule>
    <cfRule type="cellIs" dxfId="516" priority="79" operator="equal">
      <formula>$B$25</formula>
    </cfRule>
    <cfRule type="cellIs" dxfId="515" priority="80" operator="equal">
      <formula>$B$24</formula>
    </cfRule>
    <cfRule type="cellIs" dxfId="514" priority="81" operator="equal">
      <formula>$B$23</formula>
    </cfRule>
    <cfRule type="cellIs" dxfId="513" priority="82" operator="equal">
      <formula>$B$22</formula>
    </cfRule>
  </conditionalFormatting>
  <conditionalFormatting sqref="U3">
    <cfRule type="cellIs" dxfId="512" priority="47" operator="equal">
      <formula>$B$30</formula>
    </cfRule>
    <cfRule type="cellIs" dxfId="511" priority="48" operator="equal">
      <formula>$B$29</formula>
    </cfRule>
    <cfRule type="cellIs" dxfId="510" priority="49" operator="equal">
      <formula>$B$28</formula>
    </cfRule>
    <cfRule type="cellIs" dxfId="509" priority="50" operator="equal">
      <formula>$B$27</formula>
    </cfRule>
    <cfRule type="cellIs" dxfId="508" priority="51" operator="equal">
      <formula>$B$26</formula>
    </cfRule>
    <cfRule type="cellIs" dxfId="507" priority="52" operator="equal">
      <formula>$B$25</formula>
    </cfRule>
    <cfRule type="cellIs" dxfId="506" priority="53" operator="equal">
      <formula>$B$24</formula>
    </cfRule>
    <cfRule type="cellIs" dxfId="505" priority="54" operator="equal">
      <formula>$B$23</formula>
    </cfRule>
    <cfRule type="cellIs" dxfId="504" priority="55" operator="equal">
      <formula>$B$22</formula>
    </cfRule>
  </conditionalFormatting>
  <conditionalFormatting sqref="U4:U11 U15:U17 U13">
    <cfRule type="cellIs" dxfId="503" priority="56" operator="equal">
      <formula>$B$30</formula>
    </cfRule>
    <cfRule type="cellIs" dxfId="502" priority="57" operator="equal">
      <formula>$B$29</formula>
    </cfRule>
    <cfRule type="cellIs" dxfId="501" priority="58" operator="equal">
      <formula>$B$28</formula>
    </cfRule>
    <cfRule type="cellIs" dxfId="500" priority="59" operator="equal">
      <formula>$B$27</formula>
    </cfRule>
    <cfRule type="cellIs" dxfId="499" priority="60" operator="equal">
      <formula>$B$26</formula>
    </cfRule>
    <cfRule type="cellIs" dxfId="498" priority="61" operator="equal">
      <formula>$B$25</formula>
    </cfRule>
    <cfRule type="cellIs" dxfId="497" priority="62" operator="equal">
      <formula>$B$24</formula>
    </cfRule>
    <cfRule type="cellIs" dxfId="496" priority="63" operator="equal">
      <formula>$B$23</formula>
    </cfRule>
    <cfRule type="cellIs" dxfId="495" priority="64" operator="equal">
      <formula>$B$22</formula>
    </cfRule>
  </conditionalFormatting>
  <conditionalFormatting sqref="A20">
    <cfRule type="cellIs" dxfId="494" priority="29" operator="equal">
      <formula>$B$30</formula>
    </cfRule>
    <cfRule type="cellIs" dxfId="493" priority="30" operator="equal">
      <formula>$B$29</formula>
    </cfRule>
    <cfRule type="cellIs" dxfId="492" priority="31" operator="equal">
      <formula>$B$28</formula>
    </cfRule>
    <cfRule type="cellIs" dxfId="491" priority="32" operator="equal">
      <formula>$B$27</formula>
    </cfRule>
    <cfRule type="cellIs" dxfId="490" priority="33" operator="equal">
      <formula>$B$26</formula>
    </cfRule>
    <cfRule type="cellIs" dxfId="489" priority="34" operator="equal">
      <formula>$B$25</formula>
    </cfRule>
    <cfRule type="cellIs" dxfId="488" priority="35" operator="equal">
      <formula>$B$24</formula>
    </cfRule>
    <cfRule type="cellIs" dxfId="487" priority="36" operator="equal">
      <formula>$B$23</formula>
    </cfRule>
    <cfRule type="cellIs" dxfId="486" priority="37" operator="equal">
      <formula>$B$22</formula>
    </cfRule>
  </conditionalFormatting>
  <conditionalFormatting sqref="B4:W17">
    <cfRule type="cellIs" dxfId="485" priority="19" operator="equal">
      <formula>$C$29</formula>
    </cfRule>
    <cfRule type="cellIs" dxfId="484" priority="20" operator="equal">
      <formula>$C$28</formula>
    </cfRule>
    <cfRule type="cellIs" dxfId="483" priority="21" operator="equal">
      <formula>$C$27</formula>
    </cfRule>
    <cfRule type="cellIs" dxfId="482" priority="22" operator="equal">
      <formula>$C$26</formula>
    </cfRule>
    <cfRule type="cellIs" dxfId="481" priority="23" operator="equal">
      <formula>$C$25</formula>
    </cfRule>
    <cfRule type="cellIs" dxfId="480" priority="24" operator="equal">
      <formula>$C$24</formula>
    </cfRule>
    <cfRule type="cellIs" dxfId="479" priority="25" operator="equal">
      <formula>$C$23</formula>
    </cfRule>
    <cfRule type="cellIs" dxfId="478" priority="26" operator="equal">
      <formula>$C$22</formula>
    </cfRule>
    <cfRule type="cellIs" dxfId="477" priority="27" operator="equal">
      <formula>$C$21</formula>
    </cfRule>
  </conditionalFormatting>
  <conditionalFormatting sqref="N20">
    <cfRule type="cellIs" dxfId="476" priority="10" operator="equal">
      <formula>$B$30</formula>
    </cfRule>
    <cfRule type="cellIs" dxfId="475" priority="11" operator="equal">
      <formula>$B$29</formula>
    </cfRule>
    <cfRule type="cellIs" dxfId="474" priority="12" operator="equal">
      <formula>$B$28</formula>
    </cfRule>
    <cfRule type="cellIs" dxfId="473" priority="13" operator="equal">
      <formula>$B$27</formula>
    </cfRule>
    <cfRule type="cellIs" dxfId="472" priority="14" operator="equal">
      <formula>$B$26</formula>
    </cfRule>
    <cfRule type="cellIs" dxfId="471" priority="15" operator="equal">
      <formula>$B$25</formula>
    </cfRule>
    <cfRule type="cellIs" dxfId="470" priority="16" operator="equal">
      <formula>$B$24</formula>
    </cfRule>
    <cfRule type="cellIs" dxfId="469" priority="17" operator="equal">
      <formula>$B$23</formula>
    </cfRule>
    <cfRule type="cellIs" dxfId="468" priority="18" operator="equal">
      <formula>$B$22</formula>
    </cfRule>
  </conditionalFormatting>
  <conditionalFormatting sqref="L4:L17 Y15:Y17 Y13 Y4:Y11">
    <cfRule type="cellIs" dxfId="467" priority="1" operator="equal">
      <formula>2</formula>
    </cfRule>
    <cfRule type="cellIs" dxfId="466" priority="2" operator="between">
      <formula>1.75</formula>
      <formula>1.99</formula>
    </cfRule>
    <cfRule type="cellIs" dxfId="465" priority="3" operator="between">
      <formula>1.5</formula>
      <formula>1.74</formula>
    </cfRule>
    <cfRule type="cellIs" dxfId="464" priority="4" operator="between">
      <formula>1.25</formula>
      <formula>1.49</formula>
    </cfRule>
    <cfRule type="cellIs" dxfId="463" priority="5" operator="between">
      <formula>1</formula>
      <formula>1.24</formula>
    </cfRule>
    <cfRule type="cellIs" dxfId="462" priority="6" operator="between">
      <formula>0.75</formula>
      <formula>0.99</formula>
    </cfRule>
    <cfRule type="cellIs" dxfId="461" priority="7" operator="between">
      <formula>0.5</formula>
      <formula>0.74</formula>
    </cfRule>
    <cfRule type="cellIs" dxfId="460" priority="8" operator="between">
      <formula>0.25</formula>
      <formula>0.49</formula>
    </cfRule>
    <cfRule type="cellIs" dxfId="459" priority="9" operator="between">
      <formula>0</formula>
      <formula>0.24</formula>
    </cfRule>
  </conditionalFormatting>
  <hyperlinks>
    <hyperlink ref="N15" r:id="rId1" display="https://contentexplorer.smarterbalanced.org/target/e-g6-c4r-t2-analyze-integrate-information"/>
    <hyperlink ref="N16" r:id="rId2" display="https://contentexplorer.smarterbalanced.org/target/e-g6-c4r-t3-evaluate-information-sources"/>
    <hyperlink ref="N17" r:id="rId3" display="https://contentexplorer.smarterbalanced.org/target/e-g6-c4r-t4-use-evidence"/>
    <hyperlink ref="N13" r:id="rId4" display="https://contentexplorer.smarterbalanced.org/target/e-g6-c3sl-t4-listen-and-interpret"/>
    <hyperlink ref="N4" r:id="rId5" display="https://contentexplorer.smarterbalanced.org/target/e-g6-c2wn-t1b-revise-brief-narrative-texts"/>
    <hyperlink ref="N5" r:id="rId6" display="https://contentexplorer.smarterbalanced.org/target/e-g6-c2wn-t2-compose-full-informational-texts"/>
    <hyperlink ref="N6" r:id="rId7" display="https://contentexplorer.smarterbalanced.org/target/e-g6-c2we-t3b-revise-brief-informational-texts"/>
    <hyperlink ref="N7" r:id="rId8" display="https://contentexplorer.smarterbalanced.org/target/e-g6-c2we-t4-compose-full-informational-texts"/>
    <hyperlink ref="N8" r:id="rId9" display="https://contentexplorer.smarterbalanced.org/target/e-g6-c2wa-t6b-revise-brief-argumentative-texts"/>
    <hyperlink ref="N9" r:id="rId10" display="https://contentexplorer.smarterbalanced.org/target/e-g6-c2wa-t7-compose-full-argumentative-texts"/>
    <hyperlink ref="N10" r:id="rId11" display="https://contentexplorer.smarterbalanced.org/target/e-g6-c2wg-t8-language-vocabulary-use"/>
    <hyperlink ref="N11" r:id="rId12" display="https://contentexplorer.smarterbalanced.org/target/e-g6-c2wg-t9-editing"/>
    <hyperlink ref="A4" r:id="rId13" display="https://contentexplorer.smarterbalanced.org/target/e-g6-c1ri-t8-key-details"/>
    <hyperlink ref="A5" r:id="rId14" display="https://contentexplorer.smarterbalanced.org/target/e-g6-c1ri-t9-central-ideas"/>
    <hyperlink ref="A6" r:id="rId15" display="https://contentexplorer.smarterbalanced.org/target/e-g6-c1ri-t10-word-meanings"/>
    <hyperlink ref="A7" r:id="rId16" display="https://contentexplorer.smarterbalanced.org/target/e-g6-c1ri-t11-reasoning-evidence"/>
    <hyperlink ref="A8" r:id="rId17" display="https://contentexplorer.smarterbalanced.org/target/e-g6-c1ri-t12-analysis-within-or-across-texts"/>
    <hyperlink ref="A9" r:id="rId18" display="https://contentexplorer.smarterbalanced.org/target/e-g6-c1ri-t13-text-structures-features"/>
    <hyperlink ref="A10" r:id="rId19" display="https://contentexplorer.smarterbalanced.org/target/e-g6-c1ri-t14-language-use"/>
    <hyperlink ref="A11" r:id="rId20" display="https://contentexplorer.smarterbalanced.org/target/e-g6-c1rl-t1-key-details"/>
    <hyperlink ref="A12" r:id="rId21" display="https://contentexplorer.smarterbalanced.org/target/e-g6-c1rl-t2-central-ideas"/>
    <hyperlink ref="A13" r:id="rId22" display="https://contentexplorer.smarterbalanced.org/target/e-g6-c1rl-t3-word-meanings"/>
    <hyperlink ref="A14" r:id="rId23" display="https://contentexplorer.smarterbalanced.org/target/e-g6-c1rl-t4-reasoning-evidence"/>
    <hyperlink ref="A15" r:id="rId24" display="https://contentexplorer.smarterbalanced.org/target/e-g6-c1rl-t5-analysis-within-or-across-texts"/>
    <hyperlink ref="A16" r:id="rId25" display="https://contentexplorer.smarterbalanced.org/target/e-g6-c1rl-t6-text-structures-features"/>
    <hyperlink ref="A17" r:id="rId26" display="https://contentexplorer.smarterbalanced.org/target/e-g6-c1rl-t7-language-use"/>
  </hyperlinks>
  <pageMargins left="0.7" right="0.7" top="0.75" bottom="0.75" header="0.3" footer="0.3"/>
  <pageSetup paperSize="3" scale="26" orientation="portrait" horizontalDpi="1200" verticalDpi="1200"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4"/>
  <sheetViews>
    <sheetView topLeftCell="A12" zoomScale="70" zoomScaleNormal="70" workbookViewId="0">
      <selection activeCell="A18" sqref="A4:A18"/>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46</v>
      </c>
      <c r="B1" s="222" t="str">
        <f>'DATA STORE'!C3</f>
        <v>2017-18</v>
      </c>
      <c r="C1" s="222"/>
      <c r="D1" s="222"/>
      <c r="E1" s="222" t="str">
        <f>'DATA STORE'!D3</f>
        <v>2018-19</v>
      </c>
      <c r="F1" s="222"/>
      <c r="G1" s="222"/>
      <c r="H1" s="222" t="str">
        <f>'DATA STORE'!E3</f>
        <v>2021-22</v>
      </c>
      <c r="I1" s="222"/>
      <c r="J1" s="222"/>
      <c r="K1" s="220"/>
      <c r="L1" s="220"/>
      <c r="M1" s="1"/>
      <c r="N1" s="63" t="s">
        <v>46</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STORE'!C8,"% of students proficient")</f>
        <v>% of students proficient</v>
      </c>
      <c r="C2" s="221"/>
      <c r="D2" s="221"/>
      <c r="E2" s="221" t="str">
        <f>CONCATENATE('DATA STORE'!D8,"% of students proficient")</f>
        <v>% of students proficient</v>
      </c>
      <c r="F2" s="221"/>
      <c r="G2" s="221"/>
      <c r="H2" s="221" t="str">
        <f>CONCATENATE('DATA STORE'!E8,"% of students proficient")</f>
        <v>% of students proficient</v>
      </c>
      <c r="I2" s="221"/>
      <c r="J2" s="221"/>
      <c r="K2" s="220"/>
      <c r="L2" s="220"/>
      <c r="M2" s="1"/>
      <c r="N2" s="74" t="str">
        <f>'DATA STORE'!B1</f>
        <v>Enter District or School Name Here</v>
      </c>
      <c r="O2" s="221" t="str">
        <f>CONCATENATE('DATA STORE'!C8,"% of students proficient")</f>
        <v>% of students proficient</v>
      </c>
      <c r="P2" s="221"/>
      <c r="Q2" s="221"/>
      <c r="R2" s="221" t="str">
        <f>CONCATENATE('DATA STORE'!D8,"% of students proficient")</f>
        <v>% of students proficient</v>
      </c>
      <c r="S2" s="221"/>
      <c r="T2" s="221"/>
      <c r="U2" s="221" t="str">
        <f>CONCATENATE('DATA STORE'!E8,"%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63.75" thickBot="1" x14ac:dyDescent="0.3">
      <c r="A4" s="158" t="str">
        <f>'DATA STORE'!N18</f>
        <v>(Literary Text) KEY DETAILS: Given an inference or conclusion, use explicit details and implicit information from the text to support the inference or conclusion provided.</v>
      </c>
      <c r="B4" s="32" t="str">
        <f t="shared" ref="B4:B17" si="0">CONCATENATE(C4," ",D4)</f>
        <v>0 0</v>
      </c>
      <c r="C4" s="27">
        <f>'DATA STORE'!O18</f>
        <v>0</v>
      </c>
      <c r="D4" s="78">
        <f>'DATA STORE'!P18</f>
        <v>0</v>
      </c>
      <c r="E4" s="36" t="str">
        <f t="shared" ref="E4:E17" si="1">CONCATENATE(F4," ",G4)</f>
        <v>0 0</v>
      </c>
      <c r="F4" s="27">
        <f>'DATA STORE'!O50</f>
        <v>0</v>
      </c>
      <c r="G4" s="78">
        <f>'DATA STORE'!P50</f>
        <v>0</v>
      </c>
      <c r="H4" s="36" t="str">
        <f t="shared" ref="H4:H17" si="2">CONCATENATE(I4," ",J4)</f>
        <v>0 0</v>
      </c>
      <c r="I4" s="27">
        <f>'DATA STORE'!O82</f>
        <v>0</v>
      </c>
      <c r="J4" s="78">
        <f>'DATA STORE'!P82</f>
        <v>0</v>
      </c>
      <c r="K4" s="67" t="e">
        <f t="shared" ref="K4:K17" si="3">VLOOKUP(B4,$C$21:$D$29,2,)+VLOOKUP(E4,$C$21:$D$29,2,)+VLOOKUP(H4,$C$21:$D$29,2,)</f>
        <v>#N/A</v>
      </c>
      <c r="L4" s="68" t="e">
        <f>(K4/3)</f>
        <v>#N/A</v>
      </c>
      <c r="M4" s="15"/>
      <c r="N4" s="140" t="str">
        <f>'DATA STORE'!N33</f>
        <v>WRITE/REVISE BRIEF TEXTS: Apply narrative techniques (e.g., dialogue, description) and appropriate text structures and transitional strategies for coherence when writing/revising one or more paragraphs of narrative text (e.g., closure, introduce narrator or use dialogue when describing an event).</v>
      </c>
      <c r="O4" s="32" t="str">
        <f t="shared" ref="O4:O11" si="4">CONCATENATE(P4," ",Q4)</f>
        <v>0 0</v>
      </c>
      <c r="P4" s="27">
        <f>'DATA STORE'!O33</f>
        <v>0</v>
      </c>
      <c r="Q4" s="78">
        <f>'DATA STORE'!P33</f>
        <v>0</v>
      </c>
      <c r="R4" s="36" t="str">
        <f t="shared" ref="R4:R11" si="5">CONCATENATE(S4," ",T4)</f>
        <v>0 0</v>
      </c>
      <c r="S4" s="27">
        <f>'DATA STORE'!O65</f>
        <v>0</v>
      </c>
      <c r="T4" s="78">
        <f>'DATA STORE'!P65</f>
        <v>0</v>
      </c>
      <c r="U4" s="77" t="str">
        <f t="shared" ref="U4:U11" si="6">CONCATENATE(V4," ",W4)</f>
        <v>0 0</v>
      </c>
      <c r="V4" s="66">
        <f>'DATA STORE'!O97</f>
        <v>0</v>
      </c>
      <c r="W4" s="75">
        <f>'DATA STORE'!P97</f>
        <v>0</v>
      </c>
      <c r="X4" s="67" t="e">
        <f t="shared" ref="X4:X11" si="7">VLOOKUP(O4,$C$21:$D$29,2,)+VLOOKUP(R4,$C$21:$D$29,2,)+VLOOKUP(U4,$C$21:$D$29,2,)</f>
        <v>#N/A</v>
      </c>
      <c r="Y4" s="68" t="e">
        <f t="shared" ref="Y4:Y17" si="8">(X4/3)</f>
        <v>#N/A</v>
      </c>
    </row>
    <row r="5" spans="1:25" ht="63.75" thickBot="1" x14ac:dyDescent="0.3">
      <c r="A5" s="146" t="str">
        <f>'DATA STORE'!N19</f>
        <v>(Literary Text) CENTRAL IDEAS: Identify or determine a central message, lesson or moral and explain how it is conveyed in the text through key details, key events, or the sequence of events.</v>
      </c>
      <c r="B5" s="33" t="str">
        <f t="shared" si="0"/>
        <v>0 0</v>
      </c>
      <c r="C5" s="61">
        <f>'DATA STORE'!O19</f>
        <v>0</v>
      </c>
      <c r="D5" s="79">
        <f>'DATA STORE'!P19</f>
        <v>0</v>
      </c>
      <c r="E5" s="31" t="str">
        <f t="shared" si="1"/>
        <v>0 0</v>
      </c>
      <c r="F5" s="61">
        <f>'DATA STORE'!O51</f>
        <v>0</v>
      </c>
      <c r="G5" s="79">
        <f>'DATA STORE'!P51</f>
        <v>0</v>
      </c>
      <c r="H5" s="31" t="str">
        <f t="shared" si="2"/>
        <v>0 0</v>
      </c>
      <c r="I5" s="61">
        <f>'DATA STORE'!O83</f>
        <v>0</v>
      </c>
      <c r="J5" s="79">
        <f>'DATA STORE'!P83</f>
        <v>0</v>
      </c>
      <c r="K5" s="67" t="e">
        <f t="shared" si="3"/>
        <v>#N/A</v>
      </c>
      <c r="L5" s="68" t="e">
        <f t="shared" ref="L5:L17" si="9">(K5/3)</f>
        <v>#N/A</v>
      </c>
      <c r="M5" s="15"/>
      <c r="N5" s="141" t="str">
        <f>'DATA STORE'!N34</f>
        <v>COMPOSE FULL TEXTS: Write full narrative texts using a complete writing process demonstrating narrative strategies, text structures, and transitional strategies for coherence, closure, and author’s craft—all appropriate to purpose (style or point of view in a short story).</v>
      </c>
      <c r="O5" s="33" t="str">
        <f t="shared" si="4"/>
        <v>0 0</v>
      </c>
      <c r="P5" s="61">
        <f>'DATA STORE'!O34</f>
        <v>0</v>
      </c>
      <c r="Q5" s="79">
        <f>'DATA STORE'!P34</f>
        <v>0</v>
      </c>
      <c r="R5" s="31" t="str">
        <f t="shared" si="5"/>
        <v>0 0</v>
      </c>
      <c r="S5" s="61">
        <f>'DATA STORE'!O66</f>
        <v>0</v>
      </c>
      <c r="T5" s="79">
        <f>'DATA STORE'!P66</f>
        <v>0</v>
      </c>
      <c r="U5" s="31" t="str">
        <f t="shared" si="6"/>
        <v>0 0</v>
      </c>
      <c r="V5" s="61">
        <f>'DATA STORE'!O98</f>
        <v>0</v>
      </c>
      <c r="W5" s="76">
        <f>'DATA STORE'!P98</f>
        <v>0</v>
      </c>
      <c r="X5" s="67" t="e">
        <f t="shared" si="7"/>
        <v>#N/A</v>
      </c>
      <c r="Y5" s="68" t="e">
        <f t="shared" si="8"/>
        <v>#N/A</v>
      </c>
    </row>
    <row r="6" spans="1:25" ht="95.25" thickBot="1" x14ac:dyDescent="0.3">
      <c r="A6" s="146" t="str">
        <f>'DATA STORE'!N20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STORE'!O20</f>
        <v>0</v>
      </c>
      <c r="D6" s="79">
        <f>'DATA STORE'!P20</f>
        <v>0</v>
      </c>
      <c r="E6" s="31" t="str">
        <f t="shared" si="1"/>
        <v>0 0</v>
      </c>
      <c r="F6" s="61">
        <f>'DATA STORE'!O52</f>
        <v>0</v>
      </c>
      <c r="G6" s="79">
        <f>'DATA STORE'!P52</f>
        <v>0</v>
      </c>
      <c r="H6" s="31" t="str">
        <f t="shared" si="2"/>
        <v>0 0</v>
      </c>
      <c r="I6" s="61">
        <f>'DATA STORE'!O84</f>
        <v>0</v>
      </c>
      <c r="J6" s="79">
        <f>'DATA STORE'!P84</f>
        <v>0</v>
      </c>
      <c r="K6" s="67" t="e">
        <f t="shared" si="3"/>
        <v>#N/A</v>
      </c>
      <c r="L6" s="68" t="e">
        <f t="shared" si="9"/>
        <v>#N/A</v>
      </c>
      <c r="M6" s="15"/>
      <c r="N6" s="141" t="str">
        <f>'DATA STORE'!N35</f>
        <v>WRITE/REVISE BRIEF TEXTS: Apply a variety of strategies when writing/revising one or more paragraphs of explanatory text: organizing ideas by stating and maintaining a focus (thesis)/tone, providing appropriate transitional strategies for coherence, developing a topic including relevant supporting evidence/vocabulary and elaboration, or providing a conclusion that is appropriate to purpose and audience and follows from the information or explanation presented.</v>
      </c>
      <c r="O6" s="33" t="str">
        <f t="shared" si="4"/>
        <v>0 0</v>
      </c>
      <c r="P6" s="61">
        <f>'DATA STORE'!O35</f>
        <v>0</v>
      </c>
      <c r="Q6" s="79">
        <f>'DATA STORE'!P35</f>
        <v>0</v>
      </c>
      <c r="R6" s="31" t="str">
        <f t="shared" si="5"/>
        <v>0 0</v>
      </c>
      <c r="S6" s="61">
        <f>'DATA STORE'!O67</f>
        <v>0</v>
      </c>
      <c r="T6" s="79">
        <f>'DATA STORE'!P67</f>
        <v>0</v>
      </c>
      <c r="U6" s="31" t="str">
        <f t="shared" si="6"/>
        <v>0 0</v>
      </c>
      <c r="V6" s="61">
        <f>'DATA STORE'!O99</f>
        <v>0</v>
      </c>
      <c r="W6" s="76">
        <f>'DATA STORE'!P99</f>
        <v>0</v>
      </c>
      <c r="X6" s="67" t="e">
        <f t="shared" si="7"/>
        <v>#N/A</v>
      </c>
      <c r="Y6" s="68" t="e">
        <f t="shared" si="8"/>
        <v>#N/A</v>
      </c>
    </row>
    <row r="7" spans="1:25" ht="111" thickBot="1" x14ac:dyDescent="0.3">
      <c r="A7" s="146" t="str">
        <f>'DATA STORE'!N21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STORE'!O21</f>
        <v>0</v>
      </c>
      <c r="D7" s="79">
        <f>'DATA STORE'!P21</f>
        <v>0</v>
      </c>
      <c r="E7" s="31" t="str">
        <f t="shared" si="1"/>
        <v>0 0</v>
      </c>
      <c r="F7" s="61">
        <f>'DATA STORE'!O53</f>
        <v>0</v>
      </c>
      <c r="G7" s="79">
        <f>'DATA STORE'!P53</f>
        <v>0</v>
      </c>
      <c r="H7" s="31" t="str">
        <f t="shared" si="2"/>
        <v>0 0</v>
      </c>
      <c r="I7" s="61">
        <f>'DATA STORE'!O85</f>
        <v>0</v>
      </c>
      <c r="J7" s="79">
        <f>'DATA STORE'!P85</f>
        <v>0</v>
      </c>
      <c r="K7" s="67" t="e">
        <f t="shared" si="3"/>
        <v>#N/A</v>
      </c>
      <c r="L7" s="68" t="e">
        <f t="shared" si="9"/>
        <v>#N/A</v>
      </c>
      <c r="M7" s="15"/>
      <c r="N7" s="141" t="str">
        <f>'DATA STORE'!N36</f>
        <v>COMPOSE FULL TEXTS: Write full explanatory texts using a complete writing process attending to purpose and audience: organize ideas by stating a thesis/controlling idea and maintaining a focus/tone; develop a topic including elaboration and citing relevant supporting evidence from sources, with appropriate transitional strategies for coherence; and develop a conclusion that is appropriate to purpose and audience and follows from and supports the information or explanation presented.</v>
      </c>
      <c r="O7" s="33" t="str">
        <f t="shared" si="4"/>
        <v>0 0</v>
      </c>
      <c r="P7" s="61">
        <f>'DATA STORE'!O36</f>
        <v>0</v>
      </c>
      <c r="Q7" s="79">
        <f>'DATA STORE'!P36</f>
        <v>0</v>
      </c>
      <c r="R7" s="31" t="str">
        <f t="shared" si="5"/>
        <v>0 0</v>
      </c>
      <c r="S7" s="61">
        <f>'DATA STORE'!O68</f>
        <v>0</v>
      </c>
      <c r="T7" s="79">
        <f>'DATA STORE'!P68</f>
        <v>0</v>
      </c>
      <c r="U7" s="31" t="str">
        <f t="shared" si="6"/>
        <v>0 0</v>
      </c>
      <c r="V7" s="61">
        <f>'DATA STORE'!O100</f>
        <v>0</v>
      </c>
      <c r="W7" s="76">
        <f>'DATA STORE'!P100</f>
        <v>0</v>
      </c>
      <c r="X7" s="67" t="e">
        <f t="shared" si="7"/>
        <v>#N/A</v>
      </c>
      <c r="Y7" s="68" t="e">
        <f t="shared" si="8"/>
        <v>#N/A</v>
      </c>
    </row>
    <row r="8" spans="1:25" ht="95.25" thickBot="1" x14ac:dyDescent="0.3">
      <c r="A8" s="146" t="str">
        <f>'DATA STORE'!N22</f>
        <v>(Literary Text) ANALYSIS WITHIN OR ACROSS TEXTS: Describe and explain relationships among literary elements (e.g., characters) within or across texts or distinguish the narrator or characters' point of view.</v>
      </c>
      <c r="B8" s="33" t="str">
        <f t="shared" si="0"/>
        <v>0 0</v>
      </c>
      <c r="C8" s="61">
        <f>'DATA STORE'!O22</f>
        <v>0</v>
      </c>
      <c r="D8" s="79">
        <f>'DATA STORE'!P22</f>
        <v>0</v>
      </c>
      <c r="E8" s="31" t="str">
        <f t="shared" si="1"/>
        <v>0 0</v>
      </c>
      <c r="F8" s="61">
        <f>'DATA STORE'!O54</f>
        <v>0</v>
      </c>
      <c r="G8" s="79">
        <f>'DATA STORE'!P54</f>
        <v>0</v>
      </c>
      <c r="H8" s="31" t="str">
        <f t="shared" si="2"/>
        <v>0 0</v>
      </c>
      <c r="I8" s="61">
        <f>'DATA STORE'!O86</f>
        <v>0</v>
      </c>
      <c r="J8" s="79">
        <f>'DATA STORE'!P86</f>
        <v>0</v>
      </c>
      <c r="K8" s="67" t="e">
        <f t="shared" si="3"/>
        <v>#N/A</v>
      </c>
      <c r="L8" s="68" t="e">
        <f t="shared" si="9"/>
        <v>#N/A</v>
      </c>
      <c r="M8" s="15"/>
      <c r="N8" s="141" t="str">
        <f>'DATA STORE'!N37</f>
        <v>WRITE/REVISE BRIEF TEXTS: Apply a variety of strategies when writing/revising one or more paragraphs of text that express arguments about topics or sources: establishing and supporting a claim, organizing and citing supporting evidence using credible sources, providing appropriate transitional strategies for coherence, appropriate vocabulary, or providing a conclusion that is appropriate to purpose and audience and follows from the argument(s) presented.</v>
      </c>
      <c r="O8" s="33" t="str">
        <f t="shared" si="4"/>
        <v>0 0</v>
      </c>
      <c r="P8" s="61">
        <f>'DATA STORE'!O37</f>
        <v>0</v>
      </c>
      <c r="Q8" s="79">
        <f>'DATA STORE'!P37</f>
        <v>0</v>
      </c>
      <c r="R8" s="31" t="str">
        <f t="shared" si="5"/>
        <v>0 0</v>
      </c>
      <c r="S8" s="61">
        <f>'DATA STORE'!O69</f>
        <v>0</v>
      </c>
      <c r="T8" s="79">
        <f>'DATA STORE'!P69</f>
        <v>0</v>
      </c>
      <c r="U8" s="31" t="str">
        <f t="shared" si="6"/>
        <v>0 0</v>
      </c>
      <c r="V8" s="61">
        <f>'DATA STORE'!O101</f>
        <v>0</v>
      </c>
      <c r="W8" s="76">
        <f>'DATA STORE'!P101</f>
        <v>0</v>
      </c>
      <c r="X8" s="67" t="e">
        <f t="shared" si="7"/>
        <v>#N/A</v>
      </c>
      <c r="Y8" s="68" t="e">
        <f t="shared" si="8"/>
        <v>#N/A</v>
      </c>
    </row>
    <row r="9" spans="1:25" ht="95.25" thickBot="1" x14ac:dyDescent="0.3">
      <c r="A9" s="146" t="str">
        <f>'DATA STORE'!N23</f>
        <v>(Literary Text) TEXT STRUCTURES &amp; FEATURES: Relate knowledge of text structures (building upon earlier sections) or text features (e.g., illustrations) to explain information within the text.</v>
      </c>
      <c r="B9" s="33" t="str">
        <f t="shared" si="0"/>
        <v>0 0</v>
      </c>
      <c r="C9" s="61">
        <f>'DATA STORE'!O23</f>
        <v>0</v>
      </c>
      <c r="D9" s="79">
        <f>'DATA STORE'!P23</f>
        <v>0</v>
      </c>
      <c r="E9" s="31" t="str">
        <f t="shared" si="1"/>
        <v>0 0</v>
      </c>
      <c r="F9" s="61">
        <f>'DATA STORE'!O55</f>
        <v>0</v>
      </c>
      <c r="G9" s="79">
        <f>'DATA STORE'!P55</f>
        <v>0</v>
      </c>
      <c r="H9" s="31" t="str">
        <f t="shared" si="2"/>
        <v>0 0</v>
      </c>
      <c r="I9" s="61">
        <f>'DATA STORE'!O87</f>
        <v>0</v>
      </c>
      <c r="J9" s="79">
        <f>'DATA STORE'!P87</f>
        <v>0</v>
      </c>
      <c r="K9" s="67" t="e">
        <f t="shared" si="3"/>
        <v>#N/A</v>
      </c>
      <c r="L9" s="68" t="e">
        <f t="shared" si="9"/>
        <v>#N/A</v>
      </c>
      <c r="M9" s="15"/>
      <c r="N9" s="141" t="str">
        <f>'DATA STORE'!N38</f>
        <v>COMPOSE FULL TEXTS: Write full arguments about topics using a complete writing process attending to purpose and audience: establish and support a claim; organize, elaborate, and cite supporting evidence from credible sources; provide appropriate transitional strategies for coherence; and develop a conclusion that is appropriate to purpose and audience and follows from and supports the argument(s) presented.</v>
      </c>
      <c r="O9" s="33" t="str">
        <f t="shared" si="4"/>
        <v>0 0</v>
      </c>
      <c r="P9" s="61">
        <f>'DATA STORE'!O38</f>
        <v>0</v>
      </c>
      <c r="Q9" s="79">
        <f>'DATA STORE'!P38</f>
        <v>0</v>
      </c>
      <c r="R9" s="31" t="str">
        <f t="shared" si="5"/>
        <v>0 0</v>
      </c>
      <c r="S9" s="61">
        <f>'DATA STORE'!O70</f>
        <v>0</v>
      </c>
      <c r="T9" s="79">
        <f>'DATA STORE'!P70</f>
        <v>0</v>
      </c>
      <c r="U9" s="31" t="str">
        <f t="shared" si="6"/>
        <v>0 0</v>
      </c>
      <c r="V9" s="61">
        <f>'DATA STORE'!O102</f>
        <v>0</v>
      </c>
      <c r="W9" s="76">
        <f>'DATA STORE'!P102</f>
        <v>0</v>
      </c>
      <c r="X9" s="67" t="e">
        <f t="shared" si="7"/>
        <v>#N/A</v>
      </c>
      <c r="Y9" s="68" t="e">
        <f t="shared" si="8"/>
        <v>#N/A</v>
      </c>
    </row>
    <row r="10" spans="1:25" ht="63.75" thickBot="1" x14ac:dyDescent="0.3">
      <c r="A10" s="146" t="str">
        <f>'DATA STORE'!N24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STORE'!O24</f>
        <v>0</v>
      </c>
      <c r="D10" s="79">
        <f>'DATA STORE'!P24</f>
        <v>0</v>
      </c>
      <c r="E10" s="31" t="str">
        <f t="shared" si="1"/>
        <v>0 0</v>
      </c>
      <c r="F10" s="61">
        <f>'DATA STORE'!O56</f>
        <v>0</v>
      </c>
      <c r="G10" s="79">
        <f>'DATA STORE'!P56</f>
        <v>0</v>
      </c>
      <c r="H10" s="31" t="str">
        <f t="shared" si="2"/>
        <v>0 0</v>
      </c>
      <c r="I10" s="61">
        <f>'DATA STORE'!O88</f>
        <v>0</v>
      </c>
      <c r="J10" s="79">
        <f>'DATA STORE'!P88</f>
        <v>0</v>
      </c>
      <c r="K10" s="67" t="e">
        <f t="shared" si="3"/>
        <v>#N/A</v>
      </c>
      <c r="L10" s="68" t="e">
        <f t="shared" si="9"/>
        <v>#N/A</v>
      </c>
      <c r="M10" s="15"/>
      <c r="N10" s="141" t="str">
        <f>'DATA STORE'!N39</f>
        <v>LANGUAGE &amp; VOCABULARY USE: Strategically use precise language and vocabulary (including academic words, domain-specific vocabulary, and figurative language) and style appropriate to the purpose and audience when revising or composing texts.</v>
      </c>
      <c r="O10" s="33" t="str">
        <f t="shared" si="4"/>
        <v>0 0</v>
      </c>
      <c r="P10" s="61">
        <f>'DATA STORE'!O39</f>
        <v>0</v>
      </c>
      <c r="Q10" s="79">
        <f>'DATA STORE'!P39</f>
        <v>0</v>
      </c>
      <c r="R10" s="31" t="str">
        <f t="shared" si="5"/>
        <v>0 0</v>
      </c>
      <c r="S10" s="61">
        <f>'DATA STORE'!O71</f>
        <v>0</v>
      </c>
      <c r="T10" s="79">
        <f>'DATA STORE'!P71</f>
        <v>0</v>
      </c>
      <c r="U10" s="31" t="str">
        <f t="shared" si="6"/>
        <v>0 0</v>
      </c>
      <c r="V10" s="61">
        <f>'DATA STORE'!O103</f>
        <v>0</v>
      </c>
      <c r="W10" s="76">
        <f>'DATA STORE'!P103</f>
        <v>0</v>
      </c>
      <c r="X10" s="67" t="e">
        <f t="shared" si="7"/>
        <v>#N/A</v>
      </c>
      <c r="Y10" s="68" t="e">
        <f t="shared" si="8"/>
        <v>#N/A</v>
      </c>
    </row>
    <row r="11" spans="1:25" ht="48" thickBot="1" x14ac:dyDescent="0.3">
      <c r="A11" s="146" t="str">
        <f>'DATA STORE'!N25</f>
        <v>(Informational Text) KEY DETAILS: Given an inference or conclusion, use explicit details and implicit information from the text to support the inference or conclusion provided.</v>
      </c>
      <c r="B11" s="33" t="str">
        <f t="shared" si="0"/>
        <v>0 0</v>
      </c>
      <c r="C11" s="61">
        <f>'DATA STORE'!O25</f>
        <v>0</v>
      </c>
      <c r="D11" s="79">
        <f>'DATA STORE'!P25</f>
        <v>0</v>
      </c>
      <c r="E11" s="31" t="str">
        <f t="shared" si="1"/>
        <v>0 0</v>
      </c>
      <c r="F11" s="61">
        <f>'DATA STORE'!O57</f>
        <v>0</v>
      </c>
      <c r="G11" s="79">
        <f>'DATA STORE'!P57</f>
        <v>0</v>
      </c>
      <c r="H11" s="31" t="str">
        <f t="shared" si="2"/>
        <v>0 0</v>
      </c>
      <c r="I11" s="61">
        <f>'DATA STORE'!O89</f>
        <v>0</v>
      </c>
      <c r="J11" s="79">
        <f>'DATA STORE'!P89</f>
        <v>0</v>
      </c>
      <c r="K11" s="67" t="e">
        <f t="shared" si="3"/>
        <v>#N/A</v>
      </c>
      <c r="L11" s="68" t="e">
        <f t="shared" si="9"/>
        <v>#N/A</v>
      </c>
      <c r="M11" s="15"/>
      <c r="N11" s="142" t="str">
        <f>'DATA STORE'!N40</f>
        <v>EDIT: Apply or edit grade-appropriate grammar usage, capitalization, punctuation, and spelling to clarify a message and edit narrative, explanatory, and argumentative texts.</v>
      </c>
      <c r="O11" s="34" t="str">
        <f t="shared" si="4"/>
        <v>0 0</v>
      </c>
      <c r="P11" s="80">
        <f>'DATA STORE'!O40</f>
        <v>0</v>
      </c>
      <c r="Q11" s="81">
        <f>'DATA STORE'!P40</f>
        <v>0</v>
      </c>
      <c r="R11" s="37" t="str">
        <f t="shared" si="5"/>
        <v>0 0</v>
      </c>
      <c r="S11" s="80">
        <f>'DATA STORE'!O72</f>
        <v>0</v>
      </c>
      <c r="T11" s="81">
        <f>'DATA STORE'!P72</f>
        <v>0</v>
      </c>
      <c r="U11" s="103" t="str">
        <f t="shared" si="6"/>
        <v>0 0</v>
      </c>
      <c r="V11" s="92">
        <f>'DATA STORE'!O104</f>
        <v>0</v>
      </c>
      <c r="W11" s="94">
        <f>'DATA STORE'!P104</f>
        <v>0</v>
      </c>
      <c r="X11" s="67" t="e">
        <f t="shared" si="7"/>
        <v>#N/A</v>
      </c>
      <c r="Y11" s="68" t="e">
        <f t="shared" si="8"/>
        <v>#N/A</v>
      </c>
    </row>
    <row r="12" spans="1:25" ht="36.75" thickBot="1" x14ac:dyDescent="0.3">
      <c r="A12" s="146" t="str">
        <f>'DATA STORE'!N26</f>
        <v>(Informational Text) CENTRAL IDEAS: Identify or determine a main idea and the key details that support it.</v>
      </c>
      <c r="B12" s="33" t="str">
        <f t="shared" si="0"/>
        <v>0 0</v>
      </c>
      <c r="C12" s="61">
        <f>'DATA STORE'!O26</f>
        <v>0</v>
      </c>
      <c r="D12" s="79">
        <f>'DATA STORE'!P26</f>
        <v>0</v>
      </c>
      <c r="E12" s="31" t="str">
        <f t="shared" si="1"/>
        <v>0 0</v>
      </c>
      <c r="F12" s="61">
        <f>'DATA STORE'!O58</f>
        <v>0</v>
      </c>
      <c r="G12" s="79">
        <f>'DATA STORE'!P58</f>
        <v>0</v>
      </c>
      <c r="H12" s="31" t="str">
        <f t="shared" si="2"/>
        <v>0 0</v>
      </c>
      <c r="I12" s="61">
        <f>'DATA STORE'!O90</f>
        <v>0</v>
      </c>
      <c r="J12" s="79">
        <f>'DATA STORE'!P90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46" t="str">
        <f>'DATA STORE'!N27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STORE'!O27</f>
        <v>0</v>
      </c>
      <c r="D13" s="79">
        <f>'DATA STORE'!P27</f>
        <v>0</v>
      </c>
      <c r="E13" s="31" t="str">
        <f t="shared" si="1"/>
        <v>0 0</v>
      </c>
      <c r="F13" s="61">
        <f>'DATA STORE'!O59</f>
        <v>0</v>
      </c>
      <c r="G13" s="79">
        <f>'DATA STORE'!P59</f>
        <v>0</v>
      </c>
      <c r="H13" s="31" t="str">
        <f t="shared" si="2"/>
        <v>0 0</v>
      </c>
      <c r="I13" s="61">
        <f>'DATA STORE'!O91</f>
        <v>0</v>
      </c>
      <c r="J13" s="79">
        <f>'DATA STORE'!P91</f>
        <v>0</v>
      </c>
      <c r="K13" s="67" t="e">
        <f t="shared" si="3"/>
        <v>#N/A</v>
      </c>
      <c r="L13" s="68" t="e">
        <f t="shared" si="9"/>
        <v>#N/A</v>
      </c>
      <c r="M13" s="15"/>
      <c r="N13" s="143" t="str">
        <f>'DATA STORE'!$N$42</f>
        <v>LISTEN/INTERPRET: Analyze, interpret, and use information delivered orally.</v>
      </c>
      <c r="O13" s="38" t="str">
        <f>CONCATENATE(P13," ",Q13)</f>
        <v>0 0</v>
      </c>
      <c r="P13" s="39">
        <f>'DATA STORE'!O42</f>
        <v>0</v>
      </c>
      <c r="Q13" s="86">
        <f>'DATA STORE'!P42</f>
        <v>0</v>
      </c>
      <c r="R13" s="125" t="str">
        <f>CONCATENATE(S13," ",T13)</f>
        <v>0 0</v>
      </c>
      <c r="S13" s="39">
        <f>'DATA STORE'!O74</f>
        <v>0</v>
      </c>
      <c r="T13" s="86">
        <f>'DATA STORE'!P74</f>
        <v>0</v>
      </c>
      <c r="U13" s="104" t="str">
        <f>CONCATENATE(V13," ",W13)</f>
        <v>0 0</v>
      </c>
      <c r="V13" s="97">
        <f>'DATA STORE'!O106</f>
        <v>0</v>
      </c>
      <c r="W13" s="99">
        <f>'DATA STORE'!P106</f>
        <v>0</v>
      </c>
      <c r="X13" s="67" t="e">
        <f>VLOOKUP(O13,$C$21:$D$29,2,)+VLOOKUP(R13,$C$21:$D$29,2,)+VLOOKUP(U13,$C$21:$D$29,2,)</f>
        <v>#N/A</v>
      </c>
      <c r="Y13" s="68" t="e">
        <f t="shared" si="8"/>
        <v>#N/A</v>
      </c>
    </row>
    <row r="14" spans="1:25" ht="79.5" thickBot="1" x14ac:dyDescent="0.3">
      <c r="A14" s="146" t="str">
        <f>'DATA STORE'!N28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STORE'!O28</f>
        <v>0</v>
      </c>
      <c r="D14" s="79">
        <f>'DATA STORE'!P28</f>
        <v>0</v>
      </c>
      <c r="E14" s="31" t="str">
        <f t="shared" si="1"/>
        <v>0 0</v>
      </c>
      <c r="F14" s="61">
        <f>'DATA STORE'!O60</f>
        <v>0</v>
      </c>
      <c r="G14" s="79">
        <f>'DATA STORE'!P60</f>
        <v>0</v>
      </c>
      <c r="H14" s="31" t="str">
        <f t="shared" si="2"/>
        <v>0 0</v>
      </c>
      <c r="I14" s="61">
        <f>'DATA STORE'!O92</f>
        <v>0</v>
      </c>
      <c r="J14" s="79">
        <f>'DATA STORE'!P92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46" t="str">
        <f>'DATA STORE'!N29</f>
        <v>(Informational Text) ANALYSIS WITHIN OR ACROSS TEXTS: Describe information within or across texts (e.g., events, ideas, concepts, procedures, sequence or cause/effect) or distinguish the author's point of view.</v>
      </c>
      <c r="B15" s="33" t="str">
        <f t="shared" si="0"/>
        <v>0 0</v>
      </c>
      <c r="C15" s="61">
        <f>'DATA STORE'!O29</f>
        <v>0</v>
      </c>
      <c r="D15" s="79">
        <f>'DATA STORE'!P29</f>
        <v>0</v>
      </c>
      <c r="E15" s="31" t="str">
        <f t="shared" si="1"/>
        <v>0 0</v>
      </c>
      <c r="F15" s="61">
        <f>'DATA STORE'!O61</f>
        <v>0</v>
      </c>
      <c r="G15" s="79">
        <f>'DATA STORE'!P61</f>
        <v>0</v>
      </c>
      <c r="H15" s="31" t="str">
        <f t="shared" si="2"/>
        <v>0 0</v>
      </c>
      <c r="I15" s="61">
        <f>'DATA STORE'!O93</f>
        <v>0</v>
      </c>
      <c r="J15" s="79">
        <f>'DATA STORE'!P93</f>
        <v>0</v>
      </c>
      <c r="K15" s="67" t="e">
        <f t="shared" si="3"/>
        <v>#N/A</v>
      </c>
      <c r="L15" s="68" t="e">
        <f t="shared" si="9"/>
        <v>#N/A</v>
      </c>
      <c r="M15" s="14"/>
      <c r="N15" s="140" t="str">
        <f>'DATA STORE'!N44</f>
        <v>ANALYZE/INTEGRATE INFORMATION: Analyze information within and among sources of information (print and non-print texts, data sets, conducting procedures, etc.).</v>
      </c>
      <c r="O15" s="32" t="str">
        <f>CONCATENATE(P15," ",Q15)</f>
        <v>0 0</v>
      </c>
      <c r="P15" s="40">
        <f>'DATA STORE'!O44</f>
        <v>0</v>
      </c>
      <c r="Q15" s="82">
        <f>'DATA STORE'!P44</f>
        <v>0</v>
      </c>
      <c r="R15" s="36" t="str">
        <f>CONCATENATE(S15," ",T15)</f>
        <v>0 0</v>
      </c>
      <c r="S15" s="40">
        <f>'DATA STORE'!O76</f>
        <v>0</v>
      </c>
      <c r="T15" s="82">
        <f>'DATA STORE'!P76</f>
        <v>0</v>
      </c>
      <c r="U15" s="36" t="str">
        <f>CONCATENATE(V15," ",W15)</f>
        <v>0 0</v>
      </c>
      <c r="V15" s="40">
        <f>'DATA STORE'!O108</f>
        <v>0</v>
      </c>
      <c r="W15" s="82">
        <f>'DATA STORE'!P108</f>
        <v>0</v>
      </c>
      <c r="X15" s="67" t="e">
        <f>VLOOKUP(O15,$C$21:$D$29,2,)+VLOOKUP(R15,$C$21:$D$29,2,)+VLOOKUP(U15,$C$21:$D$29,2,)</f>
        <v>#N/A</v>
      </c>
      <c r="Y15" s="68" t="e">
        <f t="shared" si="8"/>
        <v>#N/A</v>
      </c>
    </row>
    <row r="16" spans="1:25" ht="48" thickBot="1" x14ac:dyDescent="0.3">
      <c r="A16" s="146" t="str">
        <f>'DATA STORE'!N30</f>
        <v>(Informational Text) TEXT STRUCTURES OR FEATURES: Relate knowledge of text features (e.g., maps, photographs) to demonstrate understanding of the text.</v>
      </c>
      <c r="B16" s="33" t="str">
        <f t="shared" si="0"/>
        <v>0 0</v>
      </c>
      <c r="C16" s="61">
        <f>'DATA STORE'!O30</f>
        <v>0</v>
      </c>
      <c r="D16" s="79">
        <f>'DATA STORE'!P30</f>
        <v>0</v>
      </c>
      <c r="E16" s="31" t="str">
        <f t="shared" si="1"/>
        <v>0 0</v>
      </c>
      <c r="F16" s="61">
        <f>'DATA STORE'!O62</f>
        <v>0</v>
      </c>
      <c r="G16" s="79">
        <f>'DATA STORE'!P62</f>
        <v>0</v>
      </c>
      <c r="H16" s="31" t="str">
        <f t="shared" si="2"/>
        <v>0 0</v>
      </c>
      <c r="I16" s="61">
        <f>'DATA STORE'!O94</f>
        <v>0</v>
      </c>
      <c r="J16" s="79">
        <f>'DATA STORE'!P94</f>
        <v>0</v>
      </c>
      <c r="K16" s="67" t="e">
        <f t="shared" si="3"/>
        <v>#N/A</v>
      </c>
      <c r="L16" s="68" t="e">
        <f t="shared" si="9"/>
        <v>#N/A</v>
      </c>
      <c r="M16" s="14"/>
      <c r="N16" s="141" t="str">
        <f>'DATA STORE'!N45</f>
        <v>EVALUATE INFORMATION/SOURCES: Use reasoning, evaluation, and evidence to assess the credibility and accuracy of each source in order to gather and select information to support analysis, reflection, and research.</v>
      </c>
      <c r="O16" s="33" t="str">
        <f>CONCATENATE(P16," ",Q16)</f>
        <v>0 0</v>
      </c>
      <c r="P16" s="62">
        <f>'DATA STORE'!O45</f>
        <v>0</v>
      </c>
      <c r="Q16" s="83">
        <f>'DATA STORE'!P45</f>
        <v>0</v>
      </c>
      <c r="R16" s="31" t="str">
        <f>CONCATENATE(S16," ",T16)</f>
        <v>0 0</v>
      </c>
      <c r="S16" s="62">
        <f>'DATA STORE'!O77</f>
        <v>0</v>
      </c>
      <c r="T16" s="83">
        <f>'DATA STORE'!P77</f>
        <v>0</v>
      </c>
      <c r="U16" s="31" t="str">
        <f>CONCATENATE(V16," ",W16)</f>
        <v>0 0</v>
      </c>
      <c r="V16" s="62">
        <f>'DATA STORE'!O109</f>
        <v>0</v>
      </c>
      <c r="W16" s="83">
        <f>'DATA STORE'!P109</f>
        <v>0</v>
      </c>
      <c r="X16" s="67" t="e">
        <f>VLOOKUP(O16,$C$21:$D$29,2,)+VLOOKUP(R16,$C$21:$D$29,2,)+VLOOKUP(U16,$C$21:$D$29,2,)</f>
        <v>#N/A</v>
      </c>
      <c r="Y16" s="68" t="e">
        <f t="shared" si="8"/>
        <v>#N/A</v>
      </c>
    </row>
    <row r="17" spans="1:25" ht="48" thickBot="1" x14ac:dyDescent="0.3">
      <c r="A17" s="147" t="str">
        <f>'DATA STORE'!N31</f>
        <v>(Informational Text) LANGUAGE USE: Demonstrate understanding of word relationships and nuances, literal and non-literal words and phrases used in context, or identify connections between words and their uses.</v>
      </c>
      <c r="B17" s="34" t="str">
        <f t="shared" si="0"/>
        <v>0 0</v>
      </c>
      <c r="C17" s="80">
        <f>'DATA STORE'!O31</f>
        <v>0</v>
      </c>
      <c r="D17" s="81">
        <f>'DATA STORE'!P31</f>
        <v>0</v>
      </c>
      <c r="E17" s="37" t="str">
        <f t="shared" si="1"/>
        <v>0 0</v>
      </c>
      <c r="F17" s="80">
        <f>'DATA STORE'!O63</f>
        <v>0</v>
      </c>
      <c r="G17" s="81">
        <f>'DATA STORE'!P63</f>
        <v>0</v>
      </c>
      <c r="H17" s="37" t="str">
        <f t="shared" si="2"/>
        <v>0 0</v>
      </c>
      <c r="I17" s="80">
        <f>'DATA STORE'!O95</f>
        <v>0</v>
      </c>
      <c r="J17" s="81">
        <f>'DATA STORE'!P95</f>
        <v>0</v>
      </c>
      <c r="K17" s="67" t="e">
        <f t="shared" si="3"/>
        <v>#N/A</v>
      </c>
      <c r="L17" s="68" t="e">
        <f t="shared" si="9"/>
        <v>#N/A</v>
      </c>
      <c r="M17" s="14"/>
      <c r="N17" s="142" t="str">
        <f>'DATA STORE'!N46</f>
        <v>USE EVIDENCE: Cite evidence to support arguments, ideas, or analyses.</v>
      </c>
      <c r="O17" s="34" t="str">
        <f>CONCATENATE(P17," ",Q17)</f>
        <v>0 0</v>
      </c>
      <c r="P17" s="73">
        <f>'DATA STORE'!O46</f>
        <v>0</v>
      </c>
      <c r="Q17" s="84">
        <f>'DATA STORE'!P46</f>
        <v>0</v>
      </c>
      <c r="R17" s="37" t="str">
        <f>CONCATENATE(S17," ",T17)</f>
        <v>0 0</v>
      </c>
      <c r="S17" s="73">
        <f>'DATA STORE'!O78</f>
        <v>0</v>
      </c>
      <c r="T17" s="84">
        <f>'DATA STORE'!P78</f>
        <v>0</v>
      </c>
      <c r="U17" s="37" t="str">
        <f>CONCATENATE(V17," ",W17)</f>
        <v>0 0</v>
      </c>
      <c r="V17" s="73">
        <f>'DATA STORE'!O110</f>
        <v>0</v>
      </c>
      <c r="W17" s="84">
        <f>'DATA STORE'!P110</f>
        <v>0</v>
      </c>
      <c r="X17" s="67" t="e">
        <f>VLOOKUP(O17,$C$21:$D$29,2,)+VLOOKUP(R17,$C$21:$D$29,2,)+VLOOKUP(U17,$C$21:$D$29,2,)</f>
        <v>#N/A</v>
      </c>
      <c r="Y17" s="68" t="e">
        <f t="shared" si="8"/>
        <v>#N/A</v>
      </c>
    </row>
    <row r="18" spans="1:25" x14ac:dyDescent="0.25">
      <c r="A18" s="15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N31:Q31"/>
    <mergeCell ref="R31:Y31"/>
    <mergeCell ref="A32:D34"/>
    <mergeCell ref="E32:L34"/>
    <mergeCell ref="N32:Q34"/>
    <mergeCell ref="R32:Y34"/>
    <mergeCell ref="A35:D37"/>
    <mergeCell ref="E35:L37"/>
    <mergeCell ref="N35:Q37"/>
    <mergeCell ref="R35:Y37"/>
    <mergeCell ref="A39:L39"/>
    <mergeCell ref="N39:Y39"/>
    <mergeCell ref="B40:G40"/>
    <mergeCell ref="H40:L40"/>
    <mergeCell ref="O40:T40"/>
    <mergeCell ref="U40:Y40"/>
    <mergeCell ref="B41:G41"/>
    <mergeCell ref="H41:L41"/>
    <mergeCell ref="O41:T41"/>
    <mergeCell ref="U41:Y41"/>
    <mergeCell ref="A43:L43"/>
    <mergeCell ref="N43:Y43"/>
    <mergeCell ref="B44:G44"/>
    <mergeCell ref="H44:L44"/>
    <mergeCell ref="O44:T44"/>
    <mergeCell ref="U44:Y44"/>
  </mergeCells>
  <conditionalFormatting sqref="B3">
    <cfRule type="cellIs" dxfId="458" priority="137" operator="equal">
      <formula>$B$30</formula>
    </cfRule>
    <cfRule type="cellIs" dxfId="457" priority="138" operator="equal">
      <formula>$B$29</formula>
    </cfRule>
    <cfRule type="cellIs" dxfId="456" priority="139" operator="equal">
      <formula>$B$28</formula>
    </cfRule>
    <cfRule type="cellIs" dxfId="455" priority="140" operator="equal">
      <formula>$B$27</formula>
    </cfRule>
    <cfRule type="cellIs" dxfId="454" priority="141" operator="equal">
      <formula>$B$26</formula>
    </cfRule>
    <cfRule type="cellIs" dxfId="453" priority="142" operator="equal">
      <formula>$B$25</formula>
    </cfRule>
    <cfRule type="cellIs" dxfId="452" priority="143" operator="equal">
      <formula>$B$24</formula>
    </cfRule>
    <cfRule type="cellIs" dxfId="451" priority="144" operator="equal">
      <formula>$B$23</formula>
    </cfRule>
    <cfRule type="cellIs" dxfId="450" priority="145" operator="equal">
      <formula>$B$22</formula>
    </cfRule>
  </conditionalFormatting>
  <conditionalFormatting sqref="B4:B17">
    <cfRule type="cellIs" dxfId="449" priority="146" operator="equal">
      <formula>$B$30</formula>
    </cfRule>
    <cfRule type="cellIs" dxfId="448" priority="147" operator="equal">
      <formula>$B$29</formula>
    </cfRule>
    <cfRule type="cellIs" dxfId="447" priority="148" operator="equal">
      <formula>$B$28</formula>
    </cfRule>
    <cfRule type="cellIs" dxfId="446" priority="149" operator="equal">
      <formula>$B$27</formula>
    </cfRule>
    <cfRule type="cellIs" dxfId="445" priority="150" operator="equal">
      <formula>$B$26</formula>
    </cfRule>
    <cfRule type="cellIs" dxfId="444" priority="151" operator="equal">
      <formula>$B$25</formula>
    </cfRule>
    <cfRule type="cellIs" dxfId="443" priority="152" operator="equal">
      <formula>$B$24</formula>
    </cfRule>
    <cfRule type="cellIs" dxfId="442" priority="153" operator="equal">
      <formula>$B$23</formula>
    </cfRule>
    <cfRule type="cellIs" dxfId="441" priority="154" operator="equal">
      <formula>$B$22</formula>
    </cfRule>
  </conditionalFormatting>
  <conditionalFormatting sqref="E3">
    <cfRule type="cellIs" dxfId="440" priority="119" operator="equal">
      <formula>$B$30</formula>
    </cfRule>
    <cfRule type="cellIs" dxfId="439" priority="120" operator="equal">
      <formula>$B$29</formula>
    </cfRule>
    <cfRule type="cellIs" dxfId="438" priority="121" operator="equal">
      <formula>$B$28</formula>
    </cfRule>
    <cfRule type="cellIs" dxfId="437" priority="122" operator="equal">
      <formula>$B$27</formula>
    </cfRule>
    <cfRule type="cellIs" dxfId="436" priority="123" operator="equal">
      <formula>$B$26</formula>
    </cfRule>
    <cfRule type="cellIs" dxfId="435" priority="124" operator="equal">
      <formula>$B$25</formula>
    </cfRule>
    <cfRule type="cellIs" dxfId="434" priority="125" operator="equal">
      <formula>$B$24</formula>
    </cfRule>
    <cfRule type="cellIs" dxfId="433" priority="126" operator="equal">
      <formula>$B$23</formula>
    </cfRule>
    <cfRule type="cellIs" dxfId="432" priority="127" operator="equal">
      <formula>$B$22</formula>
    </cfRule>
  </conditionalFormatting>
  <conditionalFormatting sqref="H3">
    <cfRule type="cellIs" dxfId="431" priority="101" operator="equal">
      <formula>$B$30</formula>
    </cfRule>
    <cfRule type="cellIs" dxfId="430" priority="102" operator="equal">
      <formula>$B$29</formula>
    </cfRule>
    <cfRule type="cellIs" dxfId="429" priority="103" operator="equal">
      <formula>$B$28</formula>
    </cfRule>
    <cfRule type="cellIs" dxfId="428" priority="104" operator="equal">
      <formula>$B$27</formula>
    </cfRule>
    <cfRule type="cellIs" dxfId="427" priority="105" operator="equal">
      <formula>$B$26</formula>
    </cfRule>
    <cfRule type="cellIs" dxfId="426" priority="106" operator="equal">
      <formula>$B$25</formula>
    </cfRule>
    <cfRule type="cellIs" dxfId="425" priority="107" operator="equal">
      <formula>$B$24</formula>
    </cfRule>
    <cfRule type="cellIs" dxfId="424" priority="108" operator="equal">
      <formula>$B$23</formula>
    </cfRule>
    <cfRule type="cellIs" dxfId="423" priority="109" operator="equal">
      <formula>$B$22</formula>
    </cfRule>
  </conditionalFormatting>
  <conditionalFormatting sqref="E4:E17">
    <cfRule type="cellIs" dxfId="422" priority="128" operator="equal">
      <formula>$B$30</formula>
    </cfRule>
    <cfRule type="cellIs" dxfId="421" priority="129" operator="equal">
      <formula>$B$29</formula>
    </cfRule>
    <cfRule type="cellIs" dxfId="420" priority="130" operator="equal">
      <formula>$B$28</formula>
    </cfRule>
    <cfRule type="cellIs" dxfId="419" priority="131" operator="equal">
      <formula>$B$27</formula>
    </cfRule>
    <cfRule type="cellIs" dxfId="418" priority="132" operator="equal">
      <formula>$B$26</formula>
    </cfRule>
    <cfRule type="cellIs" dxfId="417" priority="133" operator="equal">
      <formula>$B$25</formula>
    </cfRule>
    <cfRule type="cellIs" dxfId="416" priority="134" operator="equal">
      <formula>$B$24</formula>
    </cfRule>
    <cfRule type="cellIs" dxfId="415" priority="135" operator="equal">
      <formula>$B$23</formula>
    </cfRule>
    <cfRule type="cellIs" dxfId="414" priority="136" operator="equal">
      <formula>$B$22</formula>
    </cfRule>
  </conditionalFormatting>
  <conditionalFormatting sqref="O3">
    <cfRule type="cellIs" dxfId="413" priority="83" operator="equal">
      <formula>$B$30</formula>
    </cfRule>
    <cfRule type="cellIs" dxfId="412" priority="84" operator="equal">
      <formula>$B$29</formula>
    </cfRule>
    <cfRule type="cellIs" dxfId="411" priority="85" operator="equal">
      <formula>$B$28</formula>
    </cfRule>
    <cfRule type="cellIs" dxfId="410" priority="86" operator="equal">
      <formula>$B$27</formula>
    </cfRule>
    <cfRule type="cellIs" dxfId="409" priority="87" operator="equal">
      <formula>$B$26</formula>
    </cfRule>
    <cfRule type="cellIs" dxfId="408" priority="88" operator="equal">
      <formula>$B$25</formula>
    </cfRule>
    <cfRule type="cellIs" dxfId="407" priority="89" operator="equal">
      <formula>$B$24</formula>
    </cfRule>
    <cfRule type="cellIs" dxfId="406" priority="90" operator="equal">
      <formula>$B$23</formula>
    </cfRule>
    <cfRule type="cellIs" dxfId="405" priority="91" operator="equal">
      <formula>$B$22</formula>
    </cfRule>
  </conditionalFormatting>
  <conditionalFormatting sqref="H4:H17">
    <cfRule type="cellIs" dxfId="404" priority="110" operator="equal">
      <formula>$B$30</formula>
    </cfRule>
    <cfRule type="cellIs" dxfId="403" priority="111" operator="equal">
      <formula>$B$29</formula>
    </cfRule>
    <cfRule type="cellIs" dxfId="402" priority="112" operator="equal">
      <formula>$B$28</formula>
    </cfRule>
    <cfRule type="cellIs" dxfId="401" priority="113" operator="equal">
      <formula>$B$27</formula>
    </cfRule>
    <cfRule type="cellIs" dxfId="400" priority="114" operator="equal">
      <formula>$B$26</formula>
    </cfRule>
    <cfRule type="cellIs" dxfId="399" priority="115" operator="equal">
      <formula>$B$25</formula>
    </cfRule>
    <cfRule type="cellIs" dxfId="398" priority="116" operator="equal">
      <formula>$B$24</formula>
    </cfRule>
    <cfRule type="cellIs" dxfId="397" priority="117" operator="equal">
      <formula>$B$23</formula>
    </cfRule>
    <cfRule type="cellIs" dxfId="396" priority="118" operator="equal">
      <formula>$B$22</formula>
    </cfRule>
  </conditionalFormatting>
  <conditionalFormatting sqref="R3">
    <cfRule type="cellIs" dxfId="395" priority="65" operator="equal">
      <formula>$B$30</formula>
    </cfRule>
    <cfRule type="cellIs" dxfId="394" priority="66" operator="equal">
      <formula>$B$29</formula>
    </cfRule>
    <cfRule type="cellIs" dxfId="393" priority="67" operator="equal">
      <formula>$B$28</formula>
    </cfRule>
    <cfRule type="cellIs" dxfId="392" priority="68" operator="equal">
      <formula>$B$27</formula>
    </cfRule>
    <cfRule type="cellIs" dxfId="391" priority="69" operator="equal">
      <formula>$B$26</formula>
    </cfRule>
    <cfRule type="cellIs" dxfId="390" priority="70" operator="equal">
      <formula>$B$25</formula>
    </cfRule>
    <cfRule type="cellIs" dxfId="389" priority="71" operator="equal">
      <formula>$B$24</formula>
    </cfRule>
    <cfRule type="cellIs" dxfId="388" priority="72" operator="equal">
      <formula>$B$23</formula>
    </cfRule>
    <cfRule type="cellIs" dxfId="387" priority="73" operator="equal">
      <formula>$B$22</formula>
    </cfRule>
  </conditionalFormatting>
  <conditionalFormatting sqref="O4:O11 O15:O17 O13">
    <cfRule type="cellIs" dxfId="386" priority="92" operator="equal">
      <formula>$B$30</formula>
    </cfRule>
    <cfRule type="cellIs" dxfId="385" priority="93" operator="equal">
      <formula>$B$29</formula>
    </cfRule>
    <cfRule type="cellIs" dxfId="384" priority="94" operator="equal">
      <formula>$B$28</formula>
    </cfRule>
    <cfRule type="cellIs" dxfId="383" priority="95" operator="equal">
      <formula>$B$27</formula>
    </cfRule>
    <cfRule type="cellIs" dxfId="382" priority="96" operator="equal">
      <formula>$B$26</formula>
    </cfRule>
    <cfRule type="cellIs" dxfId="381" priority="97" operator="equal">
      <formula>$B$25</formula>
    </cfRule>
    <cfRule type="cellIs" dxfId="380" priority="98" operator="equal">
      <formula>$B$24</formula>
    </cfRule>
    <cfRule type="cellIs" dxfId="379" priority="99" operator="equal">
      <formula>$B$23</formula>
    </cfRule>
    <cfRule type="cellIs" dxfId="378" priority="100" operator="equal">
      <formula>$B$22</formula>
    </cfRule>
  </conditionalFormatting>
  <conditionalFormatting sqref="R14 U14 U12 R12 O14 O12">
    <cfRule type="cellIs" dxfId="377" priority="38" operator="equal">
      <formula>$B$30</formula>
    </cfRule>
    <cfRule type="cellIs" dxfId="376" priority="39" operator="equal">
      <formula>$B$29</formula>
    </cfRule>
    <cfRule type="cellIs" dxfId="375" priority="40" operator="equal">
      <formula>$B$28</formula>
    </cfRule>
    <cfRule type="cellIs" dxfId="374" priority="41" operator="equal">
      <formula>$B$27</formula>
    </cfRule>
    <cfRule type="cellIs" dxfId="373" priority="42" operator="equal">
      <formula>$B$26</formula>
    </cfRule>
    <cfRule type="cellIs" dxfId="372" priority="43" operator="equal">
      <formula>$B$25</formula>
    </cfRule>
    <cfRule type="cellIs" dxfId="371" priority="44" operator="equal">
      <formula>$B$24</formula>
    </cfRule>
    <cfRule type="cellIs" dxfId="370" priority="45" operator="equal">
      <formula>$B$23</formula>
    </cfRule>
    <cfRule type="cellIs" dxfId="369" priority="46" operator="equal">
      <formula>$B$22</formula>
    </cfRule>
  </conditionalFormatting>
  <conditionalFormatting sqref="R4:R11 R15:R17 R13">
    <cfRule type="cellIs" dxfId="368" priority="74" operator="equal">
      <formula>$B$30</formula>
    </cfRule>
    <cfRule type="cellIs" dxfId="367" priority="75" operator="equal">
      <formula>$B$29</formula>
    </cfRule>
    <cfRule type="cellIs" dxfId="366" priority="76" operator="equal">
      <formula>$B$28</formula>
    </cfRule>
    <cfRule type="cellIs" dxfId="365" priority="77" operator="equal">
      <formula>$B$27</formula>
    </cfRule>
    <cfRule type="cellIs" dxfId="364" priority="78" operator="equal">
      <formula>$B$26</formula>
    </cfRule>
    <cfRule type="cellIs" dxfId="363" priority="79" operator="equal">
      <formula>$B$25</formula>
    </cfRule>
    <cfRule type="cellIs" dxfId="362" priority="80" operator="equal">
      <formula>$B$24</formula>
    </cfRule>
    <cfRule type="cellIs" dxfId="361" priority="81" operator="equal">
      <formula>$B$23</formula>
    </cfRule>
    <cfRule type="cellIs" dxfId="360" priority="82" operator="equal">
      <formula>$B$22</formula>
    </cfRule>
  </conditionalFormatting>
  <conditionalFormatting sqref="U3">
    <cfRule type="cellIs" dxfId="359" priority="47" operator="equal">
      <formula>$B$30</formula>
    </cfRule>
    <cfRule type="cellIs" dxfId="358" priority="48" operator="equal">
      <formula>$B$29</formula>
    </cfRule>
    <cfRule type="cellIs" dxfId="357" priority="49" operator="equal">
      <formula>$B$28</formula>
    </cfRule>
    <cfRule type="cellIs" dxfId="356" priority="50" operator="equal">
      <formula>$B$27</formula>
    </cfRule>
    <cfRule type="cellIs" dxfId="355" priority="51" operator="equal">
      <formula>$B$26</formula>
    </cfRule>
    <cfRule type="cellIs" dxfId="354" priority="52" operator="equal">
      <formula>$B$25</formula>
    </cfRule>
    <cfRule type="cellIs" dxfId="353" priority="53" operator="equal">
      <formula>$B$24</formula>
    </cfRule>
    <cfRule type="cellIs" dxfId="352" priority="54" operator="equal">
      <formula>$B$23</formula>
    </cfRule>
    <cfRule type="cellIs" dxfId="351" priority="55" operator="equal">
      <formula>$B$22</formula>
    </cfRule>
  </conditionalFormatting>
  <conditionalFormatting sqref="U4:U11 U15:U17 U13">
    <cfRule type="cellIs" dxfId="350" priority="56" operator="equal">
      <formula>$B$30</formula>
    </cfRule>
    <cfRule type="cellIs" dxfId="349" priority="57" operator="equal">
      <formula>$B$29</formula>
    </cfRule>
    <cfRule type="cellIs" dxfId="348" priority="58" operator="equal">
      <formula>$B$28</formula>
    </cfRule>
    <cfRule type="cellIs" dxfId="347" priority="59" operator="equal">
      <formula>$B$27</formula>
    </cfRule>
    <cfRule type="cellIs" dxfId="346" priority="60" operator="equal">
      <formula>$B$26</formula>
    </cfRule>
    <cfRule type="cellIs" dxfId="345" priority="61" operator="equal">
      <formula>$B$25</formula>
    </cfRule>
    <cfRule type="cellIs" dxfId="344" priority="62" operator="equal">
      <formula>$B$24</formula>
    </cfRule>
    <cfRule type="cellIs" dxfId="343" priority="63" operator="equal">
      <formula>$B$23</formula>
    </cfRule>
    <cfRule type="cellIs" dxfId="342" priority="64" operator="equal">
      <formula>$B$22</formula>
    </cfRule>
  </conditionalFormatting>
  <conditionalFormatting sqref="A20">
    <cfRule type="cellIs" dxfId="341" priority="29" operator="equal">
      <formula>$B$30</formula>
    </cfRule>
    <cfRule type="cellIs" dxfId="340" priority="30" operator="equal">
      <formula>$B$29</formula>
    </cfRule>
    <cfRule type="cellIs" dxfId="339" priority="31" operator="equal">
      <formula>$B$28</formula>
    </cfRule>
    <cfRule type="cellIs" dxfId="338" priority="32" operator="equal">
      <formula>$B$27</formula>
    </cfRule>
    <cfRule type="cellIs" dxfId="337" priority="33" operator="equal">
      <formula>$B$26</formula>
    </cfRule>
    <cfRule type="cellIs" dxfId="336" priority="34" operator="equal">
      <formula>$B$25</formula>
    </cfRule>
    <cfRule type="cellIs" dxfId="335" priority="35" operator="equal">
      <formula>$B$24</formula>
    </cfRule>
    <cfRule type="cellIs" dxfId="334" priority="36" operator="equal">
      <formula>$B$23</formula>
    </cfRule>
    <cfRule type="cellIs" dxfId="333" priority="37" operator="equal">
      <formula>$B$22</formula>
    </cfRule>
  </conditionalFormatting>
  <conditionalFormatting sqref="B4:W17">
    <cfRule type="cellIs" dxfId="332" priority="19" operator="equal">
      <formula>$C$29</formula>
    </cfRule>
    <cfRule type="cellIs" dxfId="331" priority="20" operator="equal">
      <formula>$C$28</formula>
    </cfRule>
    <cfRule type="cellIs" dxfId="330" priority="21" operator="equal">
      <formula>$C$27</formula>
    </cfRule>
    <cfRule type="cellIs" dxfId="329" priority="22" operator="equal">
      <formula>$C$26</formula>
    </cfRule>
    <cfRule type="cellIs" dxfId="328" priority="23" operator="equal">
      <formula>$C$25</formula>
    </cfRule>
    <cfRule type="cellIs" dxfId="327" priority="24" operator="equal">
      <formula>$C$24</formula>
    </cfRule>
    <cfRule type="cellIs" dxfId="326" priority="25" operator="equal">
      <formula>$C$23</formula>
    </cfRule>
    <cfRule type="cellIs" dxfId="325" priority="26" operator="equal">
      <formula>$C$22</formula>
    </cfRule>
    <cfRule type="cellIs" dxfId="324" priority="27" operator="equal">
      <formula>$C$21</formula>
    </cfRule>
  </conditionalFormatting>
  <conditionalFormatting sqref="N20">
    <cfRule type="cellIs" dxfId="323" priority="10" operator="equal">
      <formula>$B$30</formula>
    </cfRule>
    <cfRule type="cellIs" dxfId="322" priority="11" operator="equal">
      <formula>$B$29</formula>
    </cfRule>
    <cfRule type="cellIs" dxfId="321" priority="12" operator="equal">
      <formula>$B$28</formula>
    </cfRule>
    <cfRule type="cellIs" dxfId="320" priority="13" operator="equal">
      <formula>$B$27</formula>
    </cfRule>
    <cfRule type="cellIs" dxfId="319" priority="14" operator="equal">
      <formula>$B$26</formula>
    </cfRule>
    <cfRule type="cellIs" dxfId="318" priority="15" operator="equal">
      <formula>$B$25</formula>
    </cfRule>
    <cfRule type="cellIs" dxfId="317" priority="16" operator="equal">
      <formula>$B$24</formula>
    </cfRule>
    <cfRule type="cellIs" dxfId="316" priority="17" operator="equal">
      <formula>$B$23</formula>
    </cfRule>
    <cfRule type="cellIs" dxfId="315" priority="18" operator="equal">
      <formula>$B$22</formula>
    </cfRule>
  </conditionalFormatting>
  <conditionalFormatting sqref="L4:L17 Y15:Y17 Y13 Y4:Y11">
    <cfRule type="cellIs" dxfId="314" priority="1" operator="equal">
      <formula>2</formula>
    </cfRule>
    <cfRule type="cellIs" dxfId="313" priority="2" operator="between">
      <formula>1.75</formula>
      <formula>1.99</formula>
    </cfRule>
    <cfRule type="cellIs" dxfId="312" priority="3" operator="between">
      <formula>1.5</formula>
      <formula>1.74</formula>
    </cfRule>
    <cfRule type="cellIs" dxfId="311" priority="4" operator="between">
      <formula>1.25</formula>
      <formula>1.49</formula>
    </cfRule>
    <cfRule type="cellIs" dxfId="310" priority="5" operator="between">
      <formula>1</formula>
      <formula>1.24</formula>
    </cfRule>
    <cfRule type="cellIs" dxfId="309" priority="6" operator="between">
      <formula>0.75</formula>
      <formula>0.99</formula>
    </cfRule>
    <cfRule type="cellIs" dxfId="308" priority="7" operator="between">
      <formula>0.5</formula>
      <formula>0.74</formula>
    </cfRule>
    <cfRule type="cellIs" dxfId="307" priority="8" operator="between">
      <formula>0.25</formula>
      <formula>0.49</formula>
    </cfRule>
    <cfRule type="cellIs" dxfId="306" priority="9" operator="between">
      <formula>0</formula>
      <formula>0.24</formula>
    </cfRule>
  </conditionalFormatting>
  <hyperlinks>
    <hyperlink ref="N15" r:id="rId1" display="https://contentexplorer.smarterbalanced.org/target/e-g7-c4r-t2-analyze-integrate-information"/>
    <hyperlink ref="N16" r:id="rId2" display="https://contentexplorer.smarterbalanced.org/target/e-g7-c4r-t3-evaluate-information-sources"/>
    <hyperlink ref="N17" r:id="rId3" display="https://contentexplorer.smarterbalanced.org/target/e-g7-c4r-t4-use-evidence"/>
    <hyperlink ref="N13" r:id="rId4" display="https://contentexplorer.smarterbalanced.org/target/e-g7-c3sl-t4-listen-and-interpret"/>
    <hyperlink ref="N4" r:id="rId5" display="https://contentexplorer.smarterbalanced.org/target/e-g7-c2wn-t1b-revise-brief-narrative-texts"/>
    <hyperlink ref="N5" r:id="rId6" display="https://contentexplorer.smarterbalanced.org/target/e-g7-c2wn-t2-compose-full-informational-texts"/>
    <hyperlink ref="N6" r:id="rId7" display="https://contentexplorer.smarterbalanced.org/target/e-g7-c2we-t3b-revise-brief-informational-texts"/>
    <hyperlink ref="N7" r:id="rId8" display="https://contentexplorer.smarterbalanced.org/target/e-g7-c2we-t4-compose-full-informational-texts"/>
    <hyperlink ref="N8" r:id="rId9" display="https://contentexplorer.smarterbalanced.org/target/e-g7-c2wa-t6b-revise-brief-argumentative-texts"/>
    <hyperlink ref="N9" r:id="rId10" display="https://contentexplorer.smarterbalanced.org/target/e-g7-c2wa-t7-compose-full-argumentative-texts"/>
    <hyperlink ref="N10" r:id="rId11" display="https://contentexplorer.smarterbalanced.org/target/e-g7-c2wg-t8-language-vocabulary-use"/>
    <hyperlink ref="N11" r:id="rId12" display="https://contentexplorer.smarterbalanced.org/target/e-g7-c2wg-t9-editing"/>
    <hyperlink ref="A4" r:id="rId13" display="https://contentexplorer.smarterbalanced.org/target/e-g7-c1ri-t8-key-details"/>
    <hyperlink ref="A5" r:id="rId14" display="https://contentexplorer.smarterbalanced.org/target/e-g7-c1ri-t9-central-ideas"/>
    <hyperlink ref="A6" r:id="rId15" display="https://contentexplorer.smarterbalanced.org/target/e-g7-c1ri-t10-word-meanings"/>
    <hyperlink ref="A7" r:id="rId16" display="https://contentexplorer.smarterbalanced.org/target/e-g7-c1ri-t11-reasoning-evidence"/>
    <hyperlink ref="A8" r:id="rId17" display="https://contentexplorer.smarterbalanced.org/target/e-g7-c1ri-t12-analysis-within-or-across-texts"/>
    <hyperlink ref="A9" r:id="rId18" display="https://contentexplorer.smarterbalanced.org/target/e-g7-c1ri-t13-text-structures-features"/>
    <hyperlink ref="A10" r:id="rId19" display="https://contentexplorer.smarterbalanced.org/target/e-g7-c1ri-t14-language-use"/>
    <hyperlink ref="A11" r:id="rId20" display="https://contentexplorer.smarterbalanced.org/target/e-g7-c1rl-t1-key-details"/>
    <hyperlink ref="A12" r:id="rId21" display="https://contentexplorer.smarterbalanced.org/target/e-g7-c1rl-t2-central-ideas"/>
    <hyperlink ref="A13" r:id="rId22" display="https://contentexplorer.smarterbalanced.org/target/e-g7-c1rl-t3-word-meanings"/>
    <hyperlink ref="A14" r:id="rId23" display="https://contentexplorer.smarterbalanced.org/target/e-g7-c1rl-t4-reasoning-evidence"/>
    <hyperlink ref="A15" r:id="rId24" display="https://contentexplorer.smarterbalanced.org/target/e-g7-c1rl-t5-analysis-within-or-across-texts"/>
    <hyperlink ref="A16" r:id="rId25" display="https://contentexplorer.smarterbalanced.org/target/e-g7-c1rl-t6-text-structures-features"/>
    <hyperlink ref="A17" r:id="rId26" display="https://contentexplorer.smarterbalanced.org/target/e-g7-c1rl-t7-language-use"/>
  </hyperlinks>
  <pageMargins left="0.7" right="0.7" top="0.75" bottom="0.75" header="0.3" footer="0.3"/>
  <pageSetup paperSize="3" scale="26" orientation="portrait" horizontalDpi="1200" verticalDpi="1200" r:id="rId2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44"/>
  <sheetViews>
    <sheetView topLeftCell="A12" zoomScale="70" zoomScaleNormal="70" workbookViewId="0">
      <selection activeCell="A18" sqref="A4:A18"/>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45</v>
      </c>
      <c r="B1" s="222" t="str">
        <f>'DATA STORE'!C3</f>
        <v>2017-18</v>
      </c>
      <c r="C1" s="222"/>
      <c r="D1" s="222"/>
      <c r="E1" s="222" t="str">
        <f>'DATA STORE'!D3</f>
        <v>2018-19</v>
      </c>
      <c r="F1" s="222"/>
      <c r="G1" s="222"/>
      <c r="H1" s="222" t="str">
        <f>'DATA STORE'!E3</f>
        <v>2021-22</v>
      </c>
      <c r="I1" s="222"/>
      <c r="J1" s="222"/>
      <c r="K1" s="220"/>
      <c r="L1" s="220"/>
      <c r="M1" s="1"/>
      <c r="N1" s="63" t="s">
        <v>45</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STORE'!C9,"% of students proficient")</f>
        <v>% of students proficient</v>
      </c>
      <c r="C2" s="221"/>
      <c r="D2" s="221"/>
      <c r="E2" s="221" t="str">
        <f>CONCATENATE('DATA STORE'!D9,"% of students proficient")</f>
        <v>% of students proficient</v>
      </c>
      <c r="F2" s="221"/>
      <c r="G2" s="221"/>
      <c r="H2" s="221" t="str">
        <f>CONCATENATE('DATA STORE'!E9,"% of students proficient")</f>
        <v>% of students proficient</v>
      </c>
      <c r="I2" s="221"/>
      <c r="J2" s="221"/>
      <c r="K2" s="220"/>
      <c r="L2" s="220"/>
      <c r="M2" s="1"/>
      <c r="N2" s="74" t="str">
        <f>'DATA STORE'!B1</f>
        <v>Enter District or School Name Here</v>
      </c>
      <c r="O2" s="221" t="str">
        <f>CONCATENATE('DATA STORE'!C9,"% of students proficient")</f>
        <v>% of students proficient</v>
      </c>
      <c r="P2" s="221"/>
      <c r="Q2" s="221"/>
      <c r="R2" s="221" t="str">
        <f>CONCATENATE('DATA STORE'!D9,"% of students proficient")</f>
        <v>% of students proficient</v>
      </c>
      <c r="S2" s="221"/>
      <c r="T2" s="221"/>
      <c r="U2" s="221" t="str">
        <f>CONCATENATE('DATA STORE'!E9,"%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63.75" thickBot="1" x14ac:dyDescent="0.3">
      <c r="A4" s="158" t="str">
        <f>'DATA STORE'!Q18</f>
        <v>(Literary Text) KEY DETAILS: Given an inference or conclusion, use explicit details and implicit information from the text to support the inference or conclusion provided.</v>
      </c>
      <c r="B4" s="32" t="str">
        <f t="shared" ref="B4:B17" si="0">CONCATENATE(C4," ",D4)</f>
        <v>0 0</v>
      </c>
      <c r="C4" s="27">
        <f>'DATA STORE'!R18</f>
        <v>0</v>
      </c>
      <c r="D4" s="87">
        <f>'DATA STORE'!S18</f>
        <v>0</v>
      </c>
      <c r="E4" s="32" t="str">
        <f t="shared" ref="E4:E17" si="1">CONCATENATE(F4," ",G4)</f>
        <v>0 0</v>
      </c>
      <c r="F4" s="27">
        <f>'DATA STORE'!R50</f>
        <v>0</v>
      </c>
      <c r="G4" s="78">
        <f>'DATA STORE'!S50</f>
        <v>0</v>
      </c>
      <c r="H4" s="36" t="str">
        <f t="shared" ref="H4:H17" si="2">CONCATENATE(I4," ",J4)</f>
        <v>0 0</v>
      </c>
      <c r="I4" s="27">
        <f>'DATA STORE'!R82</f>
        <v>0</v>
      </c>
      <c r="J4" s="78">
        <f>'DATA STORE'!S82</f>
        <v>0</v>
      </c>
      <c r="K4" s="67" t="e">
        <f t="shared" ref="K4:K17" si="3">VLOOKUP(B4,$C$21:$D$29,2,)+VLOOKUP(E4,$C$21:$D$29,2,)+VLOOKUP(H4,$C$21:$D$29,2,)</f>
        <v>#N/A</v>
      </c>
      <c r="L4" s="68" t="e">
        <f>(K4/3)</f>
        <v>#N/A</v>
      </c>
      <c r="M4" s="15"/>
      <c r="N4" s="139" t="str">
        <f>'DATA STORE'!Q33</f>
        <v>WRITE/REVISE BRIEF TEXTS: Apply narrative techniques (e.g., dialogue, description, pacing) and appropriate text structures and transitional strategies for coherence when writing/revising one or more paragraphs of narrative text (e.g., closure, introduce narrator or use dialogue when describing an event).</v>
      </c>
      <c r="O4" s="36" t="str">
        <f t="shared" ref="O4:O11" si="4">CONCATENATE(P4," ",Q4)</f>
        <v>0 0</v>
      </c>
      <c r="P4" s="27">
        <f>'DATA STORE'!R33</f>
        <v>0</v>
      </c>
      <c r="Q4" s="78">
        <f>'DATA STORE'!S33</f>
        <v>0</v>
      </c>
      <c r="R4" s="36" t="str">
        <f t="shared" ref="R4:R11" si="5">CONCATENATE(S4," ",T4)</f>
        <v>0 0</v>
      </c>
      <c r="S4" s="27">
        <f>'DATA STORE'!R65</f>
        <v>0</v>
      </c>
      <c r="T4" s="78">
        <f>'DATA STORE'!S65</f>
        <v>0</v>
      </c>
      <c r="U4" s="77" t="str">
        <f t="shared" ref="U4:U11" si="6">CONCATENATE(V4," ",W4)</f>
        <v>0 0</v>
      </c>
      <c r="V4" s="66">
        <f>'DATA STORE'!R97</f>
        <v>0</v>
      </c>
      <c r="W4" s="75">
        <f>'DATA STORE'!S97</f>
        <v>0</v>
      </c>
      <c r="X4" s="67" t="e">
        <f t="shared" ref="X4:X11" si="7">VLOOKUP(O4,$C$21:$D$29,2,)+VLOOKUP(R4,$C$21:$D$29,2,)+VLOOKUP(U4,$C$21:$D$29,2,)</f>
        <v>#N/A</v>
      </c>
      <c r="Y4" s="68" t="e">
        <f t="shared" ref="Y4:Y17" si="8">(X4/3)</f>
        <v>#N/A</v>
      </c>
    </row>
    <row r="5" spans="1:25" ht="63.75" thickBot="1" x14ac:dyDescent="0.3">
      <c r="A5" s="146" t="str">
        <f>'DATA STORE'!Q19</f>
        <v>(Literary Text) CENTRAL IDEAS: Identify or determine a central message, lesson or moral and explain how it is conveyed in the text through key details, key events, or the sequence of events.</v>
      </c>
      <c r="B5" s="33" t="str">
        <f t="shared" si="0"/>
        <v>0 0</v>
      </c>
      <c r="C5" s="61">
        <f>'DATA STORE'!R19</f>
        <v>0</v>
      </c>
      <c r="D5" s="76">
        <f>'DATA STORE'!S19</f>
        <v>0</v>
      </c>
      <c r="E5" s="33" t="str">
        <f t="shared" si="1"/>
        <v>0 0</v>
      </c>
      <c r="F5" s="61">
        <f>'DATA STORE'!R51</f>
        <v>0</v>
      </c>
      <c r="G5" s="79">
        <f>'DATA STORE'!S51</f>
        <v>0</v>
      </c>
      <c r="H5" s="31" t="str">
        <f t="shared" si="2"/>
        <v>0 0</v>
      </c>
      <c r="I5" s="61">
        <f>'DATA STORE'!R83</f>
        <v>0</v>
      </c>
      <c r="J5" s="79">
        <f>'DATA STORE'!S83</f>
        <v>0</v>
      </c>
      <c r="K5" s="67" t="e">
        <f t="shared" si="3"/>
        <v>#N/A</v>
      </c>
      <c r="L5" s="68" t="e">
        <f t="shared" ref="L5:L17" si="9">(K5/3)</f>
        <v>#N/A</v>
      </c>
      <c r="M5" s="15"/>
      <c r="N5" s="145" t="str">
        <f>'DATA STORE'!Q34</f>
        <v>COMPOSE FULL TEXTS: Write full narrative texts using a complete writing process demonstrating narrative strategies, text structures, and transitional strategies for coherence, closure, and author’s craft—all appropriate to purpose (style or point of view in a short story).</v>
      </c>
      <c r="O5" s="31" t="str">
        <f t="shared" si="4"/>
        <v>0 0</v>
      </c>
      <c r="P5" s="61">
        <f>'DATA STORE'!R34</f>
        <v>0</v>
      </c>
      <c r="Q5" s="79">
        <f>'DATA STORE'!S34</f>
        <v>0</v>
      </c>
      <c r="R5" s="31" t="str">
        <f t="shared" si="5"/>
        <v>0 0</v>
      </c>
      <c r="S5" s="61">
        <f>'DATA STORE'!R66</f>
        <v>0</v>
      </c>
      <c r="T5" s="79">
        <f>'DATA STORE'!S66</f>
        <v>0</v>
      </c>
      <c r="U5" s="31" t="str">
        <f t="shared" si="6"/>
        <v>0 0</v>
      </c>
      <c r="V5" s="61">
        <f>'DATA STORE'!R98</f>
        <v>0</v>
      </c>
      <c r="W5" s="76">
        <f>'DATA STORE'!S98</f>
        <v>0</v>
      </c>
      <c r="X5" s="67" t="e">
        <f t="shared" si="7"/>
        <v>#N/A</v>
      </c>
      <c r="Y5" s="68" t="e">
        <f t="shared" si="8"/>
        <v>#N/A</v>
      </c>
    </row>
    <row r="6" spans="1:25" ht="95.25" thickBot="1" x14ac:dyDescent="0.3">
      <c r="A6" s="146" t="str">
        <f>'DATA STORE'!Q20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STORE'!R20</f>
        <v>0</v>
      </c>
      <c r="D6" s="76">
        <f>'DATA STORE'!S20</f>
        <v>0</v>
      </c>
      <c r="E6" s="33" t="str">
        <f t="shared" si="1"/>
        <v>0 0</v>
      </c>
      <c r="F6" s="61">
        <f>'DATA STORE'!R52</f>
        <v>0</v>
      </c>
      <c r="G6" s="79">
        <f>'DATA STORE'!S52</f>
        <v>0</v>
      </c>
      <c r="H6" s="31" t="str">
        <f t="shared" si="2"/>
        <v>0 0</v>
      </c>
      <c r="I6" s="61">
        <f>'DATA STORE'!R84</f>
        <v>0</v>
      </c>
      <c r="J6" s="79">
        <f>'DATA STORE'!S84</f>
        <v>0</v>
      </c>
      <c r="K6" s="67" t="e">
        <f t="shared" si="3"/>
        <v>#N/A</v>
      </c>
      <c r="L6" s="68" t="e">
        <f t="shared" si="9"/>
        <v>#N/A</v>
      </c>
      <c r="M6" s="15"/>
      <c r="N6" s="145" t="str">
        <f>'DATA STORE'!Q35</f>
        <v>WRITE/REVISE BRIEF TEXTS: Apply a variety of strategies when writing/revising one or more paragraphs of explanatory text: organizing ideas by stating and maintaining a focus (thesis) tone, providing appropriate transitional strategies for coherence, developing a topic including relevant supporting evidence/vocabulary and elaboration, or providing a conclusion that is appropriate to purpose and audience and follows from and supports the information or explanation presented.</v>
      </c>
      <c r="O6" s="31" t="str">
        <f t="shared" si="4"/>
        <v>0 0</v>
      </c>
      <c r="P6" s="61">
        <f>'DATA STORE'!R35</f>
        <v>0</v>
      </c>
      <c r="Q6" s="79">
        <f>'DATA STORE'!S35</f>
        <v>0</v>
      </c>
      <c r="R6" s="31" t="str">
        <f t="shared" si="5"/>
        <v>0 0</v>
      </c>
      <c r="S6" s="61">
        <f>'DATA STORE'!R67</f>
        <v>0</v>
      </c>
      <c r="T6" s="79">
        <f>'DATA STORE'!S67</f>
        <v>0</v>
      </c>
      <c r="U6" s="31" t="str">
        <f t="shared" si="6"/>
        <v>0 0</v>
      </c>
      <c r="V6" s="61">
        <f>'DATA STORE'!R99</f>
        <v>0</v>
      </c>
      <c r="W6" s="76">
        <f>'DATA STORE'!S99</f>
        <v>0</v>
      </c>
      <c r="X6" s="67" t="e">
        <f t="shared" si="7"/>
        <v>#N/A</v>
      </c>
      <c r="Y6" s="68" t="e">
        <f t="shared" si="8"/>
        <v>#N/A</v>
      </c>
    </row>
    <row r="7" spans="1:25" ht="111" thickBot="1" x14ac:dyDescent="0.3">
      <c r="A7" s="146" t="str">
        <f>'DATA STORE'!Q21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STORE'!R21</f>
        <v>0</v>
      </c>
      <c r="D7" s="76">
        <f>'DATA STORE'!S21</f>
        <v>0</v>
      </c>
      <c r="E7" s="33" t="str">
        <f t="shared" si="1"/>
        <v>0 0</v>
      </c>
      <c r="F7" s="61">
        <f>'DATA STORE'!R53</f>
        <v>0</v>
      </c>
      <c r="G7" s="79">
        <f>'DATA STORE'!S53</f>
        <v>0</v>
      </c>
      <c r="H7" s="31" t="str">
        <f t="shared" si="2"/>
        <v>0 0</v>
      </c>
      <c r="I7" s="61">
        <f>'DATA STORE'!R85</f>
        <v>0</v>
      </c>
      <c r="J7" s="79">
        <f>'DATA STORE'!S85</f>
        <v>0</v>
      </c>
      <c r="K7" s="67" t="e">
        <f t="shared" si="3"/>
        <v>#N/A</v>
      </c>
      <c r="L7" s="68" t="e">
        <f t="shared" si="9"/>
        <v>#N/A</v>
      </c>
      <c r="M7" s="15"/>
      <c r="N7" s="145" t="str">
        <f>'DATA STORE'!Q36</f>
        <v>COMPOSE FULL TEXTS: Write full explanatory texts using a complete writing process attending to purpose and audience: organize ideas by stating a thesis/controlling idea and maintaining a focus/tone; develop a topic including elaboration and citing relevant supporting evidence from sources, with appropriate transitional strategies for coherence; and develop a conclusion that is appropriate to purpose and audience and follows from and supports the information or explanation presented.</v>
      </c>
      <c r="O7" s="31" t="str">
        <f t="shared" si="4"/>
        <v>0 0</v>
      </c>
      <c r="P7" s="61">
        <f>'DATA STORE'!R36</f>
        <v>0</v>
      </c>
      <c r="Q7" s="79">
        <f>'DATA STORE'!S36</f>
        <v>0</v>
      </c>
      <c r="R7" s="31" t="str">
        <f t="shared" si="5"/>
        <v>0 0</v>
      </c>
      <c r="S7" s="61">
        <f>'DATA STORE'!R68</f>
        <v>0</v>
      </c>
      <c r="T7" s="79">
        <f>'DATA STORE'!S68</f>
        <v>0</v>
      </c>
      <c r="U7" s="31" t="str">
        <f t="shared" si="6"/>
        <v>0 0</v>
      </c>
      <c r="V7" s="61">
        <f>'DATA STORE'!R100</f>
        <v>0</v>
      </c>
      <c r="W7" s="76">
        <f>'DATA STORE'!S100</f>
        <v>0</v>
      </c>
      <c r="X7" s="67" t="e">
        <f t="shared" si="7"/>
        <v>#N/A</v>
      </c>
      <c r="Y7" s="68" t="e">
        <f t="shared" si="8"/>
        <v>#N/A</v>
      </c>
    </row>
    <row r="8" spans="1:25" ht="95.25" thickBot="1" x14ac:dyDescent="0.3">
      <c r="A8" s="146" t="str">
        <f>'DATA STORE'!Q22</f>
        <v>(Literary Text) ANALYSIS WITHIN OR ACROSS TEXTS: Describe and explain relationships among literary elements (e.g., characters) within or across texts or distinguish the narrator or characters' point of view.</v>
      </c>
      <c r="B8" s="33" t="str">
        <f t="shared" si="0"/>
        <v>0 0</v>
      </c>
      <c r="C8" s="61">
        <f>'DATA STORE'!R22</f>
        <v>0</v>
      </c>
      <c r="D8" s="76">
        <f>'DATA STORE'!S22</f>
        <v>0</v>
      </c>
      <c r="E8" s="33" t="str">
        <f t="shared" si="1"/>
        <v>0 0</v>
      </c>
      <c r="F8" s="61">
        <f>'DATA STORE'!R54</f>
        <v>0</v>
      </c>
      <c r="G8" s="79">
        <f>'DATA STORE'!S54</f>
        <v>0</v>
      </c>
      <c r="H8" s="31" t="str">
        <f t="shared" si="2"/>
        <v>0 0</v>
      </c>
      <c r="I8" s="61">
        <f>'DATA STORE'!R86</f>
        <v>0</v>
      </c>
      <c r="J8" s="79">
        <f>'DATA STORE'!S86</f>
        <v>0</v>
      </c>
      <c r="K8" s="67" t="e">
        <f t="shared" si="3"/>
        <v>#N/A</v>
      </c>
      <c r="L8" s="68" t="e">
        <f t="shared" si="9"/>
        <v>#N/A</v>
      </c>
      <c r="M8" s="15"/>
      <c r="N8" s="135" t="str">
        <f>'DATA STORE'!Q37</f>
        <v>WRITE/REVISE BRIEF TEXTS: Apply a variety of strategies when writing or revising one or more paragraphs of text that express arguments about topics or sources: establishing and supporting a claim, organizing and citing supporting evidence using credible sources, providing appropriate transitional strategies for coherence, appropriate vocabulary, or providing a conclusion that is appropriate to purpose and audience and follows from and supports the argument(s) presented.</v>
      </c>
      <c r="O8" s="31" t="str">
        <f t="shared" si="4"/>
        <v>0 0</v>
      </c>
      <c r="P8" s="61">
        <f>'DATA STORE'!R37</f>
        <v>0</v>
      </c>
      <c r="Q8" s="79">
        <f>'DATA STORE'!S37</f>
        <v>0</v>
      </c>
      <c r="R8" s="31" t="str">
        <f t="shared" si="5"/>
        <v>0 0</v>
      </c>
      <c r="S8" s="61">
        <f>'DATA STORE'!R69</f>
        <v>0</v>
      </c>
      <c r="T8" s="79">
        <f>'DATA STORE'!S69</f>
        <v>0</v>
      </c>
      <c r="U8" s="31" t="str">
        <f t="shared" si="6"/>
        <v>0 0</v>
      </c>
      <c r="V8" s="61">
        <f>'DATA STORE'!R101</f>
        <v>0</v>
      </c>
      <c r="W8" s="76">
        <f>'DATA STORE'!S101</f>
        <v>0</v>
      </c>
      <c r="X8" s="67" t="e">
        <f t="shared" si="7"/>
        <v>#N/A</v>
      </c>
      <c r="Y8" s="68" t="e">
        <f t="shared" si="8"/>
        <v>#N/A</v>
      </c>
    </row>
    <row r="9" spans="1:25" ht="79.5" thickBot="1" x14ac:dyDescent="0.3">
      <c r="A9" s="146" t="str">
        <f>'DATA STORE'!Q23</f>
        <v>(Literary Text) TEXT STRUCTURES &amp; FEATURES: Relate knowledge of text structures (building upon earlier sections) or text features (e.g., illustrations) to explain information within the text.</v>
      </c>
      <c r="B9" s="33" t="str">
        <f t="shared" si="0"/>
        <v>0 0</v>
      </c>
      <c r="C9" s="61">
        <f>'DATA STORE'!R23</f>
        <v>0</v>
      </c>
      <c r="D9" s="76">
        <f>'DATA STORE'!S23</f>
        <v>0</v>
      </c>
      <c r="E9" s="33" t="str">
        <f t="shared" si="1"/>
        <v>0 0</v>
      </c>
      <c r="F9" s="61">
        <f>'DATA STORE'!R55</f>
        <v>0</v>
      </c>
      <c r="G9" s="79">
        <f>'DATA STORE'!S55</f>
        <v>0</v>
      </c>
      <c r="H9" s="31" t="str">
        <f t="shared" si="2"/>
        <v>0 0</v>
      </c>
      <c r="I9" s="61">
        <f>'DATA STORE'!R87</f>
        <v>0</v>
      </c>
      <c r="J9" s="79">
        <f>'DATA STORE'!S87</f>
        <v>0</v>
      </c>
      <c r="K9" s="67" t="e">
        <f t="shared" si="3"/>
        <v>#N/A</v>
      </c>
      <c r="L9" s="68" t="e">
        <f t="shared" si="9"/>
        <v>#N/A</v>
      </c>
      <c r="M9" s="15"/>
      <c r="N9" s="135" t="str">
        <f>'DATA STORE'!Q38</f>
        <v>COMPOSE FULL TEXTS: Write full arguments about topics using the complete writing process: establish and support a claim; organize, elaborate, and cite supporting evidence from credible sources; provide appropriate transitional strategies for coherence; and develop a conclusion that is appropriate to purpose and audience and follows and supports the argument(s) presented.</v>
      </c>
      <c r="O9" s="31" t="str">
        <f t="shared" si="4"/>
        <v>0 0</v>
      </c>
      <c r="P9" s="61">
        <f>'DATA STORE'!R38</f>
        <v>0</v>
      </c>
      <c r="Q9" s="79">
        <f>'DATA STORE'!S38</f>
        <v>0</v>
      </c>
      <c r="R9" s="31" t="str">
        <f t="shared" si="5"/>
        <v>0 0</v>
      </c>
      <c r="S9" s="61">
        <f>'DATA STORE'!R70</f>
        <v>0</v>
      </c>
      <c r="T9" s="79">
        <f>'DATA STORE'!S70</f>
        <v>0</v>
      </c>
      <c r="U9" s="31" t="str">
        <f t="shared" si="6"/>
        <v>0 0</v>
      </c>
      <c r="V9" s="61">
        <f>'DATA STORE'!R102</f>
        <v>0</v>
      </c>
      <c r="W9" s="76">
        <f>'DATA STORE'!S102</f>
        <v>0</v>
      </c>
      <c r="X9" s="67" t="e">
        <f t="shared" si="7"/>
        <v>#N/A</v>
      </c>
      <c r="Y9" s="68" t="e">
        <f t="shared" si="8"/>
        <v>#N/A</v>
      </c>
    </row>
    <row r="10" spans="1:25" ht="48" thickBot="1" x14ac:dyDescent="0.3">
      <c r="A10" s="146" t="str">
        <f>'DATA STORE'!Q24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STORE'!R24</f>
        <v>0</v>
      </c>
      <c r="D10" s="76">
        <f>'DATA STORE'!S24</f>
        <v>0</v>
      </c>
      <c r="E10" s="33" t="str">
        <f t="shared" si="1"/>
        <v>0 0</v>
      </c>
      <c r="F10" s="61">
        <f>'DATA STORE'!R56</f>
        <v>0</v>
      </c>
      <c r="G10" s="79">
        <f>'DATA STORE'!S56</f>
        <v>0</v>
      </c>
      <c r="H10" s="31" t="str">
        <f t="shared" si="2"/>
        <v>0 0</v>
      </c>
      <c r="I10" s="61">
        <f>'DATA STORE'!R88</f>
        <v>0</v>
      </c>
      <c r="J10" s="79">
        <f>'DATA STORE'!S88</f>
        <v>0</v>
      </c>
      <c r="K10" s="67" t="e">
        <f t="shared" si="3"/>
        <v>#N/A</v>
      </c>
      <c r="L10" s="68" t="e">
        <f t="shared" si="9"/>
        <v>#N/A</v>
      </c>
      <c r="M10" s="15"/>
      <c r="N10" s="135" t="str">
        <f>'DATA STORE'!Q39</f>
        <v>LANGUAGE &amp; VOCABULARY USE: Strategically use precise language and vocabulary (including academic or domain-specific vocabulary) appropriate to the purpose and audience when revising or composing texts.</v>
      </c>
      <c r="O10" s="31" t="str">
        <f t="shared" si="4"/>
        <v>0 0</v>
      </c>
      <c r="P10" s="61">
        <f>'DATA STORE'!R39</f>
        <v>0</v>
      </c>
      <c r="Q10" s="79">
        <f>'DATA STORE'!S39</f>
        <v>0</v>
      </c>
      <c r="R10" s="31" t="str">
        <f t="shared" si="5"/>
        <v>0 0</v>
      </c>
      <c r="S10" s="61">
        <f>'DATA STORE'!R71</f>
        <v>0</v>
      </c>
      <c r="T10" s="79">
        <f>'DATA STORE'!S71</f>
        <v>0</v>
      </c>
      <c r="U10" s="31" t="str">
        <f t="shared" si="6"/>
        <v>0 0</v>
      </c>
      <c r="V10" s="61">
        <f>'DATA STORE'!R103</f>
        <v>0</v>
      </c>
      <c r="W10" s="76">
        <f>'DATA STORE'!S103</f>
        <v>0</v>
      </c>
      <c r="X10" s="67" t="e">
        <f t="shared" si="7"/>
        <v>#N/A</v>
      </c>
      <c r="Y10" s="68" t="e">
        <f t="shared" si="8"/>
        <v>#N/A</v>
      </c>
    </row>
    <row r="11" spans="1:25" ht="48" thickBot="1" x14ac:dyDescent="0.3">
      <c r="A11" s="146" t="str">
        <f>'DATA STORE'!Q25</f>
        <v>(Informational Text) KEY DETAILS: Given an inference or conclusion, use explicit details and implicit information from the text to support the inference or conclusion provided.</v>
      </c>
      <c r="B11" s="33" t="str">
        <f t="shared" si="0"/>
        <v>0 0</v>
      </c>
      <c r="C11" s="61">
        <f>'DATA STORE'!R25</f>
        <v>0</v>
      </c>
      <c r="D11" s="76">
        <f>'DATA STORE'!S25</f>
        <v>0</v>
      </c>
      <c r="E11" s="33" t="str">
        <f t="shared" si="1"/>
        <v>0 0</v>
      </c>
      <c r="F11" s="61">
        <f>'DATA STORE'!R57</f>
        <v>0</v>
      </c>
      <c r="G11" s="79">
        <f>'DATA STORE'!S57</f>
        <v>0</v>
      </c>
      <c r="H11" s="31" t="str">
        <f t="shared" si="2"/>
        <v>0 0</v>
      </c>
      <c r="I11" s="61">
        <f>'DATA STORE'!R89</f>
        <v>0</v>
      </c>
      <c r="J11" s="79">
        <f>'DATA STORE'!S89</f>
        <v>0</v>
      </c>
      <c r="K11" s="67" t="e">
        <f t="shared" si="3"/>
        <v>#N/A</v>
      </c>
      <c r="L11" s="68" t="e">
        <f t="shared" si="9"/>
        <v>#N/A</v>
      </c>
      <c r="M11" s="15"/>
      <c r="N11" s="138" t="str">
        <f>'DATA STORE'!Q40</f>
        <v>EDIT: Apply or edit grade-appropriate grammar usage, capitalization, punctuation, and spelling to clarify a message and edit narrative, explanatory, and argumentative texts.</v>
      </c>
      <c r="O11" s="37" t="str">
        <f t="shared" si="4"/>
        <v>0 0</v>
      </c>
      <c r="P11" s="80">
        <f>'DATA STORE'!R40</f>
        <v>0</v>
      </c>
      <c r="Q11" s="81">
        <f>'DATA STORE'!S40</f>
        <v>0</v>
      </c>
      <c r="R11" s="37" t="str">
        <f t="shared" si="5"/>
        <v>0 0</v>
      </c>
      <c r="S11" s="80">
        <f>'DATA STORE'!R72</f>
        <v>0</v>
      </c>
      <c r="T11" s="81">
        <f>'DATA STORE'!S72</f>
        <v>0</v>
      </c>
      <c r="U11" s="103" t="str">
        <f t="shared" si="6"/>
        <v>0 0</v>
      </c>
      <c r="V11" s="92">
        <f>'DATA STORE'!R104</f>
        <v>0</v>
      </c>
      <c r="W11" s="94">
        <f>'DATA STORE'!S104</f>
        <v>0</v>
      </c>
      <c r="X11" s="67" t="e">
        <f t="shared" si="7"/>
        <v>#N/A</v>
      </c>
      <c r="Y11" s="68" t="e">
        <f t="shared" si="8"/>
        <v>#N/A</v>
      </c>
    </row>
    <row r="12" spans="1:25" ht="36.75" thickBot="1" x14ac:dyDescent="0.3">
      <c r="A12" s="146" t="str">
        <f>'DATA STORE'!Q26</f>
        <v>(Informational Text) CENTRAL IDEAS: Identify or determine a main idea and the key details that support it.</v>
      </c>
      <c r="B12" s="33" t="str">
        <f t="shared" si="0"/>
        <v>0 0</v>
      </c>
      <c r="C12" s="61">
        <f>'DATA STORE'!R26</f>
        <v>0</v>
      </c>
      <c r="D12" s="76">
        <f>'DATA STORE'!S26</f>
        <v>0</v>
      </c>
      <c r="E12" s="33" t="str">
        <f t="shared" si="1"/>
        <v>0 0</v>
      </c>
      <c r="F12" s="61">
        <f>'DATA STORE'!R58</f>
        <v>0</v>
      </c>
      <c r="G12" s="79">
        <f>'DATA STORE'!S58</f>
        <v>0</v>
      </c>
      <c r="H12" s="31" t="str">
        <f t="shared" si="2"/>
        <v>0 0</v>
      </c>
      <c r="I12" s="61">
        <f>'DATA STORE'!R90</f>
        <v>0</v>
      </c>
      <c r="J12" s="79">
        <f>'DATA STORE'!S90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46" t="str">
        <f>'DATA STORE'!Q27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STORE'!R27</f>
        <v>0</v>
      </c>
      <c r="D13" s="76">
        <f>'DATA STORE'!S27</f>
        <v>0</v>
      </c>
      <c r="E13" s="33" t="str">
        <f t="shared" si="1"/>
        <v>0 0</v>
      </c>
      <c r="F13" s="61">
        <f>'DATA STORE'!R59</f>
        <v>0</v>
      </c>
      <c r="G13" s="79">
        <f>'DATA STORE'!S59</f>
        <v>0</v>
      </c>
      <c r="H13" s="31" t="str">
        <f t="shared" si="2"/>
        <v>0 0</v>
      </c>
      <c r="I13" s="61">
        <f>'DATA STORE'!R91</f>
        <v>0</v>
      </c>
      <c r="J13" s="79">
        <f>'DATA STORE'!S91</f>
        <v>0</v>
      </c>
      <c r="K13" s="67" t="e">
        <f t="shared" si="3"/>
        <v>#N/A</v>
      </c>
      <c r="L13" s="68" t="e">
        <f t="shared" si="9"/>
        <v>#N/A</v>
      </c>
      <c r="M13" s="15"/>
      <c r="N13" s="143" t="str">
        <f>'DATA STORE'!$Q$42</f>
        <v>LISTEN/INTERPRET: Analyze, interpret, and use information delivered orally.</v>
      </c>
      <c r="O13" s="38" t="str">
        <f>CONCATENATE(P13," ",Q13)</f>
        <v>0 0</v>
      </c>
      <c r="P13" s="39">
        <f>'DATA STORE'!R42</f>
        <v>0</v>
      </c>
      <c r="Q13" s="86">
        <f>'DATA STORE'!S42</f>
        <v>0</v>
      </c>
      <c r="R13" s="125" t="str">
        <f>CONCATENATE(S13," ",T13)</f>
        <v>0 0</v>
      </c>
      <c r="S13" s="39">
        <f>'DATA STORE'!R74</f>
        <v>0</v>
      </c>
      <c r="T13" s="86">
        <f>'DATA STORE'!S74</f>
        <v>0</v>
      </c>
      <c r="U13" s="104" t="str">
        <f>CONCATENATE(V13," ",W13)</f>
        <v>0 0</v>
      </c>
      <c r="V13" s="97">
        <f>'DATA STORE'!R106</f>
        <v>0</v>
      </c>
      <c r="W13" s="99">
        <f>'DATA STORE'!S106</f>
        <v>0</v>
      </c>
      <c r="X13" s="67" t="e">
        <f>VLOOKUP(O13,$C$21:$D$29,2,)+VLOOKUP(R13,$C$21:$D$29,2,)+VLOOKUP(U13,$C$21:$D$29,2,)</f>
        <v>#N/A</v>
      </c>
      <c r="Y13" s="68" t="e">
        <f t="shared" si="8"/>
        <v>#N/A</v>
      </c>
    </row>
    <row r="14" spans="1:25" ht="79.5" thickBot="1" x14ac:dyDescent="0.3">
      <c r="A14" s="146" t="str">
        <f>'DATA STORE'!Q28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STORE'!R28</f>
        <v>0</v>
      </c>
      <c r="D14" s="76">
        <f>'DATA STORE'!S28</f>
        <v>0</v>
      </c>
      <c r="E14" s="33" t="str">
        <f t="shared" si="1"/>
        <v>0 0</v>
      </c>
      <c r="F14" s="61">
        <f>'DATA STORE'!R60</f>
        <v>0</v>
      </c>
      <c r="G14" s="79">
        <f>'DATA STORE'!S60</f>
        <v>0</v>
      </c>
      <c r="H14" s="31" t="str">
        <f t="shared" si="2"/>
        <v>0 0</v>
      </c>
      <c r="I14" s="61">
        <f>'DATA STORE'!R92</f>
        <v>0</v>
      </c>
      <c r="J14" s="79">
        <f>'DATA STORE'!S92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46" t="str">
        <f>'DATA STORE'!Q29</f>
        <v>(Informational Text) ANALYSIS WITHIN OR ACROSS TEXTS: Describe information within or across texts (e.g., events, ideas, concepts, procedures, sequence or cause/effect) or distinguish the author's point of view.</v>
      </c>
      <c r="B15" s="33" t="str">
        <f t="shared" si="0"/>
        <v>0 0</v>
      </c>
      <c r="C15" s="61">
        <f>'DATA STORE'!R29</f>
        <v>0</v>
      </c>
      <c r="D15" s="76">
        <f>'DATA STORE'!S29</f>
        <v>0</v>
      </c>
      <c r="E15" s="33" t="str">
        <f t="shared" si="1"/>
        <v>0 0</v>
      </c>
      <c r="F15" s="61">
        <f>'DATA STORE'!R61</f>
        <v>0</v>
      </c>
      <c r="G15" s="79">
        <f>'DATA STORE'!S61</f>
        <v>0</v>
      </c>
      <c r="H15" s="31" t="str">
        <f t="shared" si="2"/>
        <v>0 0</v>
      </c>
      <c r="I15" s="61">
        <f>'DATA STORE'!R93</f>
        <v>0</v>
      </c>
      <c r="J15" s="79">
        <f>'DATA STORE'!S93</f>
        <v>0</v>
      </c>
      <c r="K15" s="67" t="e">
        <f t="shared" si="3"/>
        <v>#N/A</v>
      </c>
      <c r="L15" s="68" t="e">
        <f t="shared" si="9"/>
        <v>#N/A</v>
      </c>
      <c r="M15" s="14"/>
      <c r="N15" s="140" t="str">
        <f>'DATA STORE'!Q44</f>
        <v>ANALYZE/INTEGRATE INFORMATION: Analyze information within and among sources of information (print and non-print texts, data sets, conducting procedures, etc.).</v>
      </c>
      <c r="O15" s="32" t="str">
        <f>CONCATENATE(P15," ",Q15)</f>
        <v>0 0</v>
      </c>
      <c r="P15" s="40">
        <f>'DATA STORE'!R44</f>
        <v>0</v>
      </c>
      <c r="Q15" s="89">
        <f>'DATA STORE'!S44</f>
        <v>0</v>
      </c>
      <c r="R15" s="32" t="str">
        <f>CONCATENATE(S15," ",T15)</f>
        <v>0 0</v>
      </c>
      <c r="S15" s="40">
        <f>'DATA STORE'!R76</f>
        <v>0</v>
      </c>
      <c r="T15" s="82">
        <f>'DATA STORE'!S76</f>
        <v>0</v>
      </c>
      <c r="U15" s="36" t="str">
        <f>CONCATENATE(V15," ",W15)</f>
        <v>0 0</v>
      </c>
      <c r="V15" s="40">
        <f>'DATA STORE'!R108</f>
        <v>0</v>
      </c>
      <c r="W15" s="82">
        <f>'DATA STORE'!S108</f>
        <v>0</v>
      </c>
      <c r="X15" s="67" t="e">
        <f>VLOOKUP(O15,$C$21:$D$29,2,)+VLOOKUP(R15,$C$21:$D$29,2,)+VLOOKUP(U15,$C$21:$D$29,2,)</f>
        <v>#N/A</v>
      </c>
      <c r="Y15" s="68" t="e">
        <f t="shared" si="8"/>
        <v>#N/A</v>
      </c>
    </row>
    <row r="16" spans="1:25" ht="48" thickBot="1" x14ac:dyDescent="0.3">
      <c r="A16" s="146" t="str">
        <f>'DATA STORE'!Q30</f>
        <v>(Informational Text) TEXT STRUCTURES OR FEATURES: Relate knowledge of text features (e.g., maps, photographs) to demonstrate understanding of the text.</v>
      </c>
      <c r="B16" s="33" t="str">
        <f t="shared" si="0"/>
        <v>0 0</v>
      </c>
      <c r="C16" s="61">
        <f>'DATA STORE'!R30</f>
        <v>0</v>
      </c>
      <c r="D16" s="76">
        <f>'DATA STORE'!S30</f>
        <v>0</v>
      </c>
      <c r="E16" s="33" t="str">
        <f t="shared" si="1"/>
        <v>0 0</v>
      </c>
      <c r="F16" s="61">
        <f>'DATA STORE'!R62</f>
        <v>0</v>
      </c>
      <c r="G16" s="79">
        <f>'DATA STORE'!S62</f>
        <v>0</v>
      </c>
      <c r="H16" s="31" t="str">
        <f t="shared" si="2"/>
        <v>0 0</v>
      </c>
      <c r="I16" s="61">
        <f>'DATA STORE'!R94</f>
        <v>0</v>
      </c>
      <c r="J16" s="79">
        <f>'DATA STORE'!S94</f>
        <v>0</v>
      </c>
      <c r="K16" s="67" t="e">
        <f t="shared" si="3"/>
        <v>#N/A</v>
      </c>
      <c r="L16" s="68" t="e">
        <f t="shared" si="9"/>
        <v>#N/A</v>
      </c>
      <c r="M16" s="14"/>
      <c r="N16" s="141" t="str">
        <f>'DATA STORE'!Q45</f>
        <v>EVALUATE INFORMATION/SOURCES: Use reasoning, evaluation, and evidence to assess the credibility and accuracy of each source in order to gather and select information to support analysis, reflection, and research.</v>
      </c>
      <c r="O16" s="33" t="str">
        <f>CONCATENATE(P16," ",Q16)</f>
        <v>0 0</v>
      </c>
      <c r="P16" s="62">
        <f>'DATA STORE'!R45</f>
        <v>0</v>
      </c>
      <c r="Q16" s="85">
        <f>'DATA STORE'!S45</f>
        <v>0</v>
      </c>
      <c r="R16" s="33" t="str">
        <f>CONCATENATE(S16," ",T16)</f>
        <v>0 0</v>
      </c>
      <c r="S16" s="62">
        <f>'DATA STORE'!R77</f>
        <v>0</v>
      </c>
      <c r="T16" s="83">
        <f>'DATA STORE'!S77</f>
        <v>0</v>
      </c>
      <c r="U16" s="31" t="str">
        <f>CONCATENATE(V16," ",W16)</f>
        <v>0 0</v>
      </c>
      <c r="V16" s="62">
        <f>'DATA STORE'!R109</f>
        <v>0</v>
      </c>
      <c r="W16" s="83">
        <f>'DATA STORE'!S109</f>
        <v>0</v>
      </c>
      <c r="X16" s="67" t="e">
        <f>VLOOKUP(O16,$C$21:$D$29,2,)+VLOOKUP(R16,$C$21:$D$29,2,)+VLOOKUP(U16,$C$21:$D$29,2,)</f>
        <v>#N/A</v>
      </c>
      <c r="Y16" s="68" t="e">
        <f t="shared" si="8"/>
        <v>#N/A</v>
      </c>
    </row>
    <row r="17" spans="1:25" ht="48" thickBot="1" x14ac:dyDescent="0.3">
      <c r="A17" s="147" t="str">
        <f>'DATA STORE'!Q31</f>
        <v>(Informational Text) LANGUAGE USE: Demonstrate understanding of word relationships and nuances, literal and non-literal words and phrases used in context, or identify connections between words and their uses.</v>
      </c>
      <c r="B17" s="34" t="str">
        <f t="shared" si="0"/>
        <v>0 0</v>
      </c>
      <c r="C17" s="80">
        <f>'DATA STORE'!R31</f>
        <v>0</v>
      </c>
      <c r="D17" s="88">
        <f>'DATA STORE'!S31</f>
        <v>0</v>
      </c>
      <c r="E17" s="34" t="str">
        <f t="shared" si="1"/>
        <v>0 0</v>
      </c>
      <c r="F17" s="80">
        <f>'DATA STORE'!R63</f>
        <v>0</v>
      </c>
      <c r="G17" s="81">
        <f>'DATA STORE'!S63</f>
        <v>0</v>
      </c>
      <c r="H17" s="37" t="str">
        <f t="shared" si="2"/>
        <v>0 0</v>
      </c>
      <c r="I17" s="80">
        <f>'DATA STORE'!R95</f>
        <v>0</v>
      </c>
      <c r="J17" s="81">
        <f>'DATA STORE'!S95</f>
        <v>0</v>
      </c>
      <c r="K17" s="67" t="e">
        <f t="shared" si="3"/>
        <v>#N/A</v>
      </c>
      <c r="L17" s="68" t="e">
        <f t="shared" si="9"/>
        <v>#N/A</v>
      </c>
      <c r="M17" s="14"/>
      <c r="N17" s="142" t="str">
        <f>'DATA STORE'!Q46</f>
        <v>USE EVIDENCE: Cite evidence to support arguments, ideas, or analyses.</v>
      </c>
      <c r="O17" s="34" t="str">
        <f>CONCATENATE(P17," ",Q17)</f>
        <v>0 0</v>
      </c>
      <c r="P17" s="73">
        <f>'DATA STORE'!R46</f>
        <v>0</v>
      </c>
      <c r="Q17" s="90">
        <f>'DATA STORE'!S46</f>
        <v>0</v>
      </c>
      <c r="R17" s="34" t="str">
        <f>CONCATENATE(S17," ",T17)</f>
        <v>0 0</v>
      </c>
      <c r="S17" s="73">
        <f>'DATA STORE'!R78</f>
        <v>0</v>
      </c>
      <c r="T17" s="84">
        <f>'DATA STORE'!S78</f>
        <v>0</v>
      </c>
      <c r="U17" s="37" t="str">
        <f>CONCATENATE(V17," ",W17)</f>
        <v>0 0</v>
      </c>
      <c r="V17" s="73">
        <f>'DATA STORE'!R110</f>
        <v>0</v>
      </c>
      <c r="W17" s="84">
        <f>'DATA STORE'!S110</f>
        <v>0</v>
      </c>
      <c r="X17" s="67" t="e">
        <f>VLOOKUP(O17,$C$21:$D$29,2,)+VLOOKUP(R17,$C$21:$D$29,2,)+VLOOKUP(U17,$C$21:$D$29,2,)</f>
        <v>#N/A</v>
      </c>
      <c r="Y17" s="68" t="e">
        <f t="shared" si="8"/>
        <v>#N/A</v>
      </c>
    </row>
    <row r="18" spans="1:25" x14ac:dyDescent="0.25">
      <c r="A18" s="15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16.5"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N31:Q31"/>
    <mergeCell ref="R31:Y31"/>
    <mergeCell ref="A32:D34"/>
    <mergeCell ref="E32:L34"/>
    <mergeCell ref="N32:Q34"/>
    <mergeCell ref="R32:Y34"/>
    <mergeCell ref="A35:D37"/>
    <mergeCell ref="E35:L37"/>
    <mergeCell ref="N35:Q37"/>
    <mergeCell ref="R35:Y37"/>
    <mergeCell ref="A39:L39"/>
    <mergeCell ref="N39:Y39"/>
    <mergeCell ref="B40:G40"/>
    <mergeCell ref="H40:L40"/>
    <mergeCell ref="O40:T40"/>
    <mergeCell ref="U40:Y40"/>
    <mergeCell ref="B41:G41"/>
    <mergeCell ref="H41:L41"/>
    <mergeCell ref="O41:T41"/>
    <mergeCell ref="U41:Y41"/>
    <mergeCell ref="A43:L43"/>
    <mergeCell ref="N43:Y43"/>
    <mergeCell ref="B44:G44"/>
    <mergeCell ref="H44:L44"/>
    <mergeCell ref="O44:T44"/>
    <mergeCell ref="U44:Y44"/>
  </mergeCells>
  <conditionalFormatting sqref="B3">
    <cfRule type="cellIs" dxfId="305" priority="137" operator="equal">
      <formula>$B$30</formula>
    </cfRule>
    <cfRule type="cellIs" dxfId="304" priority="138" operator="equal">
      <formula>$B$29</formula>
    </cfRule>
    <cfRule type="cellIs" dxfId="303" priority="139" operator="equal">
      <formula>$B$28</formula>
    </cfRule>
    <cfRule type="cellIs" dxfId="302" priority="140" operator="equal">
      <formula>$B$27</formula>
    </cfRule>
    <cfRule type="cellIs" dxfId="301" priority="141" operator="equal">
      <formula>$B$26</formula>
    </cfRule>
    <cfRule type="cellIs" dxfId="300" priority="142" operator="equal">
      <formula>$B$25</formula>
    </cfRule>
    <cfRule type="cellIs" dxfId="299" priority="143" operator="equal">
      <formula>$B$24</formula>
    </cfRule>
    <cfRule type="cellIs" dxfId="298" priority="144" operator="equal">
      <formula>$B$23</formula>
    </cfRule>
    <cfRule type="cellIs" dxfId="297" priority="145" operator="equal">
      <formula>$B$22</formula>
    </cfRule>
  </conditionalFormatting>
  <conditionalFormatting sqref="B4:B17">
    <cfRule type="cellIs" dxfId="296" priority="146" operator="equal">
      <formula>$B$30</formula>
    </cfRule>
    <cfRule type="cellIs" dxfId="295" priority="147" operator="equal">
      <formula>$B$29</formula>
    </cfRule>
    <cfRule type="cellIs" dxfId="294" priority="148" operator="equal">
      <formula>$B$28</formula>
    </cfRule>
    <cfRule type="cellIs" dxfId="293" priority="149" operator="equal">
      <formula>$B$27</formula>
    </cfRule>
    <cfRule type="cellIs" dxfId="292" priority="150" operator="equal">
      <formula>$B$26</formula>
    </cfRule>
    <cfRule type="cellIs" dxfId="291" priority="151" operator="equal">
      <formula>$B$25</formula>
    </cfRule>
    <cfRule type="cellIs" dxfId="290" priority="152" operator="equal">
      <formula>$B$24</formula>
    </cfRule>
    <cfRule type="cellIs" dxfId="289" priority="153" operator="equal">
      <formula>$B$23</formula>
    </cfRule>
    <cfRule type="cellIs" dxfId="288" priority="154" operator="equal">
      <formula>$B$22</formula>
    </cfRule>
  </conditionalFormatting>
  <conditionalFormatting sqref="E3">
    <cfRule type="cellIs" dxfId="287" priority="119" operator="equal">
      <formula>$B$30</formula>
    </cfRule>
    <cfRule type="cellIs" dxfId="286" priority="120" operator="equal">
      <formula>$B$29</formula>
    </cfRule>
    <cfRule type="cellIs" dxfId="285" priority="121" operator="equal">
      <formula>$B$28</formula>
    </cfRule>
    <cfRule type="cellIs" dxfId="284" priority="122" operator="equal">
      <formula>$B$27</formula>
    </cfRule>
    <cfRule type="cellIs" dxfId="283" priority="123" operator="equal">
      <formula>$B$26</formula>
    </cfRule>
    <cfRule type="cellIs" dxfId="282" priority="124" operator="equal">
      <formula>$B$25</formula>
    </cfRule>
    <cfRule type="cellIs" dxfId="281" priority="125" operator="equal">
      <formula>$B$24</formula>
    </cfRule>
    <cfRule type="cellIs" dxfId="280" priority="126" operator="equal">
      <formula>$B$23</formula>
    </cfRule>
    <cfRule type="cellIs" dxfId="279" priority="127" operator="equal">
      <formula>$B$22</formula>
    </cfRule>
  </conditionalFormatting>
  <conditionalFormatting sqref="H3">
    <cfRule type="cellIs" dxfId="278" priority="101" operator="equal">
      <formula>$B$30</formula>
    </cfRule>
    <cfRule type="cellIs" dxfId="277" priority="102" operator="equal">
      <formula>$B$29</formula>
    </cfRule>
    <cfRule type="cellIs" dxfId="276" priority="103" operator="equal">
      <formula>$B$28</formula>
    </cfRule>
    <cfRule type="cellIs" dxfId="275" priority="104" operator="equal">
      <formula>$B$27</formula>
    </cfRule>
    <cfRule type="cellIs" dxfId="274" priority="105" operator="equal">
      <formula>$B$26</formula>
    </cfRule>
    <cfRule type="cellIs" dxfId="273" priority="106" operator="equal">
      <formula>$B$25</formula>
    </cfRule>
    <cfRule type="cellIs" dxfId="272" priority="107" operator="equal">
      <formula>$B$24</formula>
    </cfRule>
    <cfRule type="cellIs" dxfId="271" priority="108" operator="equal">
      <formula>$B$23</formula>
    </cfRule>
    <cfRule type="cellIs" dxfId="270" priority="109" operator="equal">
      <formula>$B$22</formula>
    </cfRule>
  </conditionalFormatting>
  <conditionalFormatting sqref="E4:E17">
    <cfRule type="cellIs" dxfId="269" priority="128" operator="equal">
      <formula>$B$30</formula>
    </cfRule>
    <cfRule type="cellIs" dxfId="268" priority="129" operator="equal">
      <formula>$B$29</formula>
    </cfRule>
    <cfRule type="cellIs" dxfId="267" priority="130" operator="equal">
      <formula>$B$28</formula>
    </cfRule>
    <cfRule type="cellIs" dxfId="266" priority="131" operator="equal">
      <formula>$B$27</formula>
    </cfRule>
    <cfRule type="cellIs" dxfId="265" priority="132" operator="equal">
      <formula>$B$26</formula>
    </cfRule>
    <cfRule type="cellIs" dxfId="264" priority="133" operator="equal">
      <formula>$B$25</formula>
    </cfRule>
    <cfRule type="cellIs" dxfId="263" priority="134" operator="equal">
      <formula>$B$24</formula>
    </cfRule>
    <cfRule type="cellIs" dxfId="262" priority="135" operator="equal">
      <formula>$B$23</formula>
    </cfRule>
    <cfRule type="cellIs" dxfId="261" priority="136" operator="equal">
      <formula>$B$22</formula>
    </cfRule>
  </conditionalFormatting>
  <conditionalFormatting sqref="O3">
    <cfRule type="cellIs" dxfId="260" priority="83" operator="equal">
      <formula>$B$30</formula>
    </cfRule>
    <cfRule type="cellIs" dxfId="259" priority="84" operator="equal">
      <formula>$B$29</formula>
    </cfRule>
    <cfRule type="cellIs" dxfId="258" priority="85" operator="equal">
      <formula>$B$28</formula>
    </cfRule>
    <cfRule type="cellIs" dxfId="257" priority="86" operator="equal">
      <formula>$B$27</formula>
    </cfRule>
    <cfRule type="cellIs" dxfId="256" priority="87" operator="equal">
      <formula>$B$26</formula>
    </cfRule>
    <cfRule type="cellIs" dxfId="255" priority="88" operator="equal">
      <formula>$B$25</formula>
    </cfRule>
    <cfRule type="cellIs" dxfId="254" priority="89" operator="equal">
      <formula>$B$24</formula>
    </cfRule>
    <cfRule type="cellIs" dxfId="253" priority="90" operator="equal">
      <formula>$B$23</formula>
    </cfRule>
    <cfRule type="cellIs" dxfId="252" priority="91" operator="equal">
      <formula>$B$22</formula>
    </cfRule>
  </conditionalFormatting>
  <conditionalFormatting sqref="H4:H17">
    <cfRule type="cellIs" dxfId="251" priority="110" operator="equal">
      <formula>$B$30</formula>
    </cfRule>
    <cfRule type="cellIs" dxfId="250" priority="111" operator="equal">
      <formula>$B$29</formula>
    </cfRule>
    <cfRule type="cellIs" dxfId="249" priority="112" operator="equal">
      <formula>$B$28</formula>
    </cfRule>
    <cfRule type="cellIs" dxfId="248" priority="113" operator="equal">
      <formula>$B$27</formula>
    </cfRule>
    <cfRule type="cellIs" dxfId="247" priority="114" operator="equal">
      <formula>$B$26</formula>
    </cfRule>
    <cfRule type="cellIs" dxfId="246" priority="115" operator="equal">
      <formula>$B$25</formula>
    </cfRule>
    <cfRule type="cellIs" dxfId="245" priority="116" operator="equal">
      <formula>$B$24</formula>
    </cfRule>
    <cfRule type="cellIs" dxfId="244" priority="117" operator="equal">
      <formula>$B$23</formula>
    </cfRule>
    <cfRule type="cellIs" dxfId="243" priority="118" operator="equal">
      <formula>$B$22</formula>
    </cfRule>
  </conditionalFormatting>
  <conditionalFormatting sqref="R3">
    <cfRule type="cellIs" dxfId="242" priority="65" operator="equal">
      <formula>$B$30</formula>
    </cfRule>
    <cfRule type="cellIs" dxfId="241" priority="66" operator="equal">
      <formula>$B$29</formula>
    </cfRule>
    <cfRule type="cellIs" dxfId="240" priority="67" operator="equal">
      <formula>$B$28</formula>
    </cfRule>
    <cfRule type="cellIs" dxfId="239" priority="68" operator="equal">
      <formula>$B$27</formula>
    </cfRule>
    <cfRule type="cellIs" dxfId="238" priority="69" operator="equal">
      <formula>$B$26</formula>
    </cfRule>
    <cfRule type="cellIs" dxfId="237" priority="70" operator="equal">
      <formula>$B$25</formula>
    </cfRule>
    <cfRule type="cellIs" dxfId="236" priority="71" operator="equal">
      <formula>$B$24</formula>
    </cfRule>
    <cfRule type="cellIs" dxfId="235" priority="72" operator="equal">
      <formula>$B$23</formula>
    </cfRule>
    <cfRule type="cellIs" dxfId="234" priority="73" operator="equal">
      <formula>$B$22</formula>
    </cfRule>
  </conditionalFormatting>
  <conditionalFormatting sqref="O4:O11 O15:O17 O13">
    <cfRule type="cellIs" dxfId="233" priority="92" operator="equal">
      <formula>$B$30</formula>
    </cfRule>
    <cfRule type="cellIs" dxfId="232" priority="93" operator="equal">
      <formula>$B$29</formula>
    </cfRule>
    <cfRule type="cellIs" dxfId="231" priority="94" operator="equal">
      <formula>$B$28</formula>
    </cfRule>
    <cfRule type="cellIs" dxfId="230" priority="95" operator="equal">
      <formula>$B$27</formula>
    </cfRule>
    <cfRule type="cellIs" dxfId="229" priority="96" operator="equal">
      <formula>$B$26</formula>
    </cfRule>
    <cfRule type="cellIs" dxfId="228" priority="97" operator="equal">
      <formula>$B$25</formula>
    </cfRule>
    <cfRule type="cellIs" dxfId="227" priority="98" operator="equal">
      <formula>$B$24</formula>
    </cfRule>
    <cfRule type="cellIs" dxfId="226" priority="99" operator="equal">
      <formula>$B$23</formula>
    </cfRule>
    <cfRule type="cellIs" dxfId="225" priority="100" operator="equal">
      <formula>$B$22</formula>
    </cfRule>
  </conditionalFormatting>
  <conditionalFormatting sqref="R14 U14 U12 R12 O14 O12">
    <cfRule type="cellIs" dxfId="224" priority="38" operator="equal">
      <formula>$B$30</formula>
    </cfRule>
    <cfRule type="cellIs" dxfId="223" priority="39" operator="equal">
      <formula>$B$29</formula>
    </cfRule>
    <cfRule type="cellIs" dxfId="222" priority="40" operator="equal">
      <formula>$B$28</formula>
    </cfRule>
    <cfRule type="cellIs" dxfId="221" priority="41" operator="equal">
      <formula>$B$27</formula>
    </cfRule>
    <cfRule type="cellIs" dxfId="220" priority="42" operator="equal">
      <formula>$B$26</formula>
    </cfRule>
    <cfRule type="cellIs" dxfId="219" priority="43" operator="equal">
      <formula>$B$25</formula>
    </cfRule>
    <cfRule type="cellIs" dxfId="218" priority="44" operator="equal">
      <formula>$B$24</formula>
    </cfRule>
    <cfRule type="cellIs" dxfId="217" priority="45" operator="equal">
      <formula>$B$23</formula>
    </cfRule>
    <cfRule type="cellIs" dxfId="216" priority="46" operator="equal">
      <formula>$B$22</formula>
    </cfRule>
  </conditionalFormatting>
  <conditionalFormatting sqref="R4:R11 R15:R17 R13">
    <cfRule type="cellIs" dxfId="215" priority="74" operator="equal">
      <formula>$B$30</formula>
    </cfRule>
    <cfRule type="cellIs" dxfId="214" priority="75" operator="equal">
      <formula>$B$29</formula>
    </cfRule>
    <cfRule type="cellIs" dxfId="213" priority="76" operator="equal">
      <formula>$B$28</formula>
    </cfRule>
    <cfRule type="cellIs" dxfId="212" priority="77" operator="equal">
      <formula>$B$27</formula>
    </cfRule>
    <cfRule type="cellIs" dxfId="211" priority="78" operator="equal">
      <formula>$B$26</formula>
    </cfRule>
    <cfRule type="cellIs" dxfId="210" priority="79" operator="equal">
      <formula>$B$25</formula>
    </cfRule>
    <cfRule type="cellIs" dxfId="209" priority="80" operator="equal">
      <formula>$B$24</formula>
    </cfRule>
    <cfRule type="cellIs" dxfId="208" priority="81" operator="equal">
      <formula>$B$23</formula>
    </cfRule>
    <cfRule type="cellIs" dxfId="207" priority="82" operator="equal">
      <formula>$B$22</formula>
    </cfRule>
  </conditionalFormatting>
  <conditionalFormatting sqref="U3">
    <cfRule type="cellIs" dxfId="206" priority="47" operator="equal">
      <formula>$B$30</formula>
    </cfRule>
    <cfRule type="cellIs" dxfId="205" priority="48" operator="equal">
      <formula>$B$29</formula>
    </cfRule>
    <cfRule type="cellIs" dxfId="204" priority="49" operator="equal">
      <formula>$B$28</formula>
    </cfRule>
    <cfRule type="cellIs" dxfId="203" priority="50" operator="equal">
      <formula>$B$27</formula>
    </cfRule>
    <cfRule type="cellIs" dxfId="202" priority="51" operator="equal">
      <formula>$B$26</formula>
    </cfRule>
    <cfRule type="cellIs" dxfId="201" priority="52" operator="equal">
      <formula>$B$25</formula>
    </cfRule>
    <cfRule type="cellIs" dxfId="200" priority="53" operator="equal">
      <formula>$B$24</formula>
    </cfRule>
    <cfRule type="cellIs" dxfId="199" priority="54" operator="equal">
      <formula>$B$23</formula>
    </cfRule>
    <cfRule type="cellIs" dxfId="198" priority="55" operator="equal">
      <formula>$B$22</formula>
    </cfRule>
  </conditionalFormatting>
  <conditionalFormatting sqref="U4:U11 U15:U17 U13">
    <cfRule type="cellIs" dxfId="197" priority="56" operator="equal">
      <formula>$B$30</formula>
    </cfRule>
    <cfRule type="cellIs" dxfId="196" priority="57" operator="equal">
      <formula>$B$29</formula>
    </cfRule>
    <cfRule type="cellIs" dxfId="195" priority="58" operator="equal">
      <formula>$B$28</formula>
    </cfRule>
    <cfRule type="cellIs" dxfId="194" priority="59" operator="equal">
      <formula>$B$27</formula>
    </cfRule>
    <cfRule type="cellIs" dxfId="193" priority="60" operator="equal">
      <formula>$B$26</formula>
    </cfRule>
    <cfRule type="cellIs" dxfId="192" priority="61" operator="equal">
      <formula>$B$25</formula>
    </cfRule>
    <cfRule type="cellIs" dxfId="191" priority="62" operator="equal">
      <formula>$B$24</formula>
    </cfRule>
    <cfRule type="cellIs" dxfId="190" priority="63" operator="equal">
      <formula>$B$23</formula>
    </cfRule>
    <cfRule type="cellIs" dxfId="189" priority="64" operator="equal">
      <formula>$B$22</formula>
    </cfRule>
  </conditionalFormatting>
  <conditionalFormatting sqref="A20">
    <cfRule type="cellIs" dxfId="188" priority="29" operator="equal">
      <formula>$B$30</formula>
    </cfRule>
    <cfRule type="cellIs" dxfId="187" priority="30" operator="equal">
      <formula>$B$29</formula>
    </cfRule>
    <cfRule type="cellIs" dxfId="186" priority="31" operator="equal">
      <formula>$B$28</formula>
    </cfRule>
    <cfRule type="cellIs" dxfId="185" priority="32" operator="equal">
      <formula>$B$27</formula>
    </cfRule>
    <cfRule type="cellIs" dxfId="184" priority="33" operator="equal">
      <formula>$B$26</formula>
    </cfRule>
    <cfRule type="cellIs" dxfId="183" priority="34" operator="equal">
      <formula>$B$25</formula>
    </cfRule>
    <cfRule type="cellIs" dxfId="182" priority="35" operator="equal">
      <formula>$B$24</formula>
    </cfRule>
    <cfRule type="cellIs" dxfId="181" priority="36" operator="equal">
      <formula>$B$23</formula>
    </cfRule>
    <cfRule type="cellIs" dxfId="180" priority="37" operator="equal">
      <formula>$B$22</formula>
    </cfRule>
  </conditionalFormatting>
  <conditionalFormatting sqref="B4:W17">
    <cfRule type="cellIs" dxfId="179" priority="19" operator="equal">
      <formula>$C$29</formula>
    </cfRule>
    <cfRule type="cellIs" dxfId="178" priority="20" operator="equal">
      <formula>$C$28</formula>
    </cfRule>
    <cfRule type="cellIs" dxfId="177" priority="21" operator="equal">
      <formula>$C$27</formula>
    </cfRule>
    <cfRule type="cellIs" dxfId="176" priority="22" operator="equal">
      <formula>$C$26</formula>
    </cfRule>
    <cfRule type="cellIs" dxfId="175" priority="23" operator="equal">
      <formula>$C$25</formula>
    </cfRule>
    <cfRule type="cellIs" dxfId="174" priority="24" operator="equal">
      <formula>$C$24</formula>
    </cfRule>
    <cfRule type="cellIs" dxfId="173" priority="25" operator="equal">
      <formula>$C$23</formula>
    </cfRule>
    <cfRule type="cellIs" dxfId="172" priority="26" operator="equal">
      <formula>$C$22</formula>
    </cfRule>
    <cfRule type="cellIs" dxfId="171" priority="27" operator="equal">
      <formula>$C$21</formula>
    </cfRule>
  </conditionalFormatting>
  <conditionalFormatting sqref="N20">
    <cfRule type="cellIs" dxfId="170" priority="10" operator="equal">
      <formula>$B$30</formula>
    </cfRule>
    <cfRule type="cellIs" dxfId="169" priority="11" operator="equal">
      <formula>$B$29</formula>
    </cfRule>
    <cfRule type="cellIs" dxfId="168" priority="12" operator="equal">
      <formula>$B$28</formula>
    </cfRule>
    <cfRule type="cellIs" dxfId="167" priority="13" operator="equal">
      <formula>$B$27</formula>
    </cfRule>
    <cfRule type="cellIs" dxfId="166" priority="14" operator="equal">
      <formula>$B$26</formula>
    </cfRule>
    <cfRule type="cellIs" dxfId="165" priority="15" operator="equal">
      <formula>$B$25</formula>
    </cfRule>
    <cfRule type="cellIs" dxfId="164" priority="16" operator="equal">
      <formula>$B$24</formula>
    </cfRule>
    <cfRule type="cellIs" dxfId="163" priority="17" operator="equal">
      <formula>$B$23</formula>
    </cfRule>
    <cfRule type="cellIs" dxfId="162" priority="18" operator="equal">
      <formula>$B$22</formula>
    </cfRule>
  </conditionalFormatting>
  <conditionalFormatting sqref="L4:L17 Y15:Y17 Y13 Y4:Y11">
    <cfRule type="cellIs" dxfId="161" priority="1" operator="equal">
      <formula>2</formula>
    </cfRule>
    <cfRule type="cellIs" dxfId="160" priority="2" operator="between">
      <formula>1.75</formula>
      <formula>1.99</formula>
    </cfRule>
    <cfRule type="cellIs" dxfId="159" priority="3" operator="between">
      <formula>1.5</formula>
      <formula>1.74</formula>
    </cfRule>
    <cfRule type="cellIs" dxfId="158" priority="4" operator="between">
      <formula>1.25</formula>
      <formula>1.49</formula>
    </cfRule>
    <cfRule type="cellIs" dxfId="157" priority="5" operator="between">
      <formula>1</formula>
      <formula>1.24</formula>
    </cfRule>
    <cfRule type="cellIs" dxfId="156" priority="6" operator="between">
      <formula>0.75</formula>
      <formula>0.99</formula>
    </cfRule>
    <cfRule type="cellIs" dxfId="155" priority="7" operator="between">
      <formula>0.5</formula>
      <formula>0.74</formula>
    </cfRule>
    <cfRule type="cellIs" dxfId="154" priority="8" operator="between">
      <formula>0.25</formula>
      <formula>0.49</formula>
    </cfRule>
    <cfRule type="cellIs" dxfId="153" priority="9" operator="between">
      <formula>0</formula>
      <formula>0.24</formula>
    </cfRule>
  </conditionalFormatting>
  <hyperlinks>
    <hyperlink ref="N15" r:id="rId1" display="https://contentexplorer.smarterbalanced.org/target/e-g8-c4r-t2-analyze-integrate-information"/>
    <hyperlink ref="N16" r:id="rId2" display="https://contentexplorer.smarterbalanced.org/target/e-g8-c4r-t3-evaluate-information-sources"/>
    <hyperlink ref="N17" r:id="rId3" display="https://contentexplorer.smarterbalanced.org/target/e-g8-c4r-t4-use-evidence"/>
    <hyperlink ref="N13" r:id="rId4" display="https://contentexplorer.smarterbalanced.org/target/e-g8-c3sl-t4-listen-and-interpret"/>
    <hyperlink ref="N4" r:id="rId5" display="https://contentexplorer.smarterbalanced.org/target/e-g8-c2wn-t1b-revise-brief-narrative-texts"/>
    <hyperlink ref="N6" r:id="rId6" display="https://contentexplorer.smarterbalanced.org/target/e-g8-c2we-t3b-revise-brief-informational-texts"/>
    <hyperlink ref="N8" r:id="rId7" display="https://contentexplorer.smarterbalanced.org/target/e-g8-c2wa-t6b-revise-brief-argumentative-texts"/>
    <hyperlink ref="N10" r:id="rId8" display="https://contentexplorer.smarterbalanced.org/target/e-g8-c2wg-t8-language-vocabulary-use"/>
    <hyperlink ref="N11" r:id="rId9" display="https://contentexplorer.smarterbalanced.org/target/e-g8-c2wg-t9-editing"/>
    <hyperlink ref="N5" r:id="rId10" display="https://contentexplorer.smarterbalanced.org/target/e-g7-c2wn-t2-compose-full-informational-texts"/>
    <hyperlink ref="N7" r:id="rId11" display="https://contentexplorer.smarterbalanced.org/target/e-g7-c2we-t4-compose-full-informational-texts"/>
    <hyperlink ref="N9" r:id="rId12" display="https://contentexplorer.smarterbalanced.org/target/e-g7-c2wa-t7-compose-full-argumentative-texts"/>
    <hyperlink ref="A4" r:id="rId13" display="https://contentexplorer.smarterbalanced.org/target/e-g8-c1ri-t8-key-details"/>
    <hyperlink ref="A5" r:id="rId14" display="https://contentexplorer.smarterbalanced.org/target/e-g8-c1ri-t9-central-ideas"/>
    <hyperlink ref="A6" r:id="rId15" display="https://contentexplorer.smarterbalanced.org/target/e-g8-c1ri-t10-word-meanings"/>
    <hyperlink ref="A7" r:id="rId16" display="https://contentexplorer.smarterbalanced.org/target/e-g8-c1ri-t11-reasoning-evidence"/>
    <hyperlink ref="A8" r:id="rId17" display="https://contentexplorer.smarterbalanced.org/target/e-g8-c1ri-t12-analysis-within-or-across-texts"/>
    <hyperlink ref="A9" r:id="rId18" display="https://contentexplorer.smarterbalanced.org/target/e-g8-c1ri-t13-text-structures-features"/>
    <hyperlink ref="A10" r:id="rId19" display="https://contentexplorer.smarterbalanced.org/target/e-g8-c1ri-t14-language-use"/>
    <hyperlink ref="A11" r:id="rId20" display="https://contentexplorer.smarterbalanced.org/target/e-g8-c1rl-t1-key-details"/>
    <hyperlink ref="A12" r:id="rId21" display="https://contentexplorer.smarterbalanced.org/target/e-g8-c1rl-t2-central-ideas"/>
    <hyperlink ref="A13" r:id="rId22" display="https://contentexplorer.smarterbalanced.org/target/e-g8-c1rl-t3-word-meanings"/>
    <hyperlink ref="A14" r:id="rId23" display="https://contentexplorer.smarterbalanced.org/target/e-g8-c1rl-t4-reasoning-evidence"/>
    <hyperlink ref="A15" r:id="rId24" display="https://contentexplorer.smarterbalanced.org/target/e-g8-c1rl-t5-analysis-within-or-across-texts"/>
    <hyperlink ref="A16" r:id="rId25" display="https://contentexplorer.smarterbalanced.org/target/e-g8-c1rl-t6-text-structures-features"/>
    <hyperlink ref="A17" r:id="rId26" display="https://contentexplorer.smarterbalanced.org/target/e-g8-c1rl-t7-language-use"/>
  </hyperlinks>
  <pageMargins left="0.7" right="0.7" top="0.75" bottom="0.75" header="0.3" footer="0.3"/>
  <pageSetup paperSize="3" scale="26" orientation="portrait" horizontalDpi="1200" verticalDpi="1200"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44"/>
  <sheetViews>
    <sheetView topLeftCell="A13" zoomScale="70" zoomScaleNormal="70" workbookViewId="0">
      <selection activeCell="A20" sqref="A20:B29"/>
    </sheetView>
  </sheetViews>
  <sheetFormatPr defaultColWidth="11" defaultRowHeight="15.75" x14ac:dyDescent="0.25"/>
  <cols>
    <col min="1" max="1" width="70.625" customWidth="1"/>
    <col min="2" max="10" width="12.875" customWidth="1"/>
    <col min="14" max="14" width="71" customWidth="1"/>
    <col min="15" max="23" width="12.875" customWidth="1"/>
  </cols>
  <sheetData>
    <row r="1" spans="1:25" ht="24" thickBot="1" x14ac:dyDescent="0.4">
      <c r="A1" s="63" t="s">
        <v>44</v>
      </c>
      <c r="B1" s="222" t="str">
        <f>'DATA STORE'!C3</f>
        <v>2017-18</v>
      </c>
      <c r="C1" s="222"/>
      <c r="D1" s="222"/>
      <c r="E1" s="222" t="str">
        <f>'DATA STORE'!D3</f>
        <v>2018-19</v>
      </c>
      <c r="F1" s="222"/>
      <c r="G1" s="222"/>
      <c r="H1" s="222" t="str">
        <f>'DATA STORE'!E3</f>
        <v>2021-22</v>
      </c>
      <c r="I1" s="222"/>
      <c r="J1" s="222"/>
      <c r="K1" s="220"/>
      <c r="L1" s="220"/>
      <c r="M1" s="1"/>
      <c r="N1" s="63" t="s">
        <v>44</v>
      </c>
      <c r="O1" s="222" t="str">
        <f>'DATA STORE'!C3</f>
        <v>2017-18</v>
      </c>
      <c r="P1" s="222"/>
      <c r="Q1" s="222"/>
      <c r="R1" s="222" t="str">
        <f>'DATA STORE'!D3</f>
        <v>2018-19</v>
      </c>
      <c r="S1" s="222"/>
      <c r="T1" s="222"/>
      <c r="U1" s="222" t="str">
        <f>'DATA STORE'!E3</f>
        <v>2021-22</v>
      </c>
      <c r="V1" s="222"/>
      <c r="W1" s="222"/>
      <c r="X1" s="220"/>
      <c r="Y1" s="220"/>
    </row>
    <row r="2" spans="1:25" ht="20.100000000000001" customHeight="1" thickBot="1" x14ac:dyDescent="0.3">
      <c r="A2" s="74" t="str">
        <f>'DATA STORE'!B1</f>
        <v>Enter District or School Name Here</v>
      </c>
      <c r="B2" s="221" t="str">
        <f>CONCATENATE('DATA STORE'!C10,"% of students proficient")</f>
        <v>% of students proficient</v>
      </c>
      <c r="C2" s="221"/>
      <c r="D2" s="221"/>
      <c r="E2" s="221" t="str">
        <f>CONCATENATE('DATA STORE'!D10,"% of students proficient")</f>
        <v>% of students proficient</v>
      </c>
      <c r="F2" s="221"/>
      <c r="G2" s="221"/>
      <c r="H2" s="221" t="str">
        <f>CONCATENATE('DATA STORE'!E10,"% of students proficient")</f>
        <v>% of students proficient</v>
      </c>
      <c r="I2" s="221"/>
      <c r="J2" s="221"/>
      <c r="K2" s="220"/>
      <c r="L2" s="220"/>
      <c r="M2" s="1"/>
      <c r="N2" s="74" t="str">
        <f>'DATA STORE'!B1</f>
        <v>Enter District or School Name Here</v>
      </c>
      <c r="O2" s="221" t="str">
        <f>CONCATENATE('DATA STORE'!C10,"% of students proficient")</f>
        <v>% of students proficient</v>
      </c>
      <c r="P2" s="221"/>
      <c r="Q2" s="221"/>
      <c r="R2" s="221" t="str">
        <f>CONCATENATE('DATA STORE'!D10,"% of students proficient")</f>
        <v>% of students proficient</v>
      </c>
      <c r="S2" s="221"/>
      <c r="T2" s="221"/>
      <c r="U2" s="221" t="str">
        <f>CONCATENATE('DATA STORE'!E10,"% of students proficient")</f>
        <v>% of students proficient</v>
      </c>
      <c r="V2" s="221"/>
      <c r="W2" s="221"/>
      <c r="X2" s="220"/>
      <c r="Y2" s="220"/>
    </row>
    <row r="3" spans="1:25" ht="49.5" customHeight="1" thickBot="1" x14ac:dyDescent="0.3">
      <c r="A3" s="65" t="s">
        <v>1</v>
      </c>
      <c r="B3" s="29" t="s">
        <v>49</v>
      </c>
      <c r="C3" s="28" t="s">
        <v>2</v>
      </c>
      <c r="D3" s="28" t="s">
        <v>3</v>
      </c>
      <c r="E3" s="29" t="s">
        <v>49</v>
      </c>
      <c r="F3" s="28" t="s">
        <v>2</v>
      </c>
      <c r="G3" s="28" t="s">
        <v>3</v>
      </c>
      <c r="H3" s="29" t="s">
        <v>49</v>
      </c>
      <c r="I3" s="28" t="s">
        <v>2</v>
      </c>
      <c r="J3" s="28" t="s">
        <v>3</v>
      </c>
      <c r="K3" s="30" t="s">
        <v>47</v>
      </c>
      <c r="L3" s="30" t="s">
        <v>48</v>
      </c>
      <c r="M3" s="14"/>
      <c r="N3" s="65" t="s">
        <v>27</v>
      </c>
      <c r="O3" s="29" t="s">
        <v>49</v>
      </c>
      <c r="P3" s="28" t="s">
        <v>2</v>
      </c>
      <c r="Q3" s="28" t="s">
        <v>3</v>
      </c>
      <c r="R3" s="29" t="s">
        <v>49</v>
      </c>
      <c r="S3" s="28" t="s">
        <v>2</v>
      </c>
      <c r="T3" s="28" t="s">
        <v>3</v>
      </c>
      <c r="U3" s="29" t="s">
        <v>49</v>
      </c>
      <c r="V3" s="28" t="s">
        <v>2</v>
      </c>
      <c r="W3" s="28" t="s">
        <v>3</v>
      </c>
      <c r="X3" s="30" t="s">
        <v>47</v>
      </c>
      <c r="Y3" s="30" t="s">
        <v>48</v>
      </c>
    </row>
    <row r="4" spans="1:25" ht="79.5" thickBot="1" x14ac:dyDescent="0.3">
      <c r="A4" s="158" t="str">
        <f>'DATA STORE'!T18</f>
        <v>(Literary Text) KEY DETAILS: Given an inference or conclusion, use explicit details and implicit information from the text to support the inference or conclusion provided.</v>
      </c>
      <c r="B4" s="32" t="str">
        <f t="shared" ref="B4:B17" si="0">CONCATENATE(C4," ",D4)</f>
        <v>0 0</v>
      </c>
      <c r="C4" s="27">
        <f>'DATA STORE'!U18</f>
        <v>0</v>
      </c>
      <c r="D4" s="87">
        <f>'DATA STORE'!V18</f>
        <v>0</v>
      </c>
      <c r="E4" s="32" t="str">
        <f t="shared" ref="E4:E17" si="1">CONCATENATE(F4," ",G4)</f>
        <v>0 0</v>
      </c>
      <c r="F4" s="27">
        <f>'DATA STORE'!U50</f>
        <v>0</v>
      </c>
      <c r="G4" s="78">
        <f>'DATA STORE'!V50</f>
        <v>0</v>
      </c>
      <c r="H4" s="36" t="str">
        <f t="shared" ref="H4:H17" si="2">CONCATENATE(I4," ",J4)</f>
        <v>0 0</v>
      </c>
      <c r="I4" s="27">
        <f>'DATA STORE'!U82</f>
        <v>0</v>
      </c>
      <c r="J4" s="78">
        <f>'DATA STORE'!V82</f>
        <v>0</v>
      </c>
      <c r="K4" s="67" t="e">
        <f t="shared" ref="K4:K17" si="3">VLOOKUP(B4,$C$21:$D$29,2,)+VLOOKUP(E4,$C$21:$D$29,2,)+VLOOKUP(H4,$C$21:$D$29,2,)</f>
        <v>#N/A</v>
      </c>
      <c r="L4" s="68" t="e">
        <f>(K4/3)</f>
        <v>#N/A</v>
      </c>
      <c r="M4" s="15"/>
      <c r="N4" s="140" t="str">
        <f>'DATA STORE'!T33</f>
        <v>WRITE/REVISE BRIEF TEXTS: Apply narrative techniques (e.g., dialogue, description, pacing) and appropriate text structures and transitional strategies for coherence when writing/revising one or more paragraphs of narrative text (e.g., closure, introducing narrator’s point of view, or using dialogue when describing an event or to advance action).</v>
      </c>
      <c r="O4" s="32" t="str">
        <f t="shared" ref="O4:O11" si="4">CONCATENATE(P4," ",Q4)</f>
        <v>0 0</v>
      </c>
      <c r="P4" s="27">
        <f>'DATA STORE'!U33</f>
        <v>0</v>
      </c>
      <c r="Q4" s="78">
        <f>'DATA STORE'!V33</f>
        <v>0</v>
      </c>
      <c r="R4" s="36" t="str">
        <f t="shared" ref="R4:R11" si="5">CONCATENATE(S4," ",T4)</f>
        <v>0 0</v>
      </c>
      <c r="S4" s="27">
        <f>'DATA STORE'!U65</f>
        <v>0</v>
      </c>
      <c r="T4" s="78">
        <f>'DATA STORE'!V65</f>
        <v>0</v>
      </c>
      <c r="U4" s="77" t="str">
        <f t="shared" ref="U4:U11" si="6">CONCATENATE(V4," ",W4)</f>
        <v>0 0</v>
      </c>
      <c r="V4" s="66">
        <f>'DATA STORE'!U97</f>
        <v>0</v>
      </c>
      <c r="W4" s="75">
        <f>'DATA STORE'!V97</f>
        <v>0</v>
      </c>
      <c r="X4" s="67" t="e">
        <f t="shared" ref="X4:X11" si="7">VLOOKUP(O4,$C$21:$D$29,2,)+VLOOKUP(R4,$C$21:$D$29,2,)+VLOOKUP(U4,$C$21:$D$29,2,)</f>
        <v>#N/A</v>
      </c>
      <c r="Y4" s="68" t="e">
        <f t="shared" ref="Y4:Y17" si="8">(X4/3)</f>
        <v>#N/A</v>
      </c>
    </row>
    <row r="5" spans="1:25" ht="79.5" thickBot="1" x14ac:dyDescent="0.3">
      <c r="A5" s="146" t="str">
        <f>'DATA STORE'!T19</f>
        <v>(Literary Text) CENTRAL IDEAS: Identify or determine a central message, lesson or moral and explain how it is conveyed in the text through key details, key events, or the sequence of events.</v>
      </c>
      <c r="B5" s="33" t="str">
        <f t="shared" si="0"/>
        <v>0 0</v>
      </c>
      <c r="C5" s="61">
        <f>'DATA STORE'!U19</f>
        <v>0</v>
      </c>
      <c r="D5" s="76">
        <f>'DATA STORE'!V19</f>
        <v>0</v>
      </c>
      <c r="E5" s="33" t="str">
        <f t="shared" si="1"/>
        <v>0 0</v>
      </c>
      <c r="F5" s="61">
        <f>'DATA STORE'!U51</f>
        <v>0</v>
      </c>
      <c r="G5" s="79">
        <f>'DATA STORE'!V51</f>
        <v>0</v>
      </c>
      <c r="H5" s="31" t="str">
        <f t="shared" si="2"/>
        <v>0 0</v>
      </c>
      <c r="I5" s="61">
        <f>'DATA STORE'!U83</f>
        <v>0</v>
      </c>
      <c r="J5" s="79">
        <f>'DATA STORE'!V83</f>
        <v>0</v>
      </c>
      <c r="K5" s="67" t="e">
        <f t="shared" si="3"/>
        <v>#N/A</v>
      </c>
      <c r="L5" s="68" t="e">
        <f t="shared" ref="L5:L17" si="9">(K5/3)</f>
        <v>#N/A</v>
      </c>
      <c r="M5" s="15"/>
      <c r="N5" s="131" t="str">
        <f>'DATA STORE'!T34</f>
        <v>COMPOSE FULL TEXTS: The CCSS places low instructional emphasis (20%) on narrative writing at high school. Developing full narrative compositions will not be required in the Smarter Balanced Summative Assessment; however, the use of narrative strategies may be included as a scoring criterion when evaluating writing for other purposes in high school.</v>
      </c>
      <c r="O5" s="71" t="str">
        <f t="shared" si="4"/>
        <v>0 0</v>
      </c>
      <c r="P5" s="72">
        <f>'DATA STORE'!U34</f>
        <v>0</v>
      </c>
      <c r="Q5" s="130">
        <f>'DATA STORE'!V34</f>
        <v>0</v>
      </c>
      <c r="R5" s="129" t="str">
        <f t="shared" si="5"/>
        <v>0 0</v>
      </c>
      <c r="S5" s="72">
        <f>'DATA STORE'!U66</f>
        <v>0</v>
      </c>
      <c r="T5" s="130">
        <f>'DATA STORE'!V66</f>
        <v>0</v>
      </c>
      <c r="U5" s="129" t="str">
        <f t="shared" si="6"/>
        <v>0 0</v>
      </c>
      <c r="V5" s="72">
        <f>'DATA STORE'!U98</f>
        <v>0</v>
      </c>
      <c r="W5" s="126">
        <f>'DATA STORE'!V98</f>
        <v>0</v>
      </c>
      <c r="X5" s="127" t="e">
        <f t="shared" si="7"/>
        <v>#N/A</v>
      </c>
      <c r="Y5" s="128" t="e">
        <f t="shared" si="8"/>
        <v>#N/A</v>
      </c>
    </row>
    <row r="6" spans="1:25" ht="111" thickBot="1" x14ac:dyDescent="0.3">
      <c r="A6" s="146" t="str">
        <f>'DATA STORE'!T20</f>
        <v>(Literary Text) WORD MEANINGS: Determine intended meanings of words, including words with multiple meanings (academic/tier 2 words), based on context, word relationships, word structure (e.g., common roots, affixes), or use of reference materials (e.g., beginning dictionary), with primary focus on determining meaning based on context and the academic (tier 2) vocabulary common to complex texts in all disciplines.</v>
      </c>
      <c r="B6" s="33" t="str">
        <f t="shared" si="0"/>
        <v>0 0</v>
      </c>
      <c r="C6" s="61">
        <f>'DATA STORE'!U20</f>
        <v>0</v>
      </c>
      <c r="D6" s="76">
        <f>'DATA STORE'!V20</f>
        <v>0</v>
      </c>
      <c r="E6" s="33" t="str">
        <f t="shared" si="1"/>
        <v>0 0</v>
      </c>
      <c r="F6" s="61">
        <f>'DATA STORE'!U52</f>
        <v>0</v>
      </c>
      <c r="G6" s="79">
        <f>'DATA STORE'!V52</f>
        <v>0</v>
      </c>
      <c r="H6" s="31" t="str">
        <f t="shared" si="2"/>
        <v>0 0</v>
      </c>
      <c r="I6" s="61">
        <f>'DATA STORE'!U84</f>
        <v>0</v>
      </c>
      <c r="J6" s="79">
        <f>'DATA STORE'!V84</f>
        <v>0</v>
      </c>
      <c r="K6" s="67" t="e">
        <f t="shared" si="3"/>
        <v>#N/A</v>
      </c>
      <c r="L6" s="68" t="e">
        <f t="shared" si="9"/>
        <v>#N/A</v>
      </c>
      <c r="M6" s="15"/>
      <c r="N6" s="141" t="str">
        <f>'DATA STORE'!T35</f>
        <v>WRITE/REVISE BRIEF TEXTS: Apply a variety of strategies when writing/revising one or more paragraphs of explanatory text: organizing ideas by stating and maintaining a focus/tone; providing appropriate transitional strategies for coherence; developing a complex topic and subtopics, including relevant supporting evidence/vocabulary and elaboration; or providing a conclusion that is appropriate to purpose and audience and follows from and supports the information or explanation presented (e.g., articulating implications or the significance of a topic).</v>
      </c>
      <c r="O6" s="33" t="str">
        <f t="shared" si="4"/>
        <v>0 0</v>
      </c>
      <c r="P6" s="61">
        <f>'DATA STORE'!U35</f>
        <v>0</v>
      </c>
      <c r="Q6" s="79">
        <f>'DATA STORE'!V35</f>
        <v>0</v>
      </c>
      <c r="R6" s="31" t="str">
        <f t="shared" si="5"/>
        <v>0 0</v>
      </c>
      <c r="S6" s="61">
        <f>'DATA STORE'!U67</f>
        <v>0</v>
      </c>
      <c r="T6" s="79">
        <f>'DATA STORE'!V67</f>
        <v>0</v>
      </c>
      <c r="U6" s="31" t="str">
        <f t="shared" si="6"/>
        <v>0 0</v>
      </c>
      <c r="V6" s="61">
        <f>'DATA STORE'!U99</f>
        <v>0</v>
      </c>
      <c r="W6" s="76">
        <f>'DATA STORE'!V99</f>
        <v>0</v>
      </c>
      <c r="X6" s="67" t="e">
        <f t="shared" si="7"/>
        <v>#N/A</v>
      </c>
      <c r="Y6" s="68" t="e">
        <f t="shared" si="8"/>
        <v>#N/A</v>
      </c>
    </row>
    <row r="7" spans="1:25" ht="111" thickBot="1" x14ac:dyDescent="0.3">
      <c r="A7" s="146" t="str">
        <f>'DATA STORE'!T21</f>
        <v>(Literary Text) REASONING &amp; EVIDENCE: Make an inference or draw a conclusion about a text OR make inferences or draw conclusions in order to compare texts (e.g., characters, point of view, themes, setting, plot) and use supporting evidence as justification/explanation.</v>
      </c>
      <c r="B7" s="33" t="str">
        <f t="shared" si="0"/>
        <v>0 0</v>
      </c>
      <c r="C7" s="61">
        <f>'DATA STORE'!U21</f>
        <v>0</v>
      </c>
      <c r="D7" s="76">
        <f>'DATA STORE'!V21</f>
        <v>0</v>
      </c>
      <c r="E7" s="33" t="str">
        <f t="shared" si="1"/>
        <v>0 0</v>
      </c>
      <c r="F7" s="61">
        <f>'DATA STORE'!U53</f>
        <v>0</v>
      </c>
      <c r="G7" s="79">
        <f>'DATA STORE'!V53</f>
        <v>0</v>
      </c>
      <c r="H7" s="31" t="str">
        <f t="shared" si="2"/>
        <v>0 0</v>
      </c>
      <c r="I7" s="61">
        <f>'DATA STORE'!U85</f>
        <v>0</v>
      </c>
      <c r="J7" s="79">
        <f>'DATA STORE'!V85</f>
        <v>0</v>
      </c>
      <c r="K7" s="67" t="e">
        <f t="shared" si="3"/>
        <v>#N/A</v>
      </c>
      <c r="L7" s="68" t="e">
        <f t="shared" si="9"/>
        <v>#N/A</v>
      </c>
      <c r="M7" s="15"/>
      <c r="N7" s="141" t="str">
        <f>'DATA STORE'!T36</f>
        <v>COMPOSE FULL TEXTS: Write full explanatory texts using a complete writing process attending to purpose and audience: organize ideas by stating a thesis and maintaining a focus/tone; develop a complex topic and subtopics, including elaboration and citing relevant supporting evidence from sources, with appropriate transitional strategies for coherence; and develop a conclusion that is appropriate to purpose and audience and follows from and supports the information or explanation presented (e.g., articulate implications or the significance of a topic).</v>
      </c>
      <c r="O7" s="33" t="str">
        <f t="shared" si="4"/>
        <v>0 0</v>
      </c>
      <c r="P7" s="61">
        <f>'DATA STORE'!U36</f>
        <v>0</v>
      </c>
      <c r="Q7" s="79">
        <f>'DATA STORE'!V36</f>
        <v>0</v>
      </c>
      <c r="R7" s="31" t="str">
        <f t="shared" si="5"/>
        <v>0 0</v>
      </c>
      <c r="S7" s="61">
        <f>'DATA STORE'!U68</f>
        <v>0</v>
      </c>
      <c r="T7" s="79">
        <f>'DATA STORE'!V68</f>
        <v>0</v>
      </c>
      <c r="U7" s="31" t="str">
        <f t="shared" si="6"/>
        <v>0 0</v>
      </c>
      <c r="V7" s="61">
        <f>'DATA STORE'!U100</f>
        <v>0</v>
      </c>
      <c r="W7" s="76">
        <f>'DATA STORE'!V100</f>
        <v>0</v>
      </c>
      <c r="X7" s="67" t="e">
        <f t="shared" si="7"/>
        <v>#N/A</v>
      </c>
      <c r="Y7" s="68" t="e">
        <f t="shared" si="8"/>
        <v>#N/A</v>
      </c>
    </row>
    <row r="8" spans="1:25" ht="111" thickBot="1" x14ac:dyDescent="0.3">
      <c r="A8" s="146" t="str">
        <f>'DATA STORE'!T22</f>
        <v>(Literary Text) ANALYSIS WITHIN OR ACROSS TEXTS: Describe and explain relationships among literary elements (e.g., characters) within or across texts or distinguish the narrator or characters' point of view.</v>
      </c>
      <c r="B8" s="33" t="str">
        <f t="shared" si="0"/>
        <v>0 0</v>
      </c>
      <c r="C8" s="61">
        <f>'DATA STORE'!U22</f>
        <v>0</v>
      </c>
      <c r="D8" s="76">
        <f>'DATA STORE'!V22</f>
        <v>0</v>
      </c>
      <c r="E8" s="33" t="str">
        <f t="shared" si="1"/>
        <v>0 0</v>
      </c>
      <c r="F8" s="61">
        <f>'DATA STORE'!U54</f>
        <v>0</v>
      </c>
      <c r="G8" s="79">
        <f>'DATA STORE'!V54</f>
        <v>0</v>
      </c>
      <c r="H8" s="31" t="str">
        <f t="shared" si="2"/>
        <v>0 0</v>
      </c>
      <c r="I8" s="61">
        <f>'DATA STORE'!U86</f>
        <v>0</v>
      </c>
      <c r="J8" s="79">
        <f>'DATA STORE'!V86</f>
        <v>0</v>
      </c>
      <c r="K8" s="67" t="e">
        <f t="shared" si="3"/>
        <v>#N/A</v>
      </c>
      <c r="L8" s="68" t="e">
        <f t="shared" si="9"/>
        <v>#N/A</v>
      </c>
      <c r="M8" s="15"/>
      <c r="N8" s="141" t="str">
        <f>'DATA STORE'!T37</f>
        <v>WRITE/REVISE BRIEF TEXTS: Apply a variety of strategies when writing/revising one or more paragraphs of text that express arguments about topics or sources: establishing and supporting a precise claim, organizing and citing supporting evidence and counterclaims using credible sources, providing appropriate transitional strategies for coherence, using appropriate vocabulary, or providing a conclusion that is appropriate to purpose and audience and follows from and supports the argument(s) presented.</v>
      </c>
      <c r="O8" s="33" t="str">
        <f t="shared" si="4"/>
        <v>0 0</v>
      </c>
      <c r="P8" s="61">
        <f>'DATA STORE'!U37</f>
        <v>0</v>
      </c>
      <c r="Q8" s="79">
        <f>'DATA STORE'!V37</f>
        <v>0</v>
      </c>
      <c r="R8" s="31" t="str">
        <f t="shared" si="5"/>
        <v>0 0</v>
      </c>
      <c r="S8" s="61">
        <f>'DATA STORE'!U69</f>
        <v>0</v>
      </c>
      <c r="T8" s="79">
        <f>'DATA STORE'!V69</f>
        <v>0</v>
      </c>
      <c r="U8" s="31" t="str">
        <f t="shared" si="6"/>
        <v>0 0</v>
      </c>
      <c r="V8" s="61">
        <f>'DATA STORE'!U101</f>
        <v>0</v>
      </c>
      <c r="W8" s="76">
        <f>'DATA STORE'!V101</f>
        <v>0</v>
      </c>
      <c r="X8" s="67" t="e">
        <f t="shared" si="7"/>
        <v>#N/A</v>
      </c>
      <c r="Y8" s="68" t="e">
        <f t="shared" si="8"/>
        <v>#N/A</v>
      </c>
    </row>
    <row r="9" spans="1:25" ht="79.5" thickBot="1" x14ac:dyDescent="0.3">
      <c r="A9" s="146" t="str">
        <f>'DATA STORE'!T23</f>
        <v>(Literary Text) TEXT STRUCTURES &amp; FEATURES: Relate knowledge of text structures (building upon earlier sections) or text features (e.g., illustrations) to explain information within the text.</v>
      </c>
      <c r="B9" s="33" t="str">
        <f t="shared" si="0"/>
        <v>0 0</v>
      </c>
      <c r="C9" s="61">
        <f>'DATA STORE'!U23</f>
        <v>0</v>
      </c>
      <c r="D9" s="76">
        <f>'DATA STORE'!V23</f>
        <v>0</v>
      </c>
      <c r="E9" s="33" t="str">
        <f t="shared" si="1"/>
        <v>0 0</v>
      </c>
      <c r="F9" s="61">
        <f>'DATA STORE'!U55</f>
        <v>0</v>
      </c>
      <c r="G9" s="79">
        <f>'DATA STORE'!V55</f>
        <v>0</v>
      </c>
      <c r="H9" s="31" t="str">
        <f t="shared" si="2"/>
        <v>0 0</v>
      </c>
      <c r="I9" s="61">
        <f>'DATA STORE'!U87</f>
        <v>0</v>
      </c>
      <c r="J9" s="79">
        <f>'DATA STORE'!V87</f>
        <v>0</v>
      </c>
      <c r="K9" s="67" t="e">
        <f t="shared" si="3"/>
        <v>#N/A</v>
      </c>
      <c r="L9" s="68" t="e">
        <f t="shared" si="9"/>
        <v>#N/A</v>
      </c>
      <c r="M9" s="15"/>
      <c r="N9" s="141" t="str">
        <f>'DATA STORE'!T38</f>
        <v>COMPOSE FULL TEXTS: Write full arguments about topics using a complete writing process attending to purpose and audience: establish and support a claim; organize, elaborate, and cite supporting evidence from credible sources; provide appropriate transitional strategies for coherence; and develop a conclusion that is appropriate to purpose and audience and follows from and supports the argument(s) presented.</v>
      </c>
      <c r="O9" s="33" t="str">
        <f t="shared" si="4"/>
        <v>0 0</v>
      </c>
      <c r="P9" s="61">
        <f>'DATA STORE'!U38</f>
        <v>0</v>
      </c>
      <c r="Q9" s="79">
        <f>'DATA STORE'!V38</f>
        <v>0</v>
      </c>
      <c r="R9" s="31" t="str">
        <f t="shared" si="5"/>
        <v>0 0</v>
      </c>
      <c r="S9" s="61">
        <f>'DATA STORE'!U70</f>
        <v>0</v>
      </c>
      <c r="T9" s="79">
        <f>'DATA STORE'!V70</f>
        <v>0</v>
      </c>
      <c r="U9" s="31" t="str">
        <f t="shared" si="6"/>
        <v>0 0</v>
      </c>
      <c r="V9" s="61">
        <f>'DATA STORE'!U102</f>
        <v>0</v>
      </c>
      <c r="W9" s="76">
        <f>'DATA STORE'!V102</f>
        <v>0</v>
      </c>
      <c r="X9" s="67" t="e">
        <f t="shared" si="7"/>
        <v>#N/A</v>
      </c>
      <c r="Y9" s="68" t="e">
        <f t="shared" si="8"/>
        <v>#N/A</v>
      </c>
    </row>
    <row r="10" spans="1:25" ht="48" thickBot="1" x14ac:dyDescent="0.3">
      <c r="A10" s="146" t="str">
        <f>'DATA STORE'!T24</f>
        <v>(Literary Text) LANGUAGE USE: Determine use of language by distinguishing literal from non-literal meanings of words and phrases used in context, or demonstrate understanding of nuances in word meanings used in context.</v>
      </c>
      <c r="B10" s="33" t="str">
        <f t="shared" si="0"/>
        <v>0 0</v>
      </c>
      <c r="C10" s="61">
        <f>'DATA STORE'!U24</f>
        <v>0</v>
      </c>
      <c r="D10" s="76">
        <f>'DATA STORE'!V24</f>
        <v>0</v>
      </c>
      <c r="E10" s="33" t="str">
        <f t="shared" si="1"/>
        <v>0 0</v>
      </c>
      <c r="F10" s="61">
        <f>'DATA STORE'!U56</f>
        <v>0</v>
      </c>
      <c r="G10" s="79">
        <f>'DATA STORE'!V56</f>
        <v>0</v>
      </c>
      <c r="H10" s="31" t="str">
        <f t="shared" si="2"/>
        <v>0 0</v>
      </c>
      <c r="I10" s="61">
        <f>'DATA STORE'!U88</f>
        <v>0</v>
      </c>
      <c r="J10" s="79">
        <f>'DATA STORE'!V88</f>
        <v>0</v>
      </c>
      <c r="K10" s="67" t="e">
        <f t="shared" si="3"/>
        <v>#N/A</v>
      </c>
      <c r="L10" s="68" t="e">
        <f t="shared" si="9"/>
        <v>#N/A</v>
      </c>
      <c r="M10" s="15"/>
      <c r="N10" s="141" t="str">
        <f>'DATA STORE'!T39</f>
        <v>LANGUAGE &amp; VOCABULARY USE: Strategically use precise language and vocabulary (including academic and domain-specific vocabulary and figurative language) and style appropriate to the purpose and audience when revising or composing texts.</v>
      </c>
      <c r="O10" s="33" t="str">
        <f t="shared" si="4"/>
        <v>0 0</v>
      </c>
      <c r="P10" s="61">
        <f>'DATA STORE'!U39</f>
        <v>0</v>
      </c>
      <c r="Q10" s="79">
        <f>'DATA STORE'!V39</f>
        <v>0</v>
      </c>
      <c r="R10" s="31" t="str">
        <f t="shared" si="5"/>
        <v>0 0</v>
      </c>
      <c r="S10" s="61">
        <f>'DATA STORE'!U71</f>
        <v>0</v>
      </c>
      <c r="T10" s="79">
        <f>'DATA STORE'!V71</f>
        <v>0</v>
      </c>
      <c r="U10" s="31" t="str">
        <f t="shared" si="6"/>
        <v>0 0</v>
      </c>
      <c r="V10" s="61">
        <f>'DATA STORE'!U103</f>
        <v>0</v>
      </c>
      <c r="W10" s="76">
        <f>'DATA STORE'!V103</f>
        <v>0</v>
      </c>
      <c r="X10" s="67" t="e">
        <f t="shared" si="7"/>
        <v>#N/A</v>
      </c>
      <c r="Y10" s="68" t="e">
        <f t="shared" si="8"/>
        <v>#N/A</v>
      </c>
    </row>
    <row r="11" spans="1:25" ht="48" thickBot="1" x14ac:dyDescent="0.3">
      <c r="A11" s="146" t="str">
        <f>'DATA STORE'!T25</f>
        <v>(Informational Text) KEY DETAILS: Given an inference or conclusion, use explicit details and implicit information from the text to support the inference or conclusion provided.</v>
      </c>
      <c r="B11" s="33" t="str">
        <f t="shared" si="0"/>
        <v>0 0</v>
      </c>
      <c r="C11" s="61">
        <f>'DATA STORE'!U25</f>
        <v>0</v>
      </c>
      <c r="D11" s="76">
        <f>'DATA STORE'!V25</f>
        <v>0</v>
      </c>
      <c r="E11" s="33" t="str">
        <f t="shared" si="1"/>
        <v>0 0</v>
      </c>
      <c r="F11" s="61">
        <f>'DATA STORE'!U57</f>
        <v>0</v>
      </c>
      <c r="G11" s="79">
        <f>'DATA STORE'!V57</f>
        <v>0</v>
      </c>
      <c r="H11" s="31" t="str">
        <f t="shared" si="2"/>
        <v>0 0</v>
      </c>
      <c r="I11" s="61">
        <f>'DATA STORE'!U89</f>
        <v>0</v>
      </c>
      <c r="J11" s="79">
        <f>'DATA STORE'!V89</f>
        <v>0</v>
      </c>
      <c r="K11" s="67" t="e">
        <f t="shared" si="3"/>
        <v>#N/A</v>
      </c>
      <c r="L11" s="68" t="e">
        <f t="shared" si="9"/>
        <v>#N/A</v>
      </c>
      <c r="M11" s="15"/>
      <c r="N11" s="142" t="str">
        <f>'DATA STORE'!T40</f>
        <v>EDIT: Apply or edit grade-appropriate grammar usage, capitalization, punctuation, and spelling to clarify a message and edit narrative, explanatory, and argumentative texts.</v>
      </c>
      <c r="O11" s="34" t="str">
        <f t="shared" si="4"/>
        <v>0 0</v>
      </c>
      <c r="P11" s="80">
        <f>'DATA STORE'!U40</f>
        <v>0</v>
      </c>
      <c r="Q11" s="81">
        <f>'DATA STORE'!V40</f>
        <v>0</v>
      </c>
      <c r="R11" s="37" t="str">
        <f t="shared" si="5"/>
        <v>0 0</v>
      </c>
      <c r="S11" s="80">
        <f>'DATA STORE'!U72</f>
        <v>0</v>
      </c>
      <c r="T11" s="81">
        <f>'DATA STORE'!V72</f>
        <v>0</v>
      </c>
      <c r="U11" s="103" t="str">
        <f t="shared" si="6"/>
        <v>0 0</v>
      </c>
      <c r="V11" s="92">
        <f>'DATA STORE'!U104</f>
        <v>0</v>
      </c>
      <c r="W11" s="94">
        <f>'DATA STORE'!V104</f>
        <v>0</v>
      </c>
      <c r="X11" s="67" t="e">
        <f t="shared" si="7"/>
        <v>#N/A</v>
      </c>
      <c r="Y11" s="68" t="e">
        <f t="shared" si="8"/>
        <v>#N/A</v>
      </c>
    </row>
    <row r="12" spans="1:25" ht="36.75" thickBot="1" x14ac:dyDescent="0.3">
      <c r="A12" s="146" t="str">
        <f>'DATA STORE'!T26</f>
        <v>(Informational Text) CENTRAL IDEAS: Identify or determine a main idea and the key details that support it.</v>
      </c>
      <c r="B12" s="33" t="str">
        <f t="shared" si="0"/>
        <v>0 0</v>
      </c>
      <c r="C12" s="61">
        <f>'DATA STORE'!U26</f>
        <v>0</v>
      </c>
      <c r="D12" s="76">
        <f>'DATA STORE'!V26</f>
        <v>0</v>
      </c>
      <c r="E12" s="33" t="str">
        <f t="shared" si="1"/>
        <v>0 0</v>
      </c>
      <c r="F12" s="61">
        <f>'DATA STORE'!U58</f>
        <v>0</v>
      </c>
      <c r="G12" s="79">
        <f>'DATA STORE'!V58</f>
        <v>0</v>
      </c>
      <c r="H12" s="31" t="str">
        <f t="shared" si="2"/>
        <v>0 0</v>
      </c>
      <c r="I12" s="61">
        <f>'DATA STORE'!U90</f>
        <v>0</v>
      </c>
      <c r="J12" s="79">
        <f>'DATA STORE'!V90</f>
        <v>0</v>
      </c>
      <c r="K12" s="67" t="e">
        <f t="shared" si="3"/>
        <v>#N/A</v>
      </c>
      <c r="L12" s="68" t="e">
        <f t="shared" si="9"/>
        <v>#N/A</v>
      </c>
      <c r="M12" s="15"/>
      <c r="N12" s="65" t="s">
        <v>79</v>
      </c>
      <c r="O12" s="29" t="s">
        <v>49</v>
      </c>
      <c r="P12" s="28" t="s">
        <v>2</v>
      </c>
      <c r="Q12" s="28" t="s">
        <v>3</v>
      </c>
      <c r="R12" s="29" t="s">
        <v>49</v>
      </c>
      <c r="S12" s="28" t="s">
        <v>2</v>
      </c>
      <c r="T12" s="28" t="s">
        <v>3</v>
      </c>
      <c r="U12" s="29" t="s">
        <v>49</v>
      </c>
      <c r="V12" s="28" t="s">
        <v>2</v>
      </c>
      <c r="W12" s="28" t="s">
        <v>3</v>
      </c>
      <c r="X12" s="30" t="s">
        <v>47</v>
      </c>
      <c r="Y12" s="30" t="s">
        <v>48</v>
      </c>
    </row>
    <row r="13" spans="1:25" ht="79.5" thickBot="1" x14ac:dyDescent="0.3">
      <c r="A13" s="146" t="str">
        <f>'DATA STORE'!T27</f>
        <v>(Informational Text) WORD MEANINGS: Determine intended meanings of words, including academic/tier 2 words, domain-specific (tier 3) words, and words with multiple meanings, based on context, structure (e.g., common Greek or Latin roots, affixes), or use of reference materials (e.g., dictionary) with primary focus on the academic vocabulary common to complex texts in all disciplines.</v>
      </c>
      <c r="B13" s="33" t="str">
        <f t="shared" si="0"/>
        <v>0 0</v>
      </c>
      <c r="C13" s="61">
        <f>'DATA STORE'!U27</f>
        <v>0</v>
      </c>
      <c r="D13" s="76">
        <f>'DATA STORE'!V27</f>
        <v>0</v>
      </c>
      <c r="E13" s="33" t="str">
        <f t="shared" si="1"/>
        <v>0 0</v>
      </c>
      <c r="F13" s="61">
        <f>'DATA STORE'!U59</f>
        <v>0</v>
      </c>
      <c r="G13" s="79">
        <f>'DATA STORE'!V59</f>
        <v>0</v>
      </c>
      <c r="H13" s="31" t="str">
        <f t="shared" si="2"/>
        <v>0 0</v>
      </c>
      <c r="I13" s="61">
        <f>'DATA STORE'!U91</f>
        <v>0</v>
      </c>
      <c r="J13" s="79">
        <f>'DATA STORE'!V91</f>
        <v>0</v>
      </c>
      <c r="K13" s="67" t="e">
        <f t="shared" si="3"/>
        <v>#N/A</v>
      </c>
      <c r="L13" s="68" t="e">
        <f t="shared" si="9"/>
        <v>#N/A</v>
      </c>
      <c r="M13" s="15"/>
      <c r="N13" s="143" t="str">
        <f>'DATA STORE'!$T$42</f>
        <v>LISTEN/INTERPRET: Analyze, interpret, and use information delivered orally.</v>
      </c>
      <c r="O13" s="38" t="str">
        <f>CONCATENATE(P13," ",Q13)</f>
        <v>0 0</v>
      </c>
      <c r="P13" s="39">
        <f>'DATA STORE'!U42</f>
        <v>0</v>
      </c>
      <c r="Q13" s="86">
        <f>'DATA STORE'!V42</f>
        <v>0</v>
      </c>
      <c r="R13" s="125" t="str">
        <f>CONCATENATE(S13," ",T13)</f>
        <v>0 0</v>
      </c>
      <c r="S13" s="39">
        <f>'DATA STORE'!U74</f>
        <v>0</v>
      </c>
      <c r="T13" s="86">
        <f>'DATA STORE'!V74</f>
        <v>0</v>
      </c>
      <c r="U13" s="104" t="str">
        <f>CONCATENATE(V13," ",W13)</f>
        <v>0 0</v>
      </c>
      <c r="V13" s="97">
        <f>'DATA STORE'!U106</f>
        <v>0</v>
      </c>
      <c r="W13" s="99">
        <f>'DATA STORE'!V106</f>
        <v>0</v>
      </c>
      <c r="X13" s="67" t="e">
        <f>VLOOKUP(O13,$C$21:$D$29,2,)+VLOOKUP(R13,$C$21:$D$29,2,)+VLOOKUP(U13,$C$21:$D$29,2,)</f>
        <v>#N/A</v>
      </c>
      <c r="Y13" s="68" t="e">
        <f t="shared" si="8"/>
        <v>#N/A</v>
      </c>
    </row>
    <row r="14" spans="1:25" ht="79.5" thickBot="1" x14ac:dyDescent="0.3">
      <c r="A14" s="146" t="str">
        <f>'DATA STORE'!T28</f>
        <v>(Informational Text) REASONING &amp; EVIDENCE: Make an inference or draw a conclusion about a text OR make inferences or draw conclusions in order to compare texts (e.g., events, ideas, concepts, procedures; point of view; use of information from illustrations; compare and contrast points or key details) and use supporting evidence as justification/explanation.</v>
      </c>
      <c r="B14" s="33" t="str">
        <f t="shared" si="0"/>
        <v>0 0</v>
      </c>
      <c r="C14" s="61">
        <f>'DATA STORE'!U28</f>
        <v>0</v>
      </c>
      <c r="D14" s="76">
        <f>'DATA STORE'!V28</f>
        <v>0</v>
      </c>
      <c r="E14" s="33" t="str">
        <f t="shared" si="1"/>
        <v>0 0</v>
      </c>
      <c r="F14" s="61">
        <f>'DATA STORE'!U60</f>
        <v>0</v>
      </c>
      <c r="G14" s="79">
        <f>'DATA STORE'!V60</f>
        <v>0</v>
      </c>
      <c r="H14" s="31" t="str">
        <f t="shared" si="2"/>
        <v>0 0</v>
      </c>
      <c r="I14" s="61">
        <f>'DATA STORE'!U92</f>
        <v>0</v>
      </c>
      <c r="J14" s="79">
        <f>'DATA STORE'!V92</f>
        <v>0</v>
      </c>
      <c r="K14" s="67" t="e">
        <f t="shared" si="3"/>
        <v>#N/A</v>
      </c>
      <c r="L14" s="68" t="e">
        <f t="shared" si="9"/>
        <v>#N/A</v>
      </c>
      <c r="M14" s="14"/>
      <c r="N14" s="65" t="s">
        <v>37</v>
      </c>
      <c r="O14" s="29" t="s">
        <v>49</v>
      </c>
      <c r="P14" s="69" t="s">
        <v>2</v>
      </c>
      <c r="Q14" s="69" t="s">
        <v>3</v>
      </c>
      <c r="R14" s="70" t="s">
        <v>49</v>
      </c>
      <c r="S14" s="69" t="s">
        <v>2</v>
      </c>
      <c r="T14" s="69" t="s">
        <v>3</v>
      </c>
      <c r="U14" s="70" t="s">
        <v>49</v>
      </c>
      <c r="V14" s="69" t="s">
        <v>2</v>
      </c>
      <c r="W14" s="28" t="s">
        <v>3</v>
      </c>
      <c r="X14" s="30" t="s">
        <v>47</v>
      </c>
      <c r="Y14" s="30" t="s">
        <v>48</v>
      </c>
    </row>
    <row r="15" spans="1:25" ht="48" thickBot="1" x14ac:dyDescent="0.3">
      <c r="A15" s="146" t="str">
        <f>'DATA STORE'!T29</f>
        <v>(Informational Text) ANALYSIS WITHIN OR ACROSS TEXTS: Describe information within or across texts (e.g., events, ideas, concepts, procedures, sequence or cause/effect) or distinguish the author's point of view.</v>
      </c>
      <c r="B15" s="33" t="str">
        <f t="shared" si="0"/>
        <v>0 0</v>
      </c>
      <c r="C15" s="61">
        <f>'DATA STORE'!U29</f>
        <v>0</v>
      </c>
      <c r="D15" s="76">
        <f>'DATA STORE'!V29</f>
        <v>0</v>
      </c>
      <c r="E15" s="33" t="str">
        <f t="shared" si="1"/>
        <v>0 0</v>
      </c>
      <c r="F15" s="61">
        <f>'DATA STORE'!U61</f>
        <v>0</v>
      </c>
      <c r="G15" s="79">
        <f>'DATA STORE'!V61</f>
        <v>0</v>
      </c>
      <c r="H15" s="31" t="str">
        <f t="shared" si="2"/>
        <v>0 0</v>
      </c>
      <c r="I15" s="61">
        <f>'DATA STORE'!U93</f>
        <v>0</v>
      </c>
      <c r="J15" s="79">
        <f>'DATA STORE'!V93</f>
        <v>0</v>
      </c>
      <c r="K15" s="67" t="e">
        <f t="shared" si="3"/>
        <v>#N/A</v>
      </c>
      <c r="L15" s="68" t="e">
        <f t="shared" si="9"/>
        <v>#N/A</v>
      </c>
      <c r="M15" s="14"/>
      <c r="N15" s="140" t="str">
        <f>'DATA STORE'!T44</f>
        <v>ANALYZE/INTEGRATE INFORMATION: Gather, analyze, and integrate multiple sources of information/evidence to support a presentation on a topic.</v>
      </c>
      <c r="O15" s="32" t="str">
        <f>CONCATENATE(P15," ",Q15)</f>
        <v>0 0</v>
      </c>
      <c r="P15" s="40">
        <f>'DATA STORE'!U44</f>
        <v>0</v>
      </c>
      <c r="Q15" s="89">
        <f>'DATA STORE'!V44</f>
        <v>0</v>
      </c>
      <c r="R15" s="32" t="str">
        <f>CONCATENATE(S15," ",T15)</f>
        <v>0 0</v>
      </c>
      <c r="S15" s="40">
        <f>'DATA STORE'!U76</f>
        <v>0</v>
      </c>
      <c r="T15" s="82">
        <f>'DATA STORE'!V76</f>
        <v>0</v>
      </c>
      <c r="U15" s="36" t="str">
        <f>CONCATENATE(V15," ",W15)</f>
        <v>0 0</v>
      </c>
      <c r="V15" s="40">
        <f>'DATA STORE'!U108</f>
        <v>0</v>
      </c>
      <c r="W15" s="82">
        <f>'DATA STORE'!V108</f>
        <v>0</v>
      </c>
      <c r="X15" s="67" t="e">
        <f>VLOOKUP(O15,$C$21:$D$29,2,)+VLOOKUP(R15,$C$21:$D$29,2,)+VLOOKUP(U15,$C$21:$D$29,2,)</f>
        <v>#N/A</v>
      </c>
      <c r="Y15" s="68" t="e">
        <f t="shared" si="8"/>
        <v>#N/A</v>
      </c>
    </row>
    <row r="16" spans="1:25" ht="63.75" thickBot="1" x14ac:dyDescent="0.3">
      <c r="A16" s="146" t="str">
        <f>'DATA STORE'!T30</f>
        <v>(Informational Text) TEXT STRUCTURES OR FEATURES: Relate knowledge of text features (e.g., maps, photographs) to demonstrate understanding of the text.</v>
      </c>
      <c r="B16" s="33" t="str">
        <f t="shared" si="0"/>
        <v>0 0</v>
      </c>
      <c r="C16" s="61">
        <f>'DATA STORE'!U30</f>
        <v>0</v>
      </c>
      <c r="D16" s="76">
        <f>'DATA STORE'!V30</f>
        <v>0</v>
      </c>
      <c r="E16" s="33" t="str">
        <f t="shared" si="1"/>
        <v>0 0</v>
      </c>
      <c r="F16" s="61">
        <f>'DATA STORE'!U62</f>
        <v>0</v>
      </c>
      <c r="G16" s="79">
        <f>'DATA STORE'!V62</f>
        <v>0</v>
      </c>
      <c r="H16" s="31" t="str">
        <f t="shared" si="2"/>
        <v>0 0</v>
      </c>
      <c r="I16" s="61">
        <f>'DATA STORE'!U94</f>
        <v>0</v>
      </c>
      <c r="J16" s="79">
        <f>'DATA STORE'!V94</f>
        <v>0</v>
      </c>
      <c r="K16" s="67" t="e">
        <f t="shared" si="3"/>
        <v>#N/A</v>
      </c>
      <c r="L16" s="68" t="e">
        <f t="shared" si="9"/>
        <v>#N/A</v>
      </c>
      <c r="M16" s="14"/>
      <c r="N16" s="141" t="str">
        <f>'DATA STORE'!T45</f>
        <v>EVALUATE INFORMATION/SOURCES: Use reasoning, evaluation, and evidence to assess the credibility and accuracy of each source in order to gather and select information to support analysis, reflection, and research. Evaluate relevance, accuracy, and completeness of information from multiple sources.</v>
      </c>
      <c r="O16" s="33" t="str">
        <f>CONCATENATE(P16," ",Q16)</f>
        <v>0 0</v>
      </c>
      <c r="P16" s="62">
        <f>'DATA STORE'!U45</f>
        <v>0</v>
      </c>
      <c r="Q16" s="85">
        <f>'DATA STORE'!V45</f>
        <v>0</v>
      </c>
      <c r="R16" s="33" t="str">
        <f>CONCATENATE(S16," ",T16)</f>
        <v>0 0</v>
      </c>
      <c r="S16" s="62">
        <f>'DATA STORE'!U77</f>
        <v>0</v>
      </c>
      <c r="T16" s="83">
        <f>'DATA STORE'!V77</f>
        <v>0</v>
      </c>
      <c r="U16" s="31" t="str">
        <f>CONCATENATE(V16," ",W16)</f>
        <v>0 0</v>
      </c>
      <c r="V16" s="62">
        <f>'DATA STORE'!U109</f>
        <v>0</v>
      </c>
      <c r="W16" s="83">
        <f>'DATA STORE'!V109</f>
        <v>0</v>
      </c>
      <c r="X16" s="67" t="e">
        <f>VLOOKUP(O16,$C$21:$D$29,2,)+VLOOKUP(R16,$C$21:$D$29,2,)+VLOOKUP(U16,$C$21:$D$29,2,)</f>
        <v>#N/A</v>
      </c>
      <c r="Y16" s="68" t="e">
        <f t="shared" si="8"/>
        <v>#N/A</v>
      </c>
    </row>
    <row r="17" spans="1:25" ht="48" thickBot="1" x14ac:dyDescent="0.3">
      <c r="A17" s="147" t="str">
        <f>'DATA STORE'!T31</f>
        <v>(Informational Text) LANGUAGE USE: Demonstrate understanding of word relationships and nuances, literal and non-literal words and phrases used in context, or identify connections between words and their uses.</v>
      </c>
      <c r="B17" s="34" t="str">
        <f t="shared" si="0"/>
        <v>0 0</v>
      </c>
      <c r="C17" s="80">
        <f>'DATA STORE'!U31</f>
        <v>0</v>
      </c>
      <c r="D17" s="88">
        <f>'DATA STORE'!V31</f>
        <v>0</v>
      </c>
      <c r="E17" s="34" t="str">
        <f t="shared" si="1"/>
        <v>0 0</v>
      </c>
      <c r="F17" s="80">
        <f>'DATA STORE'!U63</f>
        <v>0</v>
      </c>
      <c r="G17" s="81">
        <f>'DATA STORE'!V63</f>
        <v>0</v>
      </c>
      <c r="H17" s="37" t="str">
        <f t="shared" si="2"/>
        <v>0 0</v>
      </c>
      <c r="I17" s="80">
        <f>'DATA STORE'!U95</f>
        <v>0</v>
      </c>
      <c r="J17" s="81">
        <f>'DATA STORE'!V95</f>
        <v>0</v>
      </c>
      <c r="K17" s="67" t="e">
        <f t="shared" si="3"/>
        <v>#N/A</v>
      </c>
      <c r="L17" s="68" t="e">
        <f t="shared" si="9"/>
        <v>#N/A</v>
      </c>
      <c r="M17" s="14"/>
      <c r="N17" s="142" t="str">
        <f>'DATA STORE'!T46</f>
        <v>USE EVIDENCE: Cite evidence to support arguments, ideas, analyses, hypotheses, or conjectures.</v>
      </c>
      <c r="O17" s="34" t="str">
        <f>CONCATENATE(P17," ",Q17)</f>
        <v>0 0</v>
      </c>
      <c r="P17" s="73">
        <f>'DATA STORE'!U46</f>
        <v>0</v>
      </c>
      <c r="Q17" s="90">
        <f>'DATA STORE'!V46</f>
        <v>0</v>
      </c>
      <c r="R17" s="34" t="str">
        <f>CONCATENATE(S17," ",T17)</f>
        <v>0 0</v>
      </c>
      <c r="S17" s="73">
        <f>'DATA STORE'!U78</f>
        <v>0</v>
      </c>
      <c r="T17" s="84">
        <f>'DATA STORE'!V78</f>
        <v>0</v>
      </c>
      <c r="U17" s="37" t="str">
        <f>CONCATENATE(V17," ",W17)</f>
        <v>0 0</v>
      </c>
      <c r="V17" s="73">
        <f>'DATA STORE'!U110</f>
        <v>0</v>
      </c>
      <c r="W17" s="84">
        <f>'DATA STORE'!V110</f>
        <v>0</v>
      </c>
      <c r="X17" s="67" t="e">
        <f>VLOOKUP(O17,$C$21:$D$29,2,)+VLOOKUP(R17,$C$21:$D$29,2,)+VLOOKUP(U17,$C$21:$D$29,2,)</f>
        <v>#N/A</v>
      </c>
      <c r="Y17" s="68" t="e">
        <f t="shared" si="8"/>
        <v>#N/A</v>
      </c>
    </row>
    <row r="18" spans="1:25" x14ac:dyDescent="0.25">
      <c r="A18" s="155"/>
      <c r="K18" s="2"/>
      <c r="L18" s="2"/>
      <c r="M18" s="1"/>
      <c r="N18" s="1"/>
      <c r="O18" s="1"/>
      <c r="P18" s="1"/>
      <c r="Q18" s="1"/>
      <c r="R18" s="1"/>
      <c r="S18" s="1"/>
    </row>
    <row r="19" spans="1:25" ht="16.5" thickBot="1" x14ac:dyDescent="0.3">
      <c r="K19" s="2"/>
      <c r="L19" s="2"/>
    </row>
    <row r="20" spans="1:25" ht="33" customHeight="1" thickBot="1" x14ac:dyDescent="0.3">
      <c r="A20" s="199" t="s">
        <v>50</v>
      </c>
      <c r="B20" s="200"/>
      <c r="C20" s="194" t="s">
        <v>7</v>
      </c>
      <c r="D20" s="195"/>
      <c r="E20" s="2"/>
      <c r="F20" s="196" t="s">
        <v>2</v>
      </c>
      <c r="G20" s="197"/>
      <c r="H20" s="197"/>
      <c r="I20" s="197"/>
      <c r="J20" s="198"/>
      <c r="L20" s="2"/>
      <c r="N20" s="205" t="s">
        <v>50</v>
      </c>
      <c r="O20" s="194" t="s">
        <v>7</v>
      </c>
      <c r="P20" s="195"/>
      <c r="R20" s="196" t="s">
        <v>2</v>
      </c>
      <c r="S20" s="197"/>
      <c r="T20" s="197"/>
      <c r="U20" s="197"/>
      <c r="V20" s="198"/>
    </row>
    <row r="21" spans="1:25" ht="33" customHeight="1" x14ac:dyDescent="0.25">
      <c r="A21" s="201"/>
      <c r="B21" s="202"/>
      <c r="C21" s="17" t="s">
        <v>9</v>
      </c>
      <c r="D21" s="18">
        <v>0</v>
      </c>
      <c r="E21" s="2"/>
      <c r="F21" s="16" t="s">
        <v>8</v>
      </c>
      <c r="G21" s="208" t="s">
        <v>10</v>
      </c>
      <c r="H21" s="209"/>
      <c r="I21" s="209"/>
      <c r="J21" s="210"/>
      <c r="L21" s="2"/>
      <c r="N21" s="206"/>
      <c r="O21" s="17" t="s">
        <v>9</v>
      </c>
      <c r="P21" s="18">
        <v>0</v>
      </c>
      <c r="R21" s="16" t="s">
        <v>8</v>
      </c>
      <c r="S21" s="208" t="s">
        <v>10</v>
      </c>
      <c r="T21" s="209"/>
      <c r="U21" s="209"/>
      <c r="V21" s="210"/>
    </row>
    <row r="22" spans="1:25" ht="33" customHeight="1" x14ac:dyDescent="0.25">
      <c r="A22" s="201"/>
      <c r="B22" s="202"/>
      <c r="C22" s="6" t="s">
        <v>11</v>
      </c>
      <c r="D22" s="19">
        <v>0.25</v>
      </c>
      <c r="E22" s="2"/>
      <c r="F22" s="3" t="s">
        <v>5</v>
      </c>
      <c r="G22" s="211" t="s">
        <v>12</v>
      </c>
      <c r="H22" s="212"/>
      <c r="I22" s="212"/>
      <c r="J22" s="213"/>
      <c r="L22" s="2"/>
      <c r="N22" s="206"/>
      <c r="O22" s="6" t="s">
        <v>11</v>
      </c>
      <c r="P22" s="19">
        <v>0.25</v>
      </c>
      <c r="R22" s="3" t="s">
        <v>5</v>
      </c>
      <c r="S22" s="211" t="s">
        <v>12</v>
      </c>
      <c r="T22" s="212"/>
      <c r="U22" s="212"/>
      <c r="V22" s="213"/>
    </row>
    <row r="23" spans="1:25" ht="33" customHeight="1" x14ac:dyDescent="0.25">
      <c r="A23" s="201"/>
      <c r="B23" s="202"/>
      <c r="C23" s="7" t="s">
        <v>13</v>
      </c>
      <c r="D23" s="20">
        <v>0.5</v>
      </c>
      <c r="E23" s="2"/>
      <c r="F23" s="4" t="s">
        <v>6</v>
      </c>
      <c r="G23" s="211" t="s">
        <v>14</v>
      </c>
      <c r="H23" s="212"/>
      <c r="I23" s="212"/>
      <c r="J23" s="213"/>
      <c r="L23" s="2"/>
      <c r="N23" s="206"/>
      <c r="O23" s="7" t="s">
        <v>13</v>
      </c>
      <c r="P23" s="20">
        <v>0.5</v>
      </c>
      <c r="R23" s="4" t="s">
        <v>6</v>
      </c>
      <c r="S23" s="211" t="s">
        <v>14</v>
      </c>
      <c r="T23" s="212"/>
      <c r="U23" s="212"/>
      <c r="V23" s="213"/>
    </row>
    <row r="24" spans="1:25" ht="33" customHeight="1" thickBot="1" x14ac:dyDescent="0.3">
      <c r="A24" s="201"/>
      <c r="B24" s="202"/>
      <c r="C24" s="11" t="s">
        <v>15</v>
      </c>
      <c r="D24" s="21">
        <v>0.75</v>
      </c>
      <c r="E24" s="2"/>
      <c r="F24" s="5" t="s">
        <v>16</v>
      </c>
      <c r="G24" s="214" t="s">
        <v>17</v>
      </c>
      <c r="H24" s="215"/>
      <c r="I24" s="215"/>
      <c r="J24" s="216"/>
      <c r="L24" s="2"/>
      <c r="N24" s="206"/>
      <c r="O24" s="11" t="s">
        <v>15</v>
      </c>
      <c r="P24" s="21">
        <v>0.75</v>
      </c>
      <c r="R24" s="5" t="s">
        <v>16</v>
      </c>
      <c r="S24" s="214" t="s">
        <v>17</v>
      </c>
      <c r="T24" s="215"/>
      <c r="U24" s="215"/>
      <c r="V24" s="216"/>
    </row>
    <row r="25" spans="1:25" ht="33" customHeight="1" thickBot="1" x14ac:dyDescent="0.3">
      <c r="A25" s="201"/>
      <c r="B25" s="202"/>
      <c r="C25" s="12" t="s">
        <v>18</v>
      </c>
      <c r="D25" s="22">
        <v>1</v>
      </c>
      <c r="E25" s="2"/>
      <c r="F25" s="196" t="s">
        <v>3</v>
      </c>
      <c r="G25" s="197"/>
      <c r="H25" s="197"/>
      <c r="I25" s="197"/>
      <c r="J25" s="198"/>
      <c r="L25" s="2"/>
      <c r="N25" s="206"/>
      <c r="O25" s="12" t="s">
        <v>18</v>
      </c>
      <c r="P25" s="22">
        <v>1</v>
      </c>
      <c r="R25" s="196" t="s">
        <v>3</v>
      </c>
      <c r="S25" s="197"/>
      <c r="T25" s="197"/>
      <c r="U25" s="197"/>
      <c r="V25" s="198"/>
    </row>
    <row r="26" spans="1:25" ht="33" customHeight="1" x14ac:dyDescent="0.25">
      <c r="A26" s="201"/>
      <c r="B26" s="202"/>
      <c r="C26" s="13" t="s">
        <v>19</v>
      </c>
      <c r="D26" s="23">
        <v>1.25</v>
      </c>
      <c r="E26" s="2"/>
      <c r="F26" s="41" t="s">
        <v>8</v>
      </c>
      <c r="G26" s="217" t="s">
        <v>20</v>
      </c>
      <c r="H26" s="218"/>
      <c r="I26" s="218"/>
      <c r="J26" s="219"/>
      <c r="L26" s="2"/>
      <c r="N26" s="206"/>
      <c r="O26" s="13" t="s">
        <v>19</v>
      </c>
      <c r="P26" s="23">
        <v>1.25</v>
      </c>
      <c r="R26" s="41" t="s">
        <v>8</v>
      </c>
      <c r="S26" s="217" t="s">
        <v>20</v>
      </c>
      <c r="T26" s="218"/>
      <c r="U26" s="218"/>
      <c r="V26" s="219"/>
    </row>
    <row r="27" spans="1:25" ht="33" customHeight="1" x14ac:dyDescent="0.25">
      <c r="A27" s="201"/>
      <c r="B27" s="202"/>
      <c r="C27" s="8" t="s">
        <v>22</v>
      </c>
      <c r="D27" s="24">
        <v>1.5</v>
      </c>
      <c r="E27" s="2"/>
      <c r="F27" s="3" t="s">
        <v>5</v>
      </c>
      <c r="G27" s="211" t="s">
        <v>23</v>
      </c>
      <c r="H27" s="212"/>
      <c r="I27" s="212"/>
      <c r="J27" s="213"/>
      <c r="L27" s="2"/>
      <c r="N27" s="206"/>
      <c r="O27" s="8" t="s">
        <v>22</v>
      </c>
      <c r="P27" s="24">
        <v>1.5</v>
      </c>
      <c r="R27" s="3" t="s">
        <v>5</v>
      </c>
      <c r="S27" s="211" t="s">
        <v>23</v>
      </c>
      <c r="T27" s="212"/>
      <c r="U27" s="212"/>
      <c r="V27" s="213"/>
    </row>
    <row r="28" spans="1:25" ht="33" customHeight="1" x14ac:dyDescent="0.25">
      <c r="A28" s="201"/>
      <c r="B28" s="202"/>
      <c r="C28" s="9" t="s">
        <v>24</v>
      </c>
      <c r="D28" s="25">
        <v>1.75</v>
      </c>
      <c r="E28" s="2"/>
      <c r="F28" s="4" t="s">
        <v>6</v>
      </c>
      <c r="G28" s="211" t="s">
        <v>25</v>
      </c>
      <c r="H28" s="212"/>
      <c r="I28" s="212"/>
      <c r="J28" s="213"/>
      <c r="L28" s="2"/>
      <c r="N28" s="206"/>
      <c r="O28" s="9" t="s">
        <v>24</v>
      </c>
      <c r="P28" s="25">
        <v>1.75</v>
      </c>
      <c r="R28" s="4" t="s">
        <v>6</v>
      </c>
      <c r="S28" s="211" t="s">
        <v>25</v>
      </c>
      <c r="T28" s="212"/>
      <c r="U28" s="212"/>
      <c r="V28" s="213"/>
    </row>
    <row r="29" spans="1:25" ht="33" customHeight="1" thickBot="1" x14ac:dyDescent="0.3">
      <c r="A29" s="203"/>
      <c r="B29" s="204"/>
      <c r="C29" s="10" t="s">
        <v>26</v>
      </c>
      <c r="D29" s="26">
        <v>2</v>
      </c>
      <c r="E29" s="2"/>
      <c r="F29" s="5" t="s">
        <v>16</v>
      </c>
      <c r="G29" s="214" t="s">
        <v>17</v>
      </c>
      <c r="H29" s="215"/>
      <c r="I29" s="215"/>
      <c r="J29" s="216"/>
      <c r="L29" s="2"/>
      <c r="N29" s="207"/>
      <c r="O29" s="10" t="s">
        <v>26</v>
      </c>
      <c r="P29" s="26">
        <v>2</v>
      </c>
      <c r="R29" s="5" t="s">
        <v>16</v>
      </c>
      <c r="S29" s="214" t="s">
        <v>17</v>
      </c>
      <c r="T29" s="215"/>
      <c r="U29" s="215"/>
      <c r="V29" s="216"/>
    </row>
    <row r="30" spans="1:25" ht="16.5" thickBot="1" x14ac:dyDescent="0.3">
      <c r="K30" s="2"/>
      <c r="L30" s="2"/>
      <c r="M30" s="1"/>
      <c r="N30" s="1"/>
      <c r="O30" s="1"/>
      <c r="P30" s="1"/>
      <c r="Q30" s="1"/>
      <c r="R30" s="1"/>
      <c r="S30" s="1"/>
    </row>
    <row r="31" spans="1:25" ht="51" customHeight="1" x14ac:dyDescent="0.25">
      <c r="A31" s="161" t="s">
        <v>116</v>
      </c>
      <c r="B31" s="162"/>
      <c r="C31" s="162"/>
      <c r="D31" s="162"/>
      <c r="E31" s="162" t="s">
        <v>115</v>
      </c>
      <c r="F31" s="162"/>
      <c r="G31" s="162"/>
      <c r="H31" s="162"/>
      <c r="I31" s="162"/>
      <c r="J31" s="162"/>
      <c r="K31" s="162"/>
      <c r="L31" s="163"/>
      <c r="M31" s="1"/>
      <c r="N31" s="161" t="s">
        <v>128</v>
      </c>
      <c r="O31" s="162"/>
      <c r="P31" s="162"/>
      <c r="Q31" s="162"/>
      <c r="R31" s="162" t="s">
        <v>115</v>
      </c>
      <c r="S31" s="162"/>
      <c r="T31" s="162"/>
      <c r="U31" s="162"/>
      <c r="V31" s="162"/>
      <c r="W31" s="162"/>
      <c r="X31" s="162"/>
      <c r="Y31" s="163"/>
    </row>
    <row r="32" spans="1:25" ht="15.75" customHeight="1" x14ac:dyDescent="0.25">
      <c r="A32" s="166">
        <v>1</v>
      </c>
      <c r="B32" s="167"/>
      <c r="C32" s="167"/>
      <c r="D32" s="168"/>
      <c r="E32" s="175"/>
      <c r="F32" s="176"/>
      <c r="G32" s="176"/>
      <c r="H32" s="176"/>
      <c r="I32" s="176"/>
      <c r="J32" s="176"/>
      <c r="K32" s="176"/>
      <c r="L32" s="177"/>
      <c r="M32" s="1"/>
      <c r="N32" s="166">
        <v>1</v>
      </c>
      <c r="O32" s="167"/>
      <c r="P32" s="167"/>
      <c r="Q32" s="168"/>
      <c r="R32" s="175"/>
      <c r="S32" s="176"/>
      <c r="T32" s="176"/>
      <c r="U32" s="176"/>
      <c r="V32" s="176"/>
      <c r="W32" s="176"/>
      <c r="X32" s="176"/>
      <c r="Y32" s="177"/>
    </row>
    <row r="33" spans="1:25" ht="15.75" customHeight="1" x14ac:dyDescent="0.25">
      <c r="A33" s="169"/>
      <c r="B33" s="170"/>
      <c r="C33" s="170"/>
      <c r="D33" s="171"/>
      <c r="E33" s="178"/>
      <c r="F33" s="179"/>
      <c r="G33" s="179"/>
      <c r="H33" s="179"/>
      <c r="I33" s="179"/>
      <c r="J33" s="179"/>
      <c r="K33" s="179"/>
      <c r="L33" s="180"/>
      <c r="N33" s="169"/>
      <c r="O33" s="170"/>
      <c r="P33" s="170"/>
      <c r="Q33" s="171"/>
      <c r="R33" s="178"/>
      <c r="S33" s="179"/>
      <c r="T33" s="179"/>
      <c r="U33" s="179"/>
      <c r="V33" s="179"/>
      <c r="W33" s="179"/>
      <c r="X33" s="179"/>
      <c r="Y33" s="180"/>
    </row>
    <row r="34" spans="1:25" ht="15.75" customHeight="1" x14ac:dyDescent="0.25">
      <c r="A34" s="172"/>
      <c r="B34" s="173"/>
      <c r="C34" s="173"/>
      <c r="D34" s="174"/>
      <c r="E34" s="181"/>
      <c r="F34" s="182"/>
      <c r="G34" s="182"/>
      <c r="H34" s="182"/>
      <c r="I34" s="182"/>
      <c r="J34" s="182"/>
      <c r="K34" s="182"/>
      <c r="L34" s="183"/>
      <c r="N34" s="172"/>
      <c r="O34" s="173"/>
      <c r="P34" s="173"/>
      <c r="Q34" s="174"/>
      <c r="R34" s="181"/>
      <c r="S34" s="182"/>
      <c r="T34" s="182"/>
      <c r="U34" s="182"/>
      <c r="V34" s="182"/>
      <c r="W34" s="182"/>
      <c r="X34" s="182"/>
      <c r="Y34" s="183"/>
    </row>
    <row r="35" spans="1:25" ht="15.75" customHeight="1" x14ac:dyDescent="0.25">
      <c r="A35" s="166">
        <v>2</v>
      </c>
      <c r="B35" s="167"/>
      <c r="C35" s="167"/>
      <c r="D35" s="168"/>
      <c r="E35" s="175"/>
      <c r="F35" s="176"/>
      <c r="G35" s="176"/>
      <c r="H35" s="176"/>
      <c r="I35" s="176"/>
      <c r="J35" s="176"/>
      <c r="K35" s="176"/>
      <c r="L35" s="177"/>
      <c r="N35" s="166">
        <v>2</v>
      </c>
      <c r="O35" s="167"/>
      <c r="P35" s="167"/>
      <c r="Q35" s="168"/>
      <c r="R35" s="175"/>
      <c r="S35" s="176"/>
      <c r="T35" s="176"/>
      <c r="U35" s="176"/>
      <c r="V35" s="176"/>
      <c r="W35" s="176"/>
      <c r="X35" s="176"/>
      <c r="Y35" s="177"/>
    </row>
    <row r="36" spans="1:25" ht="15.75" customHeight="1" x14ac:dyDescent="0.25">
      <c r="A36" s="169"/>
      <c r="B36" s="170"/>
      <c r="C36" s="170"/>
      <c r="D36" s="171"/>
      <c r="E36" s="178"/>
      <c r="F36" s="179"/>
      <c r="G36" s="179"/>
      <c r="H36" s="179"/>
      <c r="I36" s="179"/>
      <c r="J36" s="179"/>
      <c r="K36" s="179"/>
      <c r="L36" s="180"/>
      <c r="N36" s="169"/>
      <c r="O36" s="170"/>
      <c r="P36" s="170"/>
      <c r="Q36" s="171"/>
      <c r="R36" s="178"/>
      <c r="S36" s="179"/>
      <c r="T36" s="179"/>
      <c r="U36" s="179"/>
      <c r="V36" s="179"/>
      <c r="W36" s="179"/>
      <c r="X36" s="179"/>
      <c r="Y36" s="180"/>
    </row>
    <row r="37" spans="1:25" ht="15.75" customHeight="1" thickBot="1" x14ac:dyDescent="0.3">
      <c r="A37" s="184"/>
      <c r="B37" s="185"/>
      <c r="C37" s="185"/>
      <c r="D37" s="186"/>
      <c r="E37" s="187"/>
      <c r="F37" s="188"/>
      <c r="G37" s="188"/>
      <c r="H37" s="188"/>
      <c r="I37" s="188"/>
      <c r="J37" s="188"/>
      <c r="K37" s="188"/>
      <c r="L37" s="189"/>
      <c r="N37" s="184"/>
      <c r="O37" s="185"/>
      <c r="P37" s="185"/>
      <c r="Q37" s="186"/>
      <c r="R37" s="187"/>
      <c r="S37" s="188"/>
      <c r="T37" s="188"/>
      <c r="U37" s="188"/>
      <c r="V37" s="188"/>
      <c r="W37" s="188"/>
      <c r="X37" s="188"/>
      <c r="Y37" s="189"/>
    </row>
    <row r="38" spans="1:25" ht="48" customHeight="1" thickBot="1" x14ac:dyDescent="0.3"/>
    <row r="39" spans="1:25" ht="18.75" x14ac:dyDescent="0.25">
      <c r="A39" s="161" t="s">
        <v>117</v>
      </c>
      <c r="B39" s="162"/>
      <c r="C39" s="162"/>
      <c r="D39" s="162"/>
      <c r="E39" s="162"/>
      <c r="F39" s="162"/>
      <c r="G39" s="162"/>
      <c r="H39" s="162"/>
      <c r="I39" s="162"/>
      <c r="J39" s="162"/>
      <c r="K39" s="162"/>
      <c r="L39" s="163"/>
      <c r="N39" s="161" t="s">
        <v>117</v>
      </c>
      <c r="O39" s="162"/>
      <c r="P39" s="162"/>
      <c r="Q39" s="162"/>
      <c r="R39" s="162"/>
      <c r="S39" s="162"/>
      <c r="T39" s="162"/>
      <c r="U39" s="162"/>
      <c r="V39" s="162"/>
      <c r="W39" s="162"/>
      <c r="X39" s="162"/>
      <c r="Y39" s="163"/>
    </row>
    <row r="40" spans="1:25" ht="18.75" customHeight="1" x14ac:dyDescent="0.25">
      <c r="A40" s="58" t="s">
        <v>118</v>
      </c>
      <c r="B40" s="190" t="s">
        <v>119</v>
      </c>
      <c r="C40" s="190"/>
      <c r="D40" s="190"/>
      <c r="E40" s="190"/>
      <c r="F40" s="190"/>
      <c r="G40" s="190"/>
      <c r="H40" s="190" t="s">
        <v>120</v>
      </c>
      <c r="I40" s="190"/>
      <c r="J40" s="190"/>
      <c r="K40" s="190"/>
      <c r="L40" s="191"/>
      <c r="N40" s="58" t="s">
        <v>118</v>
      </c>
      <c r="O40" s="190" t="s">
        <v>119</v>
      </c>
      <c r="P40" s="190"/>
      <c r="Q40" s="190"/>
      <c r="R40" s="190"/>
      <c r="S40" s="190"/>
      <c r="T40" s="190"/>
      <c r="U40" s="190" t="s">
        <v>120</v>
      </c>
      <c r="V40" s="190"/>
      <c r="W40" s="190"/>
      <c r="X40" s="190"/>
      <c r="Y40" s="191"/>
    </row>
    <row r="41" spans="1:25" ht="77.25" customHeight="1" thickBot="1" x14ac:dyDescent="0.3">
      <c r="A41" s="59" t="s">
        <v>121</v>
      </c>
      <c r="B41" s="192" t="s">
        <v>122</v>
      </c>
      <c r="C41" s="192"/>
      <c r="D41" s="192"/>
      <c r="E41" s="192"/>
      <c r="F41" s="192"/>
      <c r="G41" s="192"/>
      <c r="H41" s="192" t="s">
        <v>123</v>
      </c>
      <c r="I41" s="192"/>
      <c r="J41" s="192"/>
      <c r="K41" s="192"/>
      <c r="L41" s="193"/>
      <c r="N41" s="59" t="s">
        <v>121</v>
      </c>
      <c r="O41" s="192" t="s">
        <v>122</v>
      </c>
      <c r="P41" s="192"/>
      <c r="Q41" s="192"/>
      <c r="R41" s="192"/>
      <c r="S41" s="192"/>
      <c r="T41" s="192"/>
      <c r="U41" s="192" t="s">
        <v>123</v>
      </c>
      <c r="V41" s="192"/>
      <c r="W41" s="192"/>
      <c r="X41" s="192"/>
      <c r="Y41" s="193"/>
    </row>
    <row r="42" spans="1:25" ht="48" customHeight="1" thickBot="1" x14ac:dyDescent="0.3"/>
    <row r="43" spans="1:25" ht="30" customHeight="1" x14ac:dyDescent="0.25">
      <c r="A43" s="161" t="s">
        <v>124</v>
      </c>
      <c r="B43" s="162"/>
      <c r="C43" s="162"/>
      <c r="D43" s="162"/>
      <c r="E43" s="162"/>
      <c r="F43" s="162"/>
      <c r="G43" s="162"/>
      <c r="H43" s="162"/>
      <c r="I43" s="162"/>
      <c r="J43" s="162"/>
      <c r="K43" s="162"/>
      <c r="L43" s="163"/>
      <c r="N43" s="161" t="s">
        <v>124</v>
      </c>
      <c r="O43" s="162"/>
      <c r="P43" s="162"/>
      <c r="Q43" s="162"/>
      <c r="R43" s="162"/>
      <c r="S43" s="162"/>
      <c r="T43" s="162"/>
      <c r="U43" s="162"/>
      <c r="V43" s="162"/>
      <c r="W43" s="162"/>
      <c r="X43" s="162"/>
      <c r="Y43" s="163"/>
    </row>
    <row r="44" spans="1:25" ht="225" customHeight="1" thickBot="1" x14ac:dyDescent="0.3">
      <c r="A44" s="60" t="s">
        <v>126</v>
      </c>
      <c r="B44" s="164" t="s">
        <v>127</v>
      </c>
      <c r="C44" s="164"/>
      <c r="D44" s="164"/>
      <c r="E44" s="164"/>
      <c r="F44" s="164"/>
      <c r="G44" s="164"/>
      <c r="H44" s="164" t="s">
        <v>125</v>
      </c>
      <c r="I44" s="164"/>
      <c r="J44" s="164"/>
      <c r="K44" s="164"/>
      <c r="L44" s="165"/>
      <c r="N44" s="60" t="s">
        <v>126</v>
      </c>
      <c r="O44" s="164" t="s">
        <v>127</v>
      </c>
      <c r="P44" s="164"/>
      <c r="Q44" s="164"/>
      <c r="R44" s="164"/>
      <c r="S44" s="164"/>
      <c r="T44" s="164"/>
      <c r="U44" s="164" t="s">
        <v>125</v>
      </c>
      <c r="V44" s="164"/>
      <c r="W44" s="164"/>
      <c r="X44" s="164"/>
      <c r="Y44" s="165"/>
    </row>
  </sheetData>
  <mergeCells count="66">
    <mergeCell ref="S29:V29"/>
    <mergeCell ref="G26:J26"/>
    <mergeCell ref="S26:V26"/>
    <mergeCell ref="G27:J27"/>
    <mergeCell ref="S27:V27"/>
    <mergeCell ref="G28:J28"/>
    <mergeCell ref="S28:V28"/>
    <mergeCell ref="S23:V23"/>
    <mergeCell ref="G24:J24"/>
    <mergeCell ref="S24:V24"/>
    <mergeCell ref="F25:J25"/>
    <mergeCell ref="R25:V25"/>
    <mergeCell ref="A20:B29"/>
    <mergeCell ref="C20:D20"/>
    <mergeCell ref="F20:J20"/>
    <mergeCell ref="N20:N29"/>
    <mergeCell ref="O20:P20"/>
    <mergeCell ref="G23:J23"/>
    <mergeCell ref="G29:J29"/>
    <mergeCell ref="R20:V20"/>
    <mergeCell ref="G21:J21"/>
    <mergeCell ref="S21:V21"/>
    <mergeCell ref="G22:J22"/>
    <mergeCell ref="S22:V22"/>
    <mergeCell ref="U1:W1"/>
    <mergeCell ref="X1:Y2"/>
    <mergeCell ref="B2:D2"/>
    <mergeCell ref="E2:G2"/>
    <mergeCell ref="H2:J2"/>
    <mergeCell ref="O2:Q2"/>
    <mergeCell ref="R2:T2"/>
    <mergeCell ref="U2:W2"/>
    <mergeCell ref="B1:D1"/>
    <mergeCell ref="E1:G1"/>
    <mergeCell ref="H1:J1"/>
    <mergeCell ref="K1:L2"/>
    <mergeCell ref="O1:Q1"/>
    <mergeCell ref="R1:T1"/>
    <mergeCell ref="A31:D31"/>
    <mergeCell ref="E31:L31"/>
    <mergeCell ref="N31:Q31"/>
    <mergeCell ref="R31:Y31"/>
    <mergeCell ref="A32:D34"/>
    <mergeCell ref="E32:L34"/>
    <mergeCell ref="N32:Q34"/>
    <mergeCell ref="R32:Y34"/>
    <mergeCell ref="A35:D37"/>
    <mergeCell ref="E35:L37"/>
    <mergeCell ref="N35:Q37"/>
    <mergeCell ref="R35:Y37"/>
    <mergeCell ref="A39:L39"/>
    <mergeCell ref="N39:Y39"/>
    <mergeCell ref="B40:G40"/>
    <mergeCell ref="H40:L40"/>
    <mergeCell ref="O40:T40"/>
    <mergeCell ref="U40:Y40"/>
    <mergeCell ref="B41:G41"/>
    <mergeCell ref="H41:L41"/>
    <mergeCell ref="O41:T41"/>
    <mergeCell ref="U41:Y41"/>
    <mergeCell ref="A43:L43"/>
    <mergeCell ref="N43:Y43"/>
    <mergeCell ref="B44:G44"/>
    <mergeCell ref="H44:L44"/>
    <mergeCell ref="O44:T44"/>
    <mergeCell ref="U44:Y44"/>
  </mergeCells>
  <conditionalFormatting sqref="B3">
    <cfRule type="cellIs" dxfId="152" priority="137" operator="equal">
      <formula>$B$30</formula>
    </cfRule>
    <cfRule type="cellIs" dxfId="151" priority="138" operator="equal">
      <formula>$B$29</formula>
    </cfRule>
    <cfRule type="cellIs" dxfId="150" priority="139" operator="equal">
      <formula>$B$28</formula>
    </cfRule>
    <cfRule type="cellIs" dxfId="149" priority="140" operator="equal">
      <formula>$B$27</formula>
    </cfRule>
    <cfRule type="cellIs" dxfId="148" priority="141" operator="equal">
      <formula>$B$26</formula>
    </cfRule>
    <cfRule type="cellIs" dxfId="147" priority="142" operator="equal">
      <formula>$B$25</formula>
    </cfRule>
    <cfRule type="cellIs" dxfId="146" priority="143" operator="equal">
      <formula>$B$24</formula>
    </cfRule>
    <cfRule type="cellIs" dxfId="145" priority="144" operator="equal">
      <formula>$B$23</formula>
    </cfRule>
    <cfRule type="cellIs" dxfId="144" priority="145" operator="equal">
      <formula>$B$22</formula>
    </cfRule>
  </conditionalFormatting>
  <conditionalFormatting sqref="B4:B17">
    <cfRule type="cellIs" dxfId="143" priority="146" operator="equal">
      <formula>$B$30</formula>
    </cfRule>
    <cfRule type="cellIs" dxfId="142" priority="147" operator="equal">
      <formula>$B$29</formula>
    </cfRule>
    <cfRule type="cellIs" dxfId="141" priority="148" operator="equal">
      <formula>$B$28</formula>
    </cfRule>
    <cfRule type="cellIs" dxfId="140" priority="149" operator="equal">
      <formula>$B$27</formula>
    </cfRule>
    <cfRule type="cellIs" dxfId="139" priority="150" operator="equal">
      <formula>$B$26</formula>
    </cfRule>
    <cfRule type="cellIs" dxfId="138" priority="151" operator="equal">
      <formula>$B$25</formula>
    </cfRule>
    <cfRule type="cellIs" dxfId="137" priority="152" operator="equal">
      <formula>$B$24</formula>
    </cfRule>
    <cfRule type="cellIs" dxfId="136" priority="153" operator="equal">
      <formula>$B$23</formula>
    </cfRule>
    <cfRule type="cellIs" dxfId="135" priority="154" operator="equal">
      <formula>$B$22</formula>
    </cfRule>
  </conditionalFormatting>
  <conditionalFormatting sqref="E3">
    <cfRule type="cellIs" dxfId="134" priority="119" operator="equal">
      <formula>$B$30</formula>
    </cfRule>
    <cfRule type="cellIs" dxfId="133" priority="120" operator="equal">
      <formula>$B$29</formula>
    </cfRule>
    <cfRule type="cellIs" dxfId="132" priority="121" operator="equal">
      <formula>$B$28</formula>
    </cfRule>
    <cfRule type="cellIs" dxfId="131" priority="122" operator="equal">
      <formula>$B$27</formula>
    </cfRule>
    <cfRule type="cellIs" dxfId="130" priority="123" operator="equal">
      <formula>$B$26</formula>
    </cfRule>
    <cfRule type="cellIs" dxfId="129" priority="124" operator="equal">
      <formula>$B$25</formula>
    </cfRule>
    <cfRule type="cellIs" dxfId="128" priority="125" operator="equal">
      <formula>$B$24</formula>
    </cfRule>
    <cfRule type="cellIs" dxfId="127" priority="126" operator="equal">
      <formula>$B$23</formula>
    </cfRule>
    <cfRule type="cellIs" dxfId="126" priority="127" operator="equal">
      <formula>$B$22</formula>
    </cfRule>
  </conditionalFormatting>
  <conditionalFormatting sqref="H3">
    <cfRule type="cellIs" dxfId="125" priority="101" operator="equal">
      <formula>$B$30</formula>
    </cfRule>
    <cfRule type="cellIs" dxfId="124" priority="102" operator="equal">
      <formula>$B$29</formula>
    </cfRule>
    <cfRule type="cellIs" dxfId="123" priority="103" operator="equal">
      <formula>$B$28</formula>
    </cfRule>
    <cfRule type="cellIs" dxfId="122" priority="104" operator="equal">
      <formula>$B$27</formula>
    </cfRule>
    <cfRule type="cellIs" dxfId="121" priority="105" operator="equal">
      <formula>$B$26</formula>
    </cfRule>
    <cfRule type="cellIs" dxfId="120" priority="106" operator="equal">
      <formula>$B$25</formula>
    </cfRule>
    <cfRule type="cellIs" dxfId="119" priority="107" operator="equal">
      <formula>$B$24</formula>
    </cfRule>
    <cfRule type="cellIs" dxfId="118" priority="108" operator="equal">
      <formula>$B$23</formula>
    </cfRule>
    <cfRule type="cellIs" dxfId="117" priority="109" operator="equal">
      <formula>$B$22</formula>
    </cfRule>
  </conditionalFormatting>
  <conditionalFormatting sqref="E4:E17">
    <cfRule type="cellIs" dxfId="116" priority="128" operator="equal">
      <formula>$B$30</formula>
    </cfRule>
    <cfRule type="cellIs" dxfId="115" priority="129" operator="equal">
      <formula>$B$29</formula>
    </cfRule>
    <cfRule type="cellIs" dxfId="114" priority="130" operator="equal">
      <formula>$B$28</formula>
    </cfRule>
    <cfRule type="cellIs" dxfId="113" priority="131" operator="equal">
      <formula>$B$27</formula>
    </cfRule>
    <cfRule type="cellIs" dxfId="112" priority="132" operator="equal">
      <formula>$B$26</formula>
    </cfRule>
    <cfRule type="cellIs" dxfId="111" priority="133" operator="equal">
      <formula>$B$25</formula>
    </cfRule>
    <cfRule type="cellIs" dxfId="110" priority="134" operator="equal">
      <formula>$B$24</formula>
    </cfRule>
    <cfRule type="cellIs" dxfId="109" priority="135" operator="equal">
      <formula>$B$23</formula>
    </cfRule>
    <cfRule type="cellIs" dxfId="108" priority="136" operator="equal">
      <formula>$B$22</formula>
    </cfRule>
  </conditionalFormatting>
  <conditionalFormatting sqref="O3">
    <cfRule type="cellIs" dxfId="107" priority="83" operator="equal">
      <formula>$B$30</formula>
    </cfRule>
    <cfRule type="cellIs" dxfId="106" priority="84" operator="equal">
      <formula>$B$29</formula>
    </cfRule>
    <cfRule type="cellIs" dxfId="105" priority="85" operator="equal">
      <formula>$B$28</formula>
    </cfRule>
    <cfRule type="cellIs" dxfId="104" priority="86" operator="equal">
      <formula>$B$27</formula>
    </cfRule>
    <cfRule type="cellIs" dxfId="103" priority="87" operator="equal">
      <formula>$B$26</formula>
    </cfRule>
    <cfRule type="cellIs" dxfId="102" priority="88" operator="equal">
      <formula>$B$25</formula>
    </cfRule>
    <cfRule type="cellIs" dxfId="101" priority="89" operator="equal">
      <formula>$B$24</formula>
    </cfRule>
    <cfRule type="cellIs" dxfId="100" priority="90" operator="equal">
      <formula>$B$23</formula>
    </cfRule>
    <cfRule type="cellIs" dxfId="99" priority="91" operator="equal">
      <formula>$B$22</formula>
    </cfRule>
  </conditionalFormatting>
  <conditionalFormatting sqref="H4:H17">
    <cfRule type="cellIs" dxfId="98" priority="110" operator="equal">
      <formula>$B$30</formula>
    </cfRule>
    <cfRule type="cellIs" dxfId="97" priority="111" operator="equal">
      <formula>$B$29</formula>
    </cfRule>
    <cfRule type="cellIs" dxfId="96" priority="112" operator="equal">
      <formula>$B$28</formula>
    </cfRule>
    <cfRule type="cellIs" dxfId="95" priority="113" operator="equal">
      <formula>$B$27</formula>
    </cfRule>
    <cfRule type="cellIs" dxfId="94" priority="114" operator="equal">
      <formula>$B$26</formula>
    </cfRule>
    <cfRule type="cellIs" dxfId="93" priority="115" operator="equal">
      <formula>$B$25</formula>
    </cfRule>
    <cfRule type="cellIs" dxfId="92" priority="116" operator="equal">
      <formula>$B$24</formula>
    </cfRule>
    <cfRule type="cellIs" dxfId="91" priority="117" operator="equal">
      <formula>$B$23</formula>
    </cfRule>
    <cfRule type="cellIs" dxfId="90" priority="118" operator="equal">
      <formula>$B$22</formula>
    </cfRule>
  </conditionalFormatting>
  <conditionalFormatting sqref="R3">
    <cfRule type="cellIs" dxfId="89" priority="65" operator="equal">
      <formula>$B$30</formula>
    </cfRule>
    <cfRule type="cellIs" dxfId="88" priority="66" operator="equal">
      <formula>$B$29</formula>
    </cfRule>
    <cfRule type="cellIs" dxfId="87" priority="67" operator="equal">
      <formula>$B$28</formula>
    </cfRule>
    <cfRule type="cellIs" dxfId="86" priority="68" operator="equal">
      <formula>$B$27</formula>
    </cfRule>
    <cfRule type="cellIs" dxfId="85" priority="69" operator="equal">
      <formula>$B$26</formula>
    </cfRule>
    <cfRule type="cellIs" dxfId="84" priority="70" operator="equal">
      <formula>$B$25</formula>
    </cfRule>
    <cfRule type="cellIs" dxfId="83" priority="71" operator="equal">
      <formula>$B$24</formula>
    </cfRule>
    <cfRule type="cellIs" dxfId="82" priority="72" operator="equal">
      <formula>$B$23</formula>
    </cfRule>
    <cfRule type="cellIs" dxfId="81" priority="73" operator="equal">
      <formula>$B$22</formula>
    </cfRule>
  </conditionalFormatting>
  <conditionalFormatting sqref="O4:O11 O15:O17 O13">
    <cfRule type="cellIs" dxfId="80" priority="92" operator="equal">
      <formula>$B$30</formula>
    </cfRule>
    <cfRule type="cellIs" dxfId="79" priority="93" operator="equal">
      <formula>$B$29</formula>
    </cfRule>
    <cfRule type="cellIs" dxfId="78" priority="94" operator="equal">
      <formula>$B$28</formula>
    </cfRule>
    <cfRule type="cellIs" dxfId="77" priority="95" operator="equal">
      <formula>$B$27</formula>
    </cfRule>
    <cfRule type="cellIs" dxfId="76" priority="96" operator="equal">
      <formula>$B$26</formula>
    </cfRule>
    <cfRule type="cellIs" dxfId="75" priority="97" operator="equal">
      <formula>$B$25</formula>
    </cfRule>
    <cfRule type="cellIs" dxfId="74" priority="98" operator="equal">
      <formula>$B$24</formula>
    </cfRule>
    <cfRule type="cellIs" dxfId="73" priority="99" operator="equal">
      <formula>$B$23</formula>
    </cfRule>
    <cfRule type="cellIs" dxfId="72" priority="100" operator="equal">
      <formula>$B$22</formula>
    </cfRule>
  </conditionalFormatting>
  <conditionalFormatting sqref="R14 U14 U12 R12 O14 O12">
    <cfRule type="cellIs" dxfId="71" priority="38" operator="equal">
      <formula>$B$30</formula>
    </cfRule>
    <cfRule type="cellIs" dxfId="70" priority="39" operator="equal">
      <formula>$B$29</formula>
    </cfRule>
    <cfRule type="cellIs" dxfId="69" priority="40" operator="equal">
      <formula>$B$28</formula>
    </cfRule>
    <cfRule type="cellIs" dxfId="68" priority="41" operator="equal">
      <formula>$B$27</formula>
    </cfRule>
    <cfRule type="cellIs" dxfId="67" priority="42" operator="equal">
      <formula>$B$26</formula>
    </cfRule>
    <cfRule type="cellIs" dxfId="66" priority="43" operator="equal">
      <formula>$B$25</formula>
    </cfRule>
    <cfRule type="cellIs" dxfId="65" priority="44" operator="equal">
      <formula>$B$24</formula>
    </cfRule>
    <cfRule type="cellIs" dxfId="64" priority="45" operator="equal">
      <formula>$B$23</formula>
    </cfRule>
    <cfRule type="cellIs" dxfId="63" priority="46" operator="equal">
      <formula>$B$22</formula>
    </cfRule>
  </conditionalFormatting>
  <conditionalFormatting sqref="R4:R11 R15:R17 R13">
    <cfRule type="cellIs" dxfId="62" priority="74" operator="equal">
      <formula>$B$30</formula>
    </cfRule>
    <cfRule type="cellIs" dxfId="61" priority="75" operator="equal">
      <formula>$B$29</formula>
    </cfRule>
    <cfRule type="cellIs" dxfId="60" priority="76" operator="equal">
      <formula>$B$28</formula>
    </cfRule>
    <cfRule type="cellIs" dxfId="59" priority="77" operator="equal">
      <formula>$B$27</formula>
    </cfRule>
    <cfRule type="cellIs" dxfId="58" priority="78" operator="equal">
      <formula>$B$26</formula>
    </cfRule>
    <cfRule type="cellIs" dxfId="57" priority="79" operator="equal">
      <formula>$B$25</formula>
    </cfRule>
    <cfRule type="cellIs" dxfId="56" priority="80" operator="equal">
      <formula>$B$24</formula>
    </cfRule>
    <cfRule type="cellIs" dxfId="55" priority="81" operator="equal">
      <formula>$B$23</formula>
    </cfRule>
    <cfRule type="cellIs" dxfId="54" priority="82" operator="equal">
      <formula>$B$22</formula>
    </cfRule>
  </conditionalFormatting>
  <conditionalFormatting sqref="U3">
    <cfRule type="cellIs" dxfId="53" priority="47" operator="equal">
      <formula>$B$30</formula>
    </cfRule>
    <cfRule type="cellIs" dxfId="52" priority="48" operator="equal">
      <formula>$B$29</formula>
    </cfRule>
    <cfRule type="cellIs" dxfId="51" priority="49" operator="equal">
      <formula>$B$28</formula>
    </cfRule>
    <cfRule type="cellIs" dxfId="50" priority="50" operator="equal">
      <formula>$B$27</formula>
    </cfRule>
    <cfRule type="cellIs" dxfId="49" priority="51" operator="equal">
      <formula>$B$26</formula>
    </cfRule>
    <cfRule type="cellIs" dxfId="48" priority="52" operator="equal">
      <formula>$B$25</formula>
    </cfRule>
    <cfRule type="cellIs" dxfId="47" priority="53" operator="equal">
      <formula>$B$24</formula>
    </cfRule>
    <cfRule type="cellIs" dxfId="46" priority="54" operator="equal">
      <formula>$B$23</formula>
    </cfRule>
    <cfRule type="cellIs" dxfId="45" priority="55" operator="equal">
      <formula>$B$22</formula>
    </cfRule>
  </conditionalFormatting>
  <conditionalFormatting sqref="U4:U11 U15:U17 U13">
    <cfRule type="cellIs" dxfId="44" priority="56" operator="equal">
      <formula>$B$30</formula>
    </cfRule>
    <cfRule type="cellIs" dxfId="43" priority="57" operator="equal">
      <formula>$B$29</formula>
    </cfRule>
    <cfRule type="cellIs" dxfId="42" priority="58" operator="equal">
      <formula>$B$28</formula>
    </cfRule>
    <cfRule type="cellIs" dxfId="41" priority="59" operator="equal">
      <formula>$B$27</formula>
    </cfRule>
    <cfRule type="cellIs" dxfId="40" priority="60" operator="equal">
      <formula>$B$26</formula>
    </cfRule>
    <cfRule type="cellIs" dxfId="39" priority="61" operator="equal">
      <formula>$B$25</formula>
    </cfRule>
    <cfRule type="cellIs" dxfId="38" priority="62" operator="equal">
      <formula>$B$24</formula>
    </cfRule>
    <cfRule type="cellIs" dxfId="37" priority="63" operator="equal">
      <formula>$B$23</formula>
    </cfRule>
    <cfRule type="cellIs" dxfId="36" priority="64" operator="equal">
      <formula>$B$22</formula>
    </cfRule>
  </conditionalFormatting>
  <conditionalFormatting sqref="A20">
    <cfRule type="cellIs" dxfId="35" priority="29" operator="equal">
      <formula>$B$30</formula>
    </cfRule>
    <cfRule type="cellIs" dxfId="34" priority="30" operator="equal">
      <formula>$B$29</formula>
    </cfRule>
    <cfRule type="cellIs" dxfId="33" priority="31" operator="equal">
      <formula>$B$28</formula>
    </cfRule>
    <cfRule type="cellIs" dxfId="32" priority="32" operator="equal">
      <formula>$B$27</formula>
    </cfRule>
    <cfRule type="cellIs" dxfId="31" priority="33" operator="equal">
      <formula>$B$26</formula>
    </cfRule>
    <cfRule type="cellIs" dxfId="30" priority="34" operator="equal">
      <formula>$B$25</formula>
    </cfRule>
    <cfRule type="cellIs" dxfId="29" priority="35" operator="equal">
      <formula>$B$24</formula>
    </cfRule>
    <cfRule type="cellIs" dxfId="28" priority="36" operator="equal">
      <formula>$B$23</formula>
    </cfRule>
    <cfRule type="cellIs" dxfId="27" priority="37" operator="equal">
      <formula>$B$22</formula>
    </cfRule>
  </conditionalFormatting>
  <conditionalFormatting sqref="B4:W17">
    <cfRule type="cellIs" dxfId="26" priority="19" operator="equal">
      <formula>$C$29</formula>
    </cfRule>
    <cfRule type="cellIs" dxfId="25" priority="20" operator="equal">
      <formula>$C$28</formula>
    </cfRule>
    <cfRule type="cellIs" dxfId="24" priority="21" operator="equal">
      <formula>$C$27</formula>
    </cfRule>
    <cfRule type="cellIs" dxfId="23" priority="22" operator="equal">
      <formula>$C$26</formula>
    </cfRule>
    <cfRule type="cellIs" dxfId="22" priority="23" operator="equal">
      <formula>$C$25</formula>
    </cfRule>
    <cfRule type="cellIs" dxfId="21" priority="24" operator="equal">
      <formula>$C$24</formula>
    </cfRule>
    <cfRule type="cellIs" dxfId="20" priority="25" operator="equal">
      <formula>$C$23</formula>
    </cfRule>
    <cfRule type="cellIs" dxfId="19" priority="26" operator="equal">
      <formula>$C$22</formula>
    </cfRule>
    <cfRule type="cellIs" dxfId="18" priority="27" operator="equal">
      <formula>$C$21</formula>
    </cfRule>
  </conditionalFormatting>
  <conditionalFormatting sqref="N20">
    <cfRule type="cellIs" dxfId="17" priority="10" operator="equal">
      <formula>$B$30</formula>
    </cfRule>
    <cfRule type="cellIs" dxfId="16" priority="11" operator="equal">
      <formula>$B$29</formula>
    </cfRule>
    <cfRule type="cellIs" dxfId="15" priority="12" operator="equal">
      <formula>$B$28</formula>
    </cfRule>
    <cfRule type="cellIs" dxfId="14" priority="13" operator="equal">
      <formula>$B$27</formula>
    </cfRule>
    <cfRule type="cellIs" dxfId="13" priority="14" operator="equal">
      <formula>$B$26</formula>
    </cfRule>
    <cfRule type="cellIs" dxfId="12" priority="15" operator="equal">
      <formula>$B$25</formula>
    </cfRule>
    <cfRule type="cellIs" dxfId="11" priority="16" operator="equal">
      <formula>$B$24</formula>
    </cfRule>
    <cfRule type="cellIs" dxfId="10" priority="17" operator="equal">
      <formula>$B$23</formula>
    </cfRule>
    <cfRule type="cellIs" dxfId="9" priority="18" operator="equal">
      <formula>$B$22</formula>
    </cfRule>
  </conditionalFormatting>
  <conditionalFormatting sqref="L4:L17 Y15:Y17 Y13 Y4:Y11">
    <cfRule type="cellIs" dxfId="8" priority="1" operator="equal">
      <formula>2</formula>
    </cfRule>
    <cfRule type="cellIs" dxfId="7" priority="2" operator="between">
      <formula>1.75</formula>
      <formula>1.99</formula>
    </cfRule>
    <cfRule type="cellIs" dxfId="6" priority="3" operator="between">
      <formula>1.5</formula>
      <formula>1.74</formula>
    </cfRule>
    <cfRule type="cellIs" dxfId="5" priority="4" operator="between">
      <formula>1.25</formula>
      <formula>1.49</formula>
    </cfRule>
    <cfRule type="cellIs" dxfId="4" priority="5" operator="between">
      <formula>1</formula>
      <formula>1.24</formula>
    </cfRule>
    <cfRule type="cellIs" dxfId="3" priority="6" operator="between">
      <formula>0.75</formula>
      <formula>0.99</formula>
    </cfRule>
    <cfRule type="cellIs" dxfId="2" priority="7" operator="between">
      <formula>0.5</formula>
      <formula>0.74</formula>
    </cfRule>
    <cfRule type="cellIs" dxfId="1" priority="8" operator="between">
      <formula>0.25</formula>
      <formula>0.49</formula>
    </cfRule>
    <cfRule type="cellIs" dxfId="0" priority="9" operator="between">
      <formula>0</formula>
      <formula>0.24</formula>
    </cfRule>
  </conditionalFormatting>
  <hyperlinks>
    <hyperlink ref="N15" r:id="rId1" display="https://contentexplorer.smarterbalanced.org/target/e-ghs-c4r-t2-analyze-integrate-information"/>
    <hyperlink ref="N16" r:id="rId2" display="https://contentexplorer.smarterbalanced.org/target/e-ghs-c4r-t3-evaluate-information-sources"/>
    <hyperlink ref="N17" r:id="rId3" display="https://contentexplorer.smarterbalanced.org/target/e-ghs-c4r-t4-use-evidence"/>
    <hyperlink ref="N13" r:id="rId4" display="https://contentexplorer.smarterbalanced.org/target/e-ghs-c3sl-t4-listen-and-interpret"/>
    <hyperlink ref="N9" r:id="rId5" display="https://contentexplorer.smarterbalanced.org/target/e-g7-c2wa-t7-compose-full-argumentative-texts"/>
    <hyperlink ref="N7" r:id="rId6" display="https://contentexplorer.smarterbalanced.org/target/e-g7-c2we-t4-compose-full-informational-texts"/>
    <hyperlink ref="N4" r:id="rId7" display="https://contentexplorer.smarterbalanced.org/target/e-ghs-c2wn-t1b-revise-brief-narrative-texts"/>
    <hyperlink ref="N6" r:id="rId8" display="https://contentexplorer.smarterbalanced.org/target/e-ghs-c2we-t3b-revise-brief-informational-texts"/>
    <hyperlink ref="N8" r:id="rId9" display="https://contentexplorer.smarterbalanced.org/target/e-ghs-c2wa-t6b-revise-brief-argumentative-texts"/>
    <hyperlink ref="N10" r:id="rId10" display="https://contentexplorer.smarterbalanced.org/target/e-ghs-c2wg-t8-language-vocabulary-use"/>
    <hyperlink ref="N11" r:id="rId11" display="https://contentexplorer.smarterbalanced.org/target/e-ghs-c2wg-t9-editing"/>
    <hyperlink ref="A4" r:id="rId12" display="https://contentexplorer.smarterbalanced.org/target/e-ghs-c1ri-t8-key-details"/>
    <hyperlink ref="A5" r:id="rId13" display="https://contentexplorer.smarterbalanced.org/target/e-ghs-c1ri-t9-central-ideas"/>
    <hyperlink ref="A6" r:id="rId14" display="https://contentexplorer.smarterbalanced.org/target/e-ghs-c1ri-t10-word-meanings"/>
    <hyperlink ref="A7" r:id="rId15" display="https://contentexplorer.smarterbalanced.org/target/e-ghs-c1ri-t11-reasoning-evidence"/>
    <hyperlink ref="A8" r:id="rId16" display="https://contentexplorer.smarterbalanced.org/target/e-ghs-c1ri-t12-analysis-within-or-across-texts"/>
    <hyperlink ref="A9" r:id="rId17" display="https://contentexplorer.smarterbalanced.org/target/e-ghs-c1ri-t13-text-structures-features"/>
    <hyperlink ref="A10" r:id="rId18" display="https://contentexplorer.smarterbalanced.org/target/e-ghs-c1ri-t14-language-use"/>
    <hyperlink ref="A11" r:id="rId19" display="https://contentexplorer.smarterbalanced.org/target/e-ghs-c1rl-t1-key-details"/>
    <hyperlink ref="A12" r:id="rId20" display="https://contentexplorer.smarterbalanced.org/target/e-ghs-c1rl-t2-central-ideas"/>
    <hyperlink ref="A13" r:id="rId21" display="https://contentexplorer.smarterbalanced.org/target/e-ghs-c1rl-t3-word-meanings"/>
    <hyperlink ref="A14" r:id="rId22" display="https://contentexplorer.smarterbalanced.org/target/e-ghs-c1rl-t4-reasoning-evidence"/>
    <hyperlink ref="A15" r:id="rId23" display="https://contentexplorer.smarterbalanced.org/target/e-ghs-c1rl-t5-analysis-within-or-across-texts"/>
    <hyperlink ref="A16" r:id="rId24" display="https://contentexplorer.smarterbalanced.org/target/e-ghs-c1rl-t6-text-structures-features"/>
    <hyperlink ref="A17" r:id="rId25" display="https://contentexplorer.smarterbalanced.org/target/e-ghs-c1rl-t7-language-use"/>
  </hyperlinks>
  <pageMargins left="0.7" right="0.7" top="0.75" bottom="0.75" header="0.3" footer="0.3"/>
  <pageSetup paperSize="3" scale="26" orientation="portrait" horizontalDpi="1200" verticalDpi="1200"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2022-12-12T15:39:17+00:00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7582A39C-665B-4D9A-B753-BC175085F0F3}"/>
</file>

<file path=customXml/itemProps2.xml><?xml version="1.0" encoding="utf-8"?>
<ds:datastoreItem xmlns:ds="http://schemas.openxmlformats.org/officeDocument/2006/customXml" ds:itemID="{26278183-176D-4B27-AD7B-9BAF83882769}"/>
</file>

<file path=customXml/itemProps3.xml><?xml version="1.0" encoding="utf-8"?>
<ds:datastoreItem xmlns:ds="http://schemas.openxmlformats.org/officeDocument/2006/customXml" ds:itemID="{86C76A19-CB44-45ED-A04A-2A8639CA5B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 STORE</vt:lpstr>
      <vt:lpstr>3rd Grade ELA</vt:lpstr>
      <vt:lpstr>4th Grade ELA</vt:lpstr>
      <vt:lpstr>5th Grade ELA</vt:lpstr>
      <vt:lpstr>6th Grade ELA</vt:lpstr>
      <vt:lpstr>7th Grade ELA</vt:lpstr>
      <vt:lpstr>8th Grade ELA</vt:lpstr>
      <vt:lpstr>HS Grade ELA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"BertranT"</dc:creator>
  <cp:lastModifiedBy>"plattnec"</cp:lastModifiedBy>
  <cp:lastPrinted>2020-03-03T19:30:00Z</cp:lastPrinted>
  <dcterms:created xsi:type="dcterms:W3CDTF">2019-08-21T18:53:15Z</dcterms:created>
  <dcterms:modified xsi:type="dcterms:W3CDTF">2022-12-12T15:37:41Z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