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7 Standards &amp; Instructional Support\Instructional Materials\Adoptions\2021 Adoption\ELP\IMET\"/>
    </mc:Choice>
  </mc:AlternateContent>
  <bookViews>
    <workbookView xWindow="0" yWindow="0" windowWidth="22500" windowHeight="10785" firstSheet="1" activeTab="12"/>
  </bookViews>
  <sheets>
    <sheet name="Summary Page" sheetId="1" r:id="rId1"/>
    <sheet name="Section I" sheetId="2" r:id="rId2"/>
    <sheet name="NN1" sheetId="3" r:id="rId3"/>
    <sheet name="NN2" sheetId="4" r:id="rId4"/>
    <sheet name="NN3" sheetId="5" r:id="rId5"/>
    <sheet name="NN4" sheetId="6" r:id="rId6"/>
    <sheet name="NN5" sheetId="7" r:id="rId7"/>
    <sheet name="Section II" sheetId="8" r:id="rId8"/>
    <sheet name="C&amp;P1" sheetId="9" r:id="rId9"/>
    <sheet name="C&amp;P2" sheetId="10" r:id="rId10"/>
    <sheet name="C&amp;P3" sheetId="11" r:id="rId11"/>
    <sheet name="C&amp;P4" sheetId="12" r:id="rId12"/>
    <sheet name="C&amp;P5" sheetId="13" r:id="rId13"/>
    <sheet name="Reference Sheet" sheetId="15" state="hidden" r:id="rId14"/>
    <sheet name="Reference Sheet 2" sheetId="14" state="hidden" r:id="rId15"/>
  </sheets>
  <externalReferences>
    <externalReference r:id="rId16"/>
  </externalReferences>
  <calcPr calcId="162913"/>
  <extLst>
    <ext uri="GoogleSheetsCustomDataVersion1">
      <go:sheetsCustomData xmlns:go="http://customooxmlschemas.google.com/" r:id="rId18" roundtripDataSignature="AMtx7miAAGMNe+/ZaE0UOWht0QB/DzUeBg=="/>
    </ext>
  </extLst>
</workbook>
</file>

<file path=xl/calcChain.xml><?xml version="1.0" encoding="utf-8"?>
<calcChain xmlns="http://schemas.openxmlformats.org/spreadsheetml/2006/main">
  <c r="C22" i="1" l="1"/>
  <c r="C10" i="13"/>
  <c r="C11" i="12"/>
  <c r="C21" i="1" s="1"/>
  <c r="C11" i="11"/>
  <c r="C20" i="1" s="1"/>
  <c r="C11" i="10"/>
  <c r="C19" i="1" s="1"/>
  <c r="C7" i="1"/>
  <c r="C8" i="1"/>
  <c r="C11" i="9"/>
  <c r="C18" i="1" s="1"/>
  <c r="G12" i="9"/>
  <c r="E7" i="9"/>
  <c r="E7" i="5" l="1"/>
  <c r="E10" i="5" s="1"/>
  <c r="C10" i="5" s="1"/>
  <c r="E7" i="3"/>
  <c r="E7" i="4"/>
  <c r="E7" i="13"/>
  <c r="E10" i="13" s="1"/>
  <c r="E8" i="12"/>
  <c r="E7" i="12"/>
  <c r="E7" i="11"/>
  <c r="E8" i="10"/>
  <c r="E7" i="10"/>
  <c r="E8" i="9"/>
  <c r="E9" i="3" l="1"/>
  <c r="E9" i="5"/>
  <c r="E10" i="3"/>
  <c r="C10" i="3" s="1"/>
  <c r="E13" i="13"/>
  <c r="E14" i="13"/>
  <c r="E12" i="13"/>
  <c r="E11" i="12"/>
  <c r="E11" i="11"/>
  <c r="E11" i="10"/>
  <c r="E7" i="7"/>
  <c r="E10" i="6"/>
  <c r="E9" i="6"/>
  <c r="E8" i="6"/>
  <c r="E7" i="6"/>
  <c r="E10" i="4"/>
  <c r="E9" i="4"/>
  <c r="E8" i="4"/>
  <c r="E13" i="12" l="1"/>
  <c r="E13" i="11"/>
  <c r="E17" i="10"/>
  <c r="E10" i="7"/>
  <c r="C10" i="7" s="1"/>
  <c r="E9" i="7"/>
  <c r="E13" i="6"/>
  <c r="C13" i="6" s="1"/>
  <c r="E13" i="4"/>
  <c r="C13" i="4" s="1"/>
  <c r="E12" i="4"/>
  <c r="E20" i="5"/>
  <c r="E19" i="5"/>
  <c r="E16" i="5"/>
  <c r="E15" i="5"/>
  <c r="E22" i="5"/>
  <c r="E13" i="5"/>
  <c r="E12" i="5"/>
  <c r="E18" i="5"/>
  <c r="E14" i="5"/>
  <c r="E21" i="5"/>
  <c r="E13" i="3"/>
  <c r="E21" i="3"/>
  <c r="E12" i="3"/>
  <c r="E15" i="3"/>
  <c r="E22" i="3"/>
  <c r="E18" i="3"/>
  <c r="E19" i="3"/>
  <c r="E14" i="3"/>
  <c r="E16" i="3"/>
  <c r="E20" i="3"/>
  <c r="E18" i="12"/>
  <c r="E16" i="12"/>
  <c r="E14" i="12"/>
  <c r="E24" i="12"/>
  <c r="E21" i="12"/>
  <c r="E25" i="12"/>
  <c r="E17" i="12"/>
  <c r="E23" i="12"/>
  <c r="E15" i="12"/>
  <c r="E20" i="12"/>
  <c r="E22" i="12"/>
  <c r="E19" i="12"/>
  <c r="E15" i="11"/>
  <c r="E19" i="11"/>
  <c r="E16" i="11"/>
  <c r="E17" i="11"/>
  <c r="E18" i="11"/>
  <c r="E14" i="11"/>
  <c r="E18" i="10"/>
  <c r="E19" i="10"/>
  <c r="E16" i="10"/>
  <c r="E15" i="10"/>
  <c r="E14" i="10"/>
  <c r="E13" i="10"/>
  <c r="E11" i="9"/>
  <c r="E12" i="6"/>
  <c r="E15" i="4" l="1"/>
  <c r="E32" i="4"/>
  <c r="E11" i="5"/>
  <c r="C9" i="1" s="1"/>
  <c r="E11" i="3"/>
  <c r="E12" i="12"/>
  <c r="E12" i="11"/>
  <c r="E12" i="10"/>
  <c r="E16" i="9"/>
  <c r="E14" i="9"/>
  <c r="E17" i="9"/>
  <c r="E15" i="9"/>
  <c r="E13" i="9"/>
  <c r="E19" i="9"/>
  <c r="E18" i="9"/>
  <c r="E23" i="7"/>
  <c r="E22" i="7"/>
  <c r="E13" i="7"/>
  <c r="E24" i="7"/>
  <c r="E15" i="7"/>
  <c r="E21" i="7"/>
  <c r="E12" i="7"/>
  <c r="E28" i="7"/>
  <c r="E19" i="7"/>
  <c r="E27" i="7"/>
  <c r="E18" i="7"/>
  <c r="E26" i="7"/>
  <c r="E17" i="7"/>
  <c r="E25" i="7"/>
  <c r="E16" i="7"/>
  <c r="E14" i="7"/>
  <c r="E44" i="6"/>
  <c r="E36" i="6"/>
  <c r="E27" i="6"/>
  <c r="E19" i="6"/>
  <c r="E43" i="6"/>
  <c r="E35" i="6"/>
  <c r="E26" i="6"/>
  <c r="E18" i="6"/>
  <c r="E42" i="6"/>
  <c r="E41" i="6"/>
  <c r="E33" i="6"/>
  <c r="E24" i="6"/>
  <c r="E16" i="6"/>
  <c r="E40" i="6"/>
  <c r="E32" i="6"/>
  <c r="E23" i="6"/>
  <c r="E15" i="6"/>
  <c r="E47" i="6"/>
  <c r="E39" i="6"/>
  <c r="E30" i="6"/>
  <c r="E22" i="6"/>
  <c r="E46" i="6"/>
  <c r="E38" i="6"/>
  <c r="E29" i="6"/>
  <c r="E21" i="6"/>
  <c r="E45" i="6"/>
  <c r="E37" i="6"/>
  <c r="E28" i="6"/>
  <c r="E20" i="6"/>
  <c r="E34" i="6"/>
  <c r="E25" i="6"/>
  <c r="E17" i="6"/>
  <c r="E41" i="4"/>
  <c r="E33" i="4"/>
  <c r="E24" i="4"/>
  <c r="E16" i="4"/>
  <c r="E42" i="4"/>
  <c r="E34" i="4"/>
  <c r="E17" i="4"/>
  <c r="E40" i="4"/>
  <c r="E23" i="4"/>
  <c r="E47" i="4"/>
  <c r="E39" i="4"/>
  <c r="E30" i="4"/>
  <c r="E22" i="4"/>
  <c r="E46" i="4"/>
  <c r="E38" i="4"/>
  <c r="E29" i="4"/>
  <c r="E21" i="4"/>
  <c r="E45" i="4"/>
  <c r="E37" i="4"/>
  <c r="E28" i="4"/>
  <c r="E20" i="4"/>
  <c r="E44" i="4"/>
  <c r="E36" i="4"/>
  <c r="E27" i="4"/>
  <c r="E19" i="4"/>
  <c r="E43" i="4"/>
  <c r="E35" i="4"/>
  <c r="E26" i="4"/>
  <c r="E18" i="4"/>
  <c r="E25" i="4"/>
  <c r="E14" i="4" l="1"/>
  <c r="E11" i="7"/>
  <c r="C11" i="1" s="1"/>
  <c r="E14" i="6"/>
  <c r="C10" i="1" s="1"/>
  <c r="E12" i="9"/>
  <c r="E11" i="13" l="1"/>
  <c r="C23" i="1" s="1"/>
</calcChain>
</file>

<file path=xl/sharedStrings.xml><?xml version="1.0" encoding="utf-8"?>
<sst xmlns="http://schemas.openxmlformats.org/spreadsheetml/2006/main" count="234" uniqueCount="174">
  <si>
    <t>ELP Instructional Materials Evaluation Tool (IMET)</t>
  </si>
  <si>
    <t>Section I: ALIGNMENT TO ENGLISH LANGUAGE PROFICIENCY BASELINE CRITERIA</t>
  </si>
  <si>
    <t>The instructional materials align with the concepts of the English Language Proficiency standards and expectations:</t>
  </si>
  <si>
    <t>Criteria</t>
  </si>
  <si>
    <t>Description</t>
  </si>
  <si>
    <t>Score</t>
  </si>
  <si>
    <t>NN 1: Equity</t>
  </si>
  <si>
    <t>Materials meet the ideals described in ODE's Equity Stance.</t>
  </si>
  <si>
    <t>NN 2: Assessment</t>
  </si>
  <si>
    <t xml:space="preserve">The instructional materials support measurement of student progress towards mastery of English Language Proficiency standards. </t>
  </si>
  <si>
    <t>NN 3: Aligned to Standards</t>
  </si>
  <si>
    <t>The instructional materials are aligned to the English Language Proficiency standards.</t>
  </si>
  <si>
    <t>NN 4: Differentiation, accessibility, and learning supports.</t>
  </si>
  <si>
    <t>Materials support all students in accessing content.</t>
  </si>
  <si>
    <t>NN 5: Research-Based</t>
  </si>
  <si>
    <t xml:space="preserve">Materials systematically develop foundational language acquisition skills using transparent, research-based methods. </t>
  </si>
  <si>
    <t>Section II: ALIGNMENT TO CONTENT &amp; PEDAGOGY CRITERIA</t>
  </si>
  <si>
    <t>The instructional materials align with English Language Proficiency content and pedagogy.</t>
  </si>
  <si>
    <t>Metric</t>
  </si>
  <si>
    <t>C&amp;P 1: Language Domains</t>
  </si>
  <si>
    <t>Materials include interaction across the domains of Reading, Writing, Listening, and Speaking.</t>
  </si>
  <si>
    <t>C&amp;P 2: Language Complexity</t>
  </si>
  <si>
    <t>Materials address a range complexity within and across grade levels.</t>
  </si>
  <si>
    <t>C&amp;P 3: Language Proficiency</t>
  </si>
  <si>
    <t>The instructional materials address multiple proficiency levels within a grade band.</t>
  </si>
  <si>
    <t>C&amp;P 4: Teacher Support</t>
  </si>
  <si>
    <t xml:space="preserve">Materials are responsive to varied teacher needs. </t>
  </si>
  <si>
    <t>C&amp;P 5: Student Engagement</t>
  </si>
  <si>
    <t>Materials engage students authentically and meaningfully.</t>
  </si>
  <si>
    <t>Section I: NON-NEGOTIABLE ALIGNMENT TO ENGLISH LANGUAGE PROFICIENCY BASELINE CRITERIA</t>
  </si>
  <si>
    <t>Non-Negotiable (NN) Directions:</t>
  </si>
  <si>
    <t>SECTION I: ALIGNMENT CRITERIA TO ENGLISH LANGUAGE PROFICIENCY BASELINE CRITERIA</t>
  </si>
  <si>
    <t>NN 1: EQUITY</t>
  </si>
  <si>
    <t>How to Find the Evidence (Look Fors)</t>
  </si>
  <si>
    <t>NN 1A</t>
  </si>
  <si>
    <t>Materials adhere to the ideals described in ODE’s Equity Stance.</t>
  </si>
  <si>
    <t>Rating for NN 1: EQUITY</t>
  </si>
  <si>
    <t xml:space="preserve">Criterion Score: </t>
  </si>
  <si>
    <t>Materials are designed to meet the ideas described in ODE's Equity Stance.</t>
  </si>
  <si>
    <t>Final Comments for NN 1: EQUITY</t>
  </si>
  <si>
    <t>NN 2: ASSESSMENT</t>
  </si>
  <si>
    <t xml:space="preserve">NN 2: The instructional materials support monitoring student progress towards mastery of English Language Proficiency standards. </t>
  </si>
  <si>
    <t>NN 2A</t>
  </si>
  <si>
    <t>Students are provided with consistent opportunities to demonstrate knowledge and skills.</t>
  </si>
  <si>
    <t>Students are provided with regular, periodic opportunities to demonstrate progress in gaining English proficiency, rather than being measured once at the end of the year or at widely separated "checkpoints".</t>
  </si>
  <si>
    <t>NN 2B</t>
  </si>
  <si>
    <t>Materials present a balanced assessment system, including formative, interim, and summative elements, using a variety of methods and modes.</t>
  </si>
  <si>
    <t>A balanced approach to assessment (formative, interim; end of unit; summative, peer, self, observational checklists, etc.) that measures student progress toward grade-level outcomes. 
Students may demonstrate their learning through multiple modes (for example, not just a series of multiple choice tests).
Ideally, materials include assessments OF and FOR learning.</t>
  </si>
  <si>
    <t>NN 2C</t>
  </si>
  <si>
    <t>Assessment system is clearly aligned to instruction and includes editable and aligned rubrics, scoring guidelines, etc.</t>
  </si>
  <si>
    <t>Editable and aligned rubrics, scoring guidelines, and exemplars that provide guidance for analyzing student performance.
Teachers can access, revise/edit, share and print from digital sources to create and/or modify assessments (e.g. readings, labs, rubrics, primary source documents, simulations, case studies, political cartoons, graphs, maps, and test bank).
Online assessments are aligned and have sufficient item banks.</t>
  </si>
  <si>
    <t>NN 2D</t>
  </si>
  <si>
    <t>Assessment system ensures students receive frequent and constructive feedback.</t>
  </si>
  <si>
    <t>Opportunities for teachers to provide ongoing feedback to students, sharing to guardian/parent, sharing to classrooms, schools/districts. 
Multiple opportunities for students to receive descriptive feedback on performance.</t>
  </si>
  <si>
    <t>Rating for NN 2: ASSESSMENT</t>
  </si>
  <si>
    <t xml:space="preserve">The instructional materials support monitoring student progress towards mastery of English Language Proficiency standards. </t>
  </si>
  <si>
    <t>Final Comments for NN 2: ASSESSMENT</t>
  </si>
  <si>
    <t>NN 3: ALIGNED TO STANDARDS</t>
  </si>
  <si>
    <t>NN 3: The instructional materials align with the concepts of the English Language Proficiency standards.</t>
  </si>
  <si>
    <t>NN 3A</t>
  </si>
  <si>
    <t>Materials are aligned to English Language Proficiency standards.</t>
  </si>
  <si>
    <t>Learning objectives are clearly aligned to standards, easy to locate, and listed for each unit.
Clearly identified instructional learning outcomes to address the specific grade-level ELP standards.
Materials help bridge the gap between standards and classroom practices (moving from the general to the specific).</t>
  </si>
  <si>
    <t>Rating for NN 3: ALIGNED TO STANDARDS</t>
  </si>
  <si>
    <t>The instructional materials align with the concepts of the English Language Proficiency standards.</t>
  </si>
  <si>
    <t>Final Comments for NN 3: ALIGNED TO STANDARDS</t>
  </si>
  <si>
    <t>NN 4: DIFFERENTIATION, ACCESSIBILITY, AND LEARNING SUPPORTS</t>
  </si>
  <si>
    <t>NN 4: Materials are designed to provide thoughtful supports/scaffolds to support all students in accessing the standards.</t>
  </si>
  <si>
    <t>NN 4A</t>
  </si>
  <si>
    <t>Materials provide scaffolding and learning supports for students from special populations such as Newcomers, Students with Interrupted Formal Education, Long-Term English Learners, students experiencing disabilities, and students identified as TAG.</t>
  </si>
  <si>
    <t>Materials facilitate the planning and implementation of differentiated instruction addressing the needs of English Language Learners (ELL), Special Education (SPED), and Alternative Education students. 
Direct access to equitable resources through various levels of technology, including things such as: speech-to-text, text-to-speech, audio books, digital copies, available in various languages.
Various levels of scaffolding and differentiation strategies are included while still ensuring that students have access to core content.</t>
  </si>
  <si>
    <t>NN 4B</t>
  </si>
  <si>
    <t>Learning activities and assessments are rigorous, complex, diverse, and accessible to all students.</t>
  </si>
  <si>
    <t>The elements listed should not be sacrificed in the service of another element. For example, accessibility for students with different learning needs should not come at the cost of rigor.</t>
  </si>
  <si>
    <t>NN 4C</t>
  </si>
  <si>
    <t>Materials include modifications and enrichment learning tasks for all students, including students performing above or below their grade level.</t>
  </si>
  <si>
    <t>Materials regularly and systematically build in the time, resources, and suggestions required for adapting instruction to allow teachers to guide all students to meet grade-level standards.
Planning and implementation of differentiated instruction addressing the needs of learners needing acceleration, intensification, and targeted remediation.</t>
  </si>
  <si>
    <t>NN 4D</t>
  </si>
  <si>
    <t>Materials are accessible online for teachers and students.</t>
  </si>
  <si>
    <t>Physical materials are mirrored online as faithfully as possible. For example, the full range of materials should still be available online if a district were to transition to full distance learning.</t>
  </si>
  <si>
    <t>Rating for NN 4: DIFFERENTIATION, ACCESSIBILITY, AND LEARNING SUPPORTS</t>
  </si>
  <si>
    <t>Materials are designed to provide thoughtful supports/scaffolds to support all students in accessing the standards.</t>
  </si>
  <si>
    <t>Final Comments for NN 4: DIFFERENTIATION, ACCESSIBILITY, AND LEARNING SUPPORTS</t>
  </si>
  <si>
    <t xml:space="preserve">NN 5: Materials systematically develop foundational language acquisition skills using transparent, research-based methods. </t>
  </si>
  <si>
    <t>NN 5A</t>
  </si>
  <si>
    <t>Instructional approach supported by evidence-based research.</t>
  </si>
  <si>
    <t>Rating for NN 5: BUILDING KNOWLEDGE</t>
  </si>
  <si>
    <t>Final Comments for NN 5: BUILDING KNOWLEDGE</t>
  </si>
  <si>
    <t>Section II:  ELP CONTENT &amp; PEDAGOGY CRITERIA</t>
  </si>
  <si>
    <t>Content &amp; Pedagogy Criteria Directions</t>
  </si>
  <si>
    <t>C&amp;P1: LANGUAGE DOMAINS</t>
  </si>
  <si>
    <t>C&amp;P1: Materials are framed in relation to domains of Reading, Writing, Listening, and Speaking.</t>
  </si>
  <si>
    <t>C&amp;P 1A</t>
  </si>
  <si>
    <t>Learning activities span the four interconnected domains of Reading, Writing, Listening, and Speaking and emphasize an interactive approach.</t>
  </si>
  <si>
    <t>C&amp;P 1B</t>
  </si>
  <si>
    <t>Provides opportunities for communicative interactions of varying formality, varying complexity, and for a variety of authentic purposes.</t>
  </si>
  <si>
    <t>Opportunities to interact and negotiate meaning in spoken or written conversations to share information, reactions, feelings, and opinions. 
Activities move students from controlled to transitional to independent communication. 
Opportunities to use the language both within and beyond the classroom.</t>
  </si>
  <si>
    <t>Rating for C&amp;P1: LANGUAGE DOMAINS</t>
  </si>
  <si>
    <t>Materials are framed in relation to domains of Reading, Writing, Listening, and Speaking.</t>
  </si>
  <si>
    <t>Final Comments for C&amp;P1: LANGUAGE DOMAINS</t>
  </si>
  <si>
    <t>C&amp;P 2: LANGUAGE COMPLEXITY</t>
  </si>
  <si>
    <t>C&amp;P 2A</t>
  </si>
  <si>
    <t>Includes range of communication from basic to complex.</t>
  </si>
  <si>
    <t>In addition to the plain sense of the metric, "complexity ceiling" should exceed the Proficient mark for grade or grade band.</t>
  </si>
  <si>
    <t>C&amp;P 2B</t>
  </si>
  <si>
    <t>Activities are grade-band appropriate, age appropriate, and academically and linguistically challenging.</t>
  </si>
  <si>
    <t xml:space="preserve">Activities are set in an age-appropriate context. 
Information presented in materials is age appropriate.
Activities are presented at the appropriate proficiency level.
Notes and readings are at the appropriate age and proficiency levels for the learners. </t>
  </si>
  <si>
    <t>Rating for C&amp;P 2: LANGUAGE COMPLEXITY</t>
  </si>
  <si>
    <t>Materials meet appropriate complexity criteria for each grade level.</t>
  </si>
  <si>
    <t>Final Comments for C&amp;P 2: LANGUAGE COMPLEXITY</t>
  </si>
  <si>
    <t>C&amp;P 3: LANGUAGE PROFICIENCY</t>
  </si>
  <si>
    <t>C&amp;P 3A</t>
  </si>
  <si>
    <t>Accounts for the presence of all proficiency levels within the grade band.</t>
  </si>
  <si>
    <t>Rating for C&amp;P 3: LANGUAGE PROFICIENCY</t>
  </si>
  <si>
    <t>The instructional materials align with proficiency level expectations.</t>
  </si>
  <si>
    <t>Final Comments for C&amp;P 3: LANGUAGE PROFICIENCY</t>
  </si>
  <si>
    <t>C&amp;P 4:TEACHER SUPPORT</t>
  </si>
  <si>
    <t>C&amp;P 4A</t>
  </si>
  <si>
    <t>Materials are user-friendly, accessible, and practical for use by teachers and students of diverse backgrounds, knowledge, skill, and experience.</t>
  </si>
  <si>
    <t>C&amp;P 4B</t>
  </si>
  <si>
    <t>Includes ongoing and embedded professional development materials.</t>
  </si>
  <si>
    <t>Ongoing and embedded professional development provided in various formats (in-person, onsite, online).
Professional development for teachers should include theory and practice related to language acquisition, in order that they may use grade-level expectations as a general guide and not a fixed rule.</t>
  </si>
  <si>
    <t>Rating for C&amp;P 4:TEACHER SUPPORT</t>
  </si>
  <si>
    <t xml:space="preserve">The teacher materials are responsive to varied teacher needs. </t>
  </si>
  <si>
    <t>Final Comments for C&amp;P 4:TEACHER SUPPORT</t>
  </si>
  <si>
    <t>C&amp;P 5: STUDENT ENGAGEMENT</t>
  </si>
  <si>
    <t>C&amp;P 5A</t>
  </si>
  <si>
    <t>Materials offer authentic, culturally and linguistically responsive, engaging, and meaningful student-centered activities with practical applications.</t>
  </si>
  <si>
    <t>Authentic and meaningful student-centered activities with practical applications that build interest and awareness of varied life experiences.
Opportunities for students to personalize, internalize and cultivate their learning to promote student agency.
Relevant examples and connections to students' lives, with practical applications to their current and future selves.
Guidance for teachers to support authentic and meaningful student-centered activities that are culturally and linguistically responsive and relevant by representing: 
   -diverse cultures with significant roles
   -various linguistic backgrounds
   -different learning styles
   -a range of interests.
As part of a culturally and linguistically responsive approach, materials may provide suggestions about building connections/relationships between district staff and parents/families/community.</t>
  </si>
  <si>
    <t>Rating for C&amp;P 5: STUDENT ENGAGEMENT</t>
  </si>
  <si>
    <t>Materials engage students in learning and skill-based activities that maximize practice opportunities that are relevant and integrated into appropriate cross-curricular content and concepts.</t>
  </si>
  <si>
    <t>Final Comments for C&amp;P 5: STUDENT ENGAGEMENT</t>
  </si>
  <si>
    <t>0: Does Not Meet</t>
  </si>
  <si>
    <t>1: Partially Meets</t>
  </si>
  <si>
    <t>2: Meets</t>
  </si>
  <si>
    <t>0: Does not meet the criteria</t>
  </si>
  <si>
    <t>1: Partially meets the criteria</t>
  </si>
  <si>
    <t>2: Meets most of the criteria</t>
  </si>
  <si>
    <t>3: Meets all criteria</t>
  </si>
  <si>
    <t>1: Partially meets the critera</t>
  </si>
  <si>
    <t>Non-negotiables</t>
  </si>
  <si>
    <t>Alignment Criteria</t>
  </si>
  <si>
    <t>Yes</t>
  </si>
  <si>
    <t>No</t>
  </si>
  <si>
    <t>2 - Satisfactory</t>
  </si>
  <si>
    <t>1 - Unsatisfactory</t>
  </si>
  <si>
    <t>3 - Exceeds</t>
  </si>
  <si>
    <t>Total Score</t>
  </si>
  <si>
    <t>(10+ qualifies; 14+ awards Exemplary descriptor)</t>
  </si>
  <si>
    <t>Quality indicator is…</t>
  </si>
  <si>
    <t>Missing/insufficient</t>
  </si>
  <si>
    <t>Sufficient</t>
  </si>
  <si>
    <t>High Quality</t>
  </si>
  <si>
    <t>Yes (Present)</t>
  </si>
  <si>
    <t>No (Inadequate/absent)</t>
  </si>
  <si>
    <t xml:space="preserve">Sufficient (Yes) </t>
  </si>
  <si>
    <t>Insufficient (No)</t>
  </si>
  <si>
    <t>Quality indicator present?</t>
  </si>
  <si>
    <r>
      <t xml:space="preserve">Part 1: Understand English Language Arts &amp; Literacy Alignment Criterion and Metrics Content 
●  </t>
    </r>
    <r>
      <rPr>
        <sz val="11"/>
        <color theme="1"/>
        <rFont val="Calibri"/>
      </rPr>
      <t>Read the columns titled "Criterion" and "Quality Indicator" for all content &amp; pedagogy in the English Language Proficiency Instructional Materials Adoption Criteria document.</t>
    </r>
    <r>
      <rPr>
        <b/>
        <sz val="11"/>
        <color theme="1"/>
        <rFont val="Calibri"/>
      </rPr>
      <t xml:space="preserve">
Part 2: Review Materials
● </t>
    </r>
    <r>
      <rPr>
        <sz val="11"/>
        <color theme="1"/>
        <rFont val="Calibri"/>
      </rPr>
      <t xml:space="preserve"> Use Quality Criteria Documentation from publishers to review chapters against all chapter tests, unit tests, and other assessment components in the materials, including and associated rubrics.</t>
    </r>
    <r>
      <rPr>
        <sz val="11"/>
        <color rgb="FFFF0000"/>
        <rFont val="Calibri"/>
      </rPr>
      <t xml:space="preserve">
</t>
    </r>
    <r>
      <rPr>
        <sz val="11"/>
        <color theme="1"/>
        <rFont val="Calibri"/>
      </rPr>
      <t xml:space="preserve">●  Scoring: Rate each criterion from 1-3, based on the presence of listed quality indicators. 
</t>
    </r>
    <r>
      <rPr>
        <b/>
        <sz val="11"/>
        <color theme="1"/>
        <rFont val="Calibri"/>
        <family val="2"/>
      </rPr>
      <t>(1) Unsatisfactory:</t>
    </r>
    <r>
      <rPr>
        <sz val="11"/>
        <color theme="1"/>
        <rFont val="Calibri"/>
      </rPr>
      <t xml:space="preserve"> At least half of the listed quality indicators are EITHER missing OR improperly/insufficiently implemented;  </t>
    </r>
    <r>
      <rPr>
        <b/>
        <sz val="11"/>
        <color theme="1"/>
        <rFont val="Calibri"/>
        <family val="2"/>
      </rPr>
      <t>(2) Satisfactory:</t>
    </r>
    <r>
      <rPr>
        <sz val="11"/>
        <color theme="1"/>
        <rFont val="Calibri"/>
      </rPr>
      <t xml:space="preserve"> Greater than half of the listed quality indicators are present AND properly/sufficiently implemented; </t>
    </r>
    <r>
      <rPr>
        <b/>
        <sz val="11"/>
        <color theme="1"/>
        <rFont val="Calibri"/>
        <family val="2"/>
      </rPr>
      <t>(3) Exceeds:</t>
    </r>
    <r>
      <rPr>
        <sz val="11"/>
        <color theme="1"/>
        <rFont val="Calibri"/>
      </rPr>
      <t xml:space="preserve"> ALL of the listed quality indicators are present AND of high quality implementation.
●  Comments are only required for submissions that </t>
    </r>
    <r>
      <rPr>
        <b/>
        <sz val="11"/>
        <color theme="1"/>
        <rFont val="Calibri"/>
      </rPr>
      <t>do not meet</t>
    </r>
    <r>
      <rPr>
        <sz val="11"/>
        <color theme="1"/>
        <rFont val="Calibri"/>
      </rPr>
      <t xml:space="preserve"> the adoption criteria in a section.</t>
    </r>
  </si>
  <si>
    <t>Approach is educationally sound in theory and effective in practice.
Use of evidence based approaches, strategies, and resources so that all ELLs (e.g.,SIFE, literate in primary language, long-term ELL, varying levels of English proficiency, etc.) may attain grade-level standards.
Again, sources are cited so that practitioners can verify theoretical/research backing.</t>
  </si>
  <si>
    <t xml:space="preserve">Includes scaffolding for students of varying English proficiency to engage in both receptive and productive language activities.
Contains strategies for informing all stakeholders, including students, parents, or caregivers about the program and suggestions for how they can help support student progress and achievement.
Technology supports and resources that allow digital and print materials to extend and enhance learning.
Functionality that allows teachers to access, revise, and print from digital resources (e.g., readings, activities, assessments, and rubrics).
Consistent formatting and organization for efficient use that allow teachers to access, revise, and print (e.g. readings, activities, assessments, and rubrics). </t>
  </si>
  <si>
    <t>Culturally responsive learning experiences designed to promote a deeper sense of the global community and elevate student interests and identities .
Materials use language/pictures/graphics/media that actively promote equity.
Materials use strengths-based, positive language and portrayals.</t>
  </si>
  <si>
    <t>Culturally and linguistically responsive definition</t>
  </si>
  <si>
    <t>Helps students leverage existing proficiency in other languages to develop proficiency in English.</t>
  </si>
  <si>
    <t>Opportunities for content conversations using their home language.
Choices around how to demonstrate mastery both from a task and language perspective.
Materials help students draw connections between the structures and conventions of English and their home language (or any other language they bring to the classroom).</t>
  </si>
  <si>
    <t>C&amp;P 3B</t>
  </si>
  <si>
    <r>
      <t xml:space="preserve">Part 1: Understand English Language Proficiency Non-negotiable (NN) Criterion
●  </t>
    </r>
    <r>
      <rPr>
        <sz val="11"/>
        <color theme="1"/>
        <rFont val="Calibri"/>
      </rPr>
      <t xml:space="preserve">Read the columns titled "Criterion" and "Quality Indicators" for all non-negotiable (NN) criteria in the </t>
    </r>
    <r>
      <rPr>
        <i/>
        <sz val="11"/>
        <color theme="1"/>
        <rFont val="Calibri"/>
      </rPr>
      <t xml:space="preserve">English Language Proficiency Adoption Criteria </t>
    </r>
    <r>
      <rPr>
        <sz val="11"/>
        <color theme="1"/>
        <rFont val="Calibri"/>
      </rPr>
      <t>document.</t>
    </r>
    <r>
      <rPr>
        <b/>
        <sz val="11"/>
        <color theme="1"/>
        <rFont val="Calibri"/>
      </rPr>
      <t xml:space="preserve">
Part 2: Review Materials
●</t>
    </r>
    <r>
      <rPr>
        <b/>
        <sz val="11"/>
        <color rgb="FFFF0000"/>
        <rFont val="Calibri"/>
      </rPr>
      <t xml:space="preserve"> </t>
    </r>
    <r>
      <rPr>
        <sz val="11"/>
        <color theme="1"/>
        <rFont val="Calibri"/>
      </rPr>
      <t>Use Quality Criteria Documentation from publishers to review chapters against all chapter tests, unit tests, and other assessment components in the materials, including and associated rubrics.</t>
    </r>
    <r>
      <rPr>
        <sz val="11"/>
        <color rgb="FFFF0000"/>
        <rFont val="Calibri"/>
      </rPr>
      <t xml:space="preserve">
</t>
    </r>
    <r>
      <rPr>
        <sz val="11"/>
        <color theme="1"/>
        <rFont val="Calibri"/>
      </rPr>
      <t xml:space="preserve">●  Scoring: Rate each criterion as Sufficient (Y) or Insufficient (N) using the "Look Fors" column as a guide; if any quality indicator is inadequate or absent, score the criterion Insufficient.
●  Comments are only required for submissions that </t>
    </r>
    <r>
      <rPr>
        <b/>
        <sz val="11"/>
        <color theme="1"/>
        <rFont val="Calibri"/>
      </rPr>
      <t xml:space="preserve">do not meet </t>
    </r>
    <r>
      <rPr>
        <sz val="11"/>
        <color theme="1"/>
        <rFont val="Calibri"/>
      </rPr>
      <t>the adoption criteria.</t>
    </r>
  </si>
  <si>
    <t>Ample opportunities for reading, writing, listening, and speaking strategies to help them become successful readers, writers, listeners, and speakers of the English language. 
Balance between reading, writing listening, and speaking.
Opportunities to practice reading, writing, listening, and speaking in authentic ways that include interacting with peers and adults, interacting with relevant texts, etc.</t>
  </si>
  <si>
    <t>NN 1: Materials are designed to meet the ideals described in ODE's Equity Stance.</t>
  </si>
  <si>
    <t xml:space="preserve">Materials provide for the needs of students who are just beginning their journey towards language proficiency as well as those who are nearing mastery.
</t>
  </si>
  <si>
    <t>Category 3: Grades 9-12</t>
  </si>
  <si>
    <t>C&amp;P 2: Materials meet appropriate complexity criteria for each grade level.</t>
  </si>
  <si>
    <t>C&amp;P 3: The instructional materials align with proficiency level expectations.</t>
  </si>
  <si>
    <t xml:space="preserve">C&amp;P 4: The teacher materials are responsive to varied teacher needs. </t>
  </si>
  <si>
    <t>C&amp;P 5: Materials engage students in learning and skill-based activities that maximize practice opportunities that are relevant and integrated into appropriate cross-curricular content and concepts.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</si>
</sst>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Arial"/>
    </font>
    <font>
      <b/>
      <sz val="16"/>
      <color theme="1"/>
      <name val="Calibri"/>
    </font>
    <font>
      <sz val="11"/>
      <color theme="1"/>
      <name val="Calibri"/>
    </font>
    <font>
      <sz val="11"/>
      <color rgb="FFFFFFFF"/>
      <name val="Arial"/>
    </font>
    <font>
      <sz val="11"/>
      <name val="Arial"/>
    </font>
    <font>
      <b/>
      <i/>
      <sz val="9"/>
      <color theme="1"/>
      <name val="Arial"/>
    </font>
    <font>
      <sz val="11"/>
      <color rgb="FF212121"/>
      <name val="Arial"/>
    </font>
    <font>
      <b/>
      <sz val="11"/>
      <color rgb="FF000000"/>
      <name val="Calibri"/>
    </font>
    <font>
      <b/>
      <sz val="14"/>
      <color theme="0"/>
      <name val="Calibri"/>
    </font>
    <font>
      <b/>
      <sz val="12"/>
      <color theme="1"/>
      <name val="Calibri"/>
    </font>
    <font>
      <b/>
      <sz val="11"/>
      <color theme="1"/>
      <name val="Calibri"/>
    </font>
    <font>
      <b/>
      <sz val="11"/>
      <color theme="1"/>
      <name val="Arial"/>
    </font>
    <font>
      <sz val="10"/>
      <color theme="1"/>
      <name val="Arial"/>
    </font>
    <font>
      <b/>
      <sz val="10"/>
      <color theme="1"/>
      <name val="Arial"/>
    </font>
    <font>
      <sz val="10"/>
      <color theme="1"/>
      <name val="Calibri"/>
    </font>
    <font>
      <b/>
      <sz val="10"/>
      <color theme="1"/>
      <name val="Calibri"/>
    </font>
    <font>
      <u/>
      <sz val="10"/>
      <color theme="10"/>
      <name val="Arial"/>
    </font>
    <font>
      <sz val="10"/>
      <color rgb="FF000000"/>
      <name val="Arial"/>
    </font>
    <font>
      <sz val="11"/>
      <color theme="1"/>
      <name val="Calibri"/>
    </font>
    <font>
      <i/>
      <sz val="11"/>
      <color theme="1"/>
      <name val="Calibri"/>
    </font>
    <font>
      <b/>
      <sz val="11"/>
      <color rgb="FFFF0000"/>
      <name val="Calibri"/>
    </font>
    <font>
      <sz val="11"/>
      <color rgb="FFFF0000"/>
      <name val="Calibri"/>
    </font>
    <font>
      <b/>
      <sz val="11"/>
      <color theme="1"/>
      <name val="Calibri"/>
      <family val="2"/>
      <scheme val="minor"/>
    </font>
    <font>
      <sz val="10"/>
      <color rgb="FF000000"/>
      <name val="Arial"/>
      <family val="2"/>
    </font>
    <font>
      <sz val="10"/>
      <name val="Arial"/>
      <family val="2"/>
    </font>
    <font>
      <b/>
      <i/>
      <sz val="14"/>
      <color theme="1"/>
      <name val="Calibri"/>
      <family val="2"/>
    </font>
    <font>
      <sz val="11"/>
      <color theme="1"/>
      <name val="Arial"/>
      <family val="2"/>
    </font>
    <font>
      <b/>
      <sz val="11"/>
      <color theme="1"/>
      <name val="Calibri"/>
      <family val="2"/>
    </font>
    <font>
      <b/>
      <sz val="11"/>
      <color theme="1"/>
      <name val="Arial"/>
      <family val="2"/>
    </font>
    <font>
      <b/>
      <sz val="11"/>
      <color rgb="FF212121"/>
      <name val="Arial"/>
      <family val="2"/>
    </font>
    <font>
      <b/>
      <sz val="10"/>
      <color theme="1"/>
      <name val="Arial"/>
      <family val="2"/>
    </font>
    <font>
      <u/>
      <sz val="11"/>
      <color theme="10"/>
      <name val="Arial"/>
    </font>
  </fonts>
  <fills count="16">
    <fill>
      <patternFill patternType="none"/>
    </fill>
    <fill>
      <patternFill patternType="gray125"/>
    </fill>
    <fill>
      <patternFill patternType="solid">
        <fgColor rgb="FF0000FF"/>
        <bgColor rgb="FF0000FF"/>
      </patternFill>
    </fill>
    <fill>
      <patternFill patternType="solid">
        <fgColor rgb="FFD0CECE"/>
        <bgColor rgb="FFD0CECE"/>
      </patternFill>
    </fill>
    <fill>
      <patternFill patternType="solid">
        <fgColor rgb="FF666666"/>
        <bgColor rgb="FF666666"/>
      </patternFill>
    </fill>
    <fill>
      <patternFill patternType="solid">
        <fgColor rgb="FFEFEFEF"/>
        <bgColor rgb="FFEFEFEF"/>
      </patternFill>
    </fill>
    <fill>
      <patternFill patternType="solid">
        <fgColor rgb="FFFFC000"/>
        <bgColor rgb="FFFFC000"/>
      </patternFill>
    </fill>
    <fill>
      <patternFill patternType="solid">
        <fgColor rgb="FFB7B7B7"/>
        <bgColor rgb="FFB7B7B7"/>
      </patternFill>
    </fill>
    <fill>
      <patternFill patternType="solid">
        <fgColor rgb="FF1E4E79"/>
        <bgColor rgb="FF1E4E79"/>
      </patternFill>
    </fill>
    <fill>
      <patternFill patternType="solid">
        <fgColor rgb="FF1155CC"/>
        <bgColor rgb="FF1155CC"/>
      </patternFill>
    </fill>
    <fill>
      <patternFill patternType="solid">
        <fgColor rgb="FF999999"/>
        <bgColor rgb="FF999999"/>
      </patternFill>
    </fill>
    <fill>
      <patternFill patternType="solid">
        <fgColor rgb="FF9FC5E8"/>
        <bgColor rgb="FF9FC5E8"/>
      </patternFill>
    </fill>
    <fill>
      <patternFill patternType="solid">
        <fgColor rgb="FFFFFF00"/>
        <bgColor rgb="FFFFFF00"/>
      </patternFill>
    </fill>
    <fill>
      <patternFill patternType="solid">
        <fgColor theme="7"/>
        <bgColor theme="7"/>
      </patternFill>
    </fill>
    <fill>
      <patternFill patternType="solid">
        <fgColor rgb="FF00B050"/>
        <bgColor indexed="64"/>
      </patternFill>
    </fill>
    <fill>
      <patternFill patternType="solid">
        <fgColor rgb="FFFF0000"/>
        <bgColor indexed="64"/>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s>
  <cellStyleXfs count="3">
    <xf numFmtId="0" fontId="0" fillId="0" borderId="0"/>
    <xf numFmtId="0" fontId="23" fillId="0" borderId="25"/>
    <xf numFmtId="0" fontId="31" fillId="0" borderId="0" applyNumberFormat="0" applyFill="0" applyBorder="0" applyAlignment="0" applyProtection="0"/>
  </cellStyleXfs>
  <cellXfs count="126">
    <xf numFmtId="0" fontId="0" fillId="0" borderId="0" xfId="0" applyFont="1" applyAlignment="1"/>
    <xf numFmtId="0" fontId="1" fillId="0" borderId="0" xfId="0" applyFont="1"/>
    <xf numFmtId="0" fontId="2" fillId="0" borderId="0" xfId="0" applyFont="1"/>
    <xf numFmtId="0" fontId="0" fillId="0" borderId="0" xfId="0" applyFont="1"/>
    <xf numFmtId="0" fontId="3" fillId="4" borderId="4" xfId="0" applyFont="1" applyFill="1" applyBorder="1" applyAlignment="1">
      <alignment horizontal="center"/>
    </xf>
    <xf numFmtId="0" fontId="2" fillId="0" borderId="0" xfId="0" applyFont="1" applyAlignment="1"/>
    <xf numFmtId="0" fontId="0" fillId="5" borderId="4" xfId="0" applyFont="1" applyFill="1" applyBorder="1" applyAlignment="1">
      <alignment horizontal="center" vertical="center"/>
    </xf>
    <xf numFmtId="0" fontId="6" fillId="6" borderId="4" xfId="0" applyFont="1" applyFill="1" applyBorder="1" applyAlignment="1">
      <alignment wrapText="1"/>
    </xf>
    <xf numFmtId="0" fontId="0" fillId="0" borderId="4" xfId="0" applyFont="1" applyBorder="1" applyAlignment="1">
      <alignment horizontal="center" vertical="center" wrapText="1"/>
    </xf>
    <xf numFmtId="0" fontId="7" fillId="0" borderId="0" xfId="0" applyFont="1" applyAlignment="1"/>
    <xf numFmtId="0" fontId="0" fillId="5" borderId="5" xfId="0" applyFont="1" applyFill="1" applyBorder="1" applyAlignment="1">
      <alignment horizontal="center" vertical="center" wrapText="1"/>
    </xf>
    <xf numFmtId="0" fontId="0" fillId="6" borderId="6" xfId="0" applyFont="1" applyFill="1" applyBorder="1" applyAlignment="1">
      <alignment vertical="center" wrapText="1"/>
    </xf>
    <xf numFmtId="0" fontId="6" fillId="6" borderId="7" xfId="0" applyFont="1" applyFill="1" applyBorder="1" applyAlignment="1">
      <alignment wrapText="1"/>
    </xf>
    <xf numFmtId="0" fontId="0" fillId="0" borderId="8" xfId="0" applyFont="1" applyBorder="1" applyAlignment="1">
      <alignment horizontal="center" vertical="center" wrapText="1"/>
    </xf>
    <xf numFmtId="0" fontId="0" fillId="5" borderId="4" xfId="0" applyFont="1" applyFill="1" applyBorder="1" applyAlignment="1">
      <alignment horizontal="center" vertical="center" wrapText="1"/>
    </xf>
    <xf numFmtId="0" fontId="0" fillId="6" borderId="4" xfId="0" applyFont="1" applyFill="1" applyBorder="1" applyAlignment="1">
      <alignment vertical="top" wrapText="1"/>
    </xf>
    <xf numFmtId="0" fontId="11" fillId="0" borderId="0" xfId="0" applyFont="1" applyAlignment="1">
      <alignment wrapText="1"/>
    </xf>
    <xf numFmtId="0" fontId="12" fillId="0" borderId="0" xfId="0" applyFont="1"/>
    <xf numFmtId="0" fontId="10" fillId="0" borderId="0" xfId="0" applyFont="1" applyAlignment="1"/>
    <xf numFmtId="0" fontId="13" fillId="3" borderId="26" xfId="0" applyFont="1" applyFill="1" applyBorder="1" applyAlignment="1">
      <alignment horizontal="center"/>
    </xf>
    <xf numFmtId="0" fontId="13" fillId="3" borderId="4" xfId="0" applyFont="1" applyFill="1" applyBorder="1" applyAlignment="1">
      <alignment horizontal="center"/>
    </xf>
    <xf numFmtId="0" fontId="12" fillId="0" borderId="4" xfId="0" applyFont="1" applyBorder="1" applyAlignment="1">
      <alignment vertical="top" wrapText="1"/>
    </xf>
    <xf numFmtId="0" fontId="12" fillId="6" borderId="4" xfId="0" applyFont="1" applyFill="1" applyBorder="1" applyAlignment="1">
      <alignment vertical="top" wrapText="1"/>
    </xf>
    <xf numFmtId="0" fontId="14" fillId="0" borderId="4" xfId="0" applyFont="1" applyBorder="1" applyAlignment="1">
      <alignment horizontal="center" vertical="center"/>
    </xf>
    <xf numFmtId="0" fontId="15" fillId="0" borderId="0" xfId="0" applyFont="1" applyAlignment="1">
      <alignment wrapText="1"/>
    </xf>
    <xf numFmtId="0" fontId="15" fillId="0" borderId="0" xfId="0" applyFont="1"/>
    <xf numFmtId="0" fontId="2" fillId="0" borderId="0" xfId="0" applyFont="1" applyAlignment="1">
      <alignment horizontal="center"/>
    </xf>
    <xf numFmtId="0" fontId="2" fillId="0" borderId="0" xfId="0" applyFont="1" applyAlignment="1">
      <alignment vertical="center"/>
    </xf>
    <xf numFmtId="0" fontId="0" fillId="0" borderId="0" xfId="0" applyFont="1" applyAlignment="1">
      <alignment horizontal="left" vertical="center" wrapText="1"/>
    </xf>
    <xf numFmtId="0" fontId="10" fillId="0" borderId="0" xfId="0" applyFont="1" applyAlignment="1">
      <alignment horizontal="center" wrapText="1"/>
    </xf>
    <xf numFmtId="0" fontId="0" fillId="0" borderId="4" xfId="0" applyFont="1" applyBorder="1" applyAlignment="1">
      <alignment horizontal="right" vertical="center" wrapText="1"/>
    </xf>
    <xf numFmtId="0" fontId="12" fillId="0" borderId="4" xfId="0" applyFont="1" applyBorder="1" applyAlignment="1">
      <alignment horizontal="center" vertical="center"/>
    </xf>
    <xf numFmtId="0" fontId="10" fillId="0" borderId="0" xfId="0" applyFont="1"/>
    <xf numFmtId="0" fontId="0" fillId="0" borderId="4" xfId="0" applyFont="1" applyBorder="1" applyAlignment="1">
      <alignment horizontal="left" vertical="center" wrapText="1"/>
    </xf>
    <xf numFmtId="0" fontId="0" fillId="12" borderId="4" xfId="0" applyFont="1" applyFill="1" applyBorder="1" applyAlignment="1">
      <alignment horizontal="center" vertical="center" wrapText="1"/>
    </xf>
    <xf numFmtId="0" fontId="10" fillId="0" borderId="0" xfId="0" applyFont="1" applyAlignment="1">
      <alignment wrapText="1"/>
    </xf>
    <xf numFmtId="0" fontId="12" fillId="13" borderId="4" xfId="0" applyFont="1" applyFill="1" applyBorder="1" applyAlignment="1">
      <alignment vertical="top" wrapText="1"/>
    </xf>
    <xf numFmtId="0" fontId="16" fillId="0" borderId="4" xfId="0" applyFont="1" applyBorder="1" applyAlignment="1">
      <alignment vertical="top" wrapText="1"/>
    </xf>
    <xf numFmtId="0" fontId="13" fillId="0" borderId="0" xfId="0" applyFont="1" applyAlignment="1">
      <alignment wrapText="1"/>
    </xf>
    <xf numFmtId="0" fontId="13" fillId="0" borderId="0" xfId="0" applyFont="1"/>
    <xf numFmtId="0" fontId="14" fillId="0" borderId="0" xfId="0" applyFont="1" applyAlignment="1">
      <alignment vertical="center"/>
    </xf>
    <xf numFmtId="0" fontId="0" fillId="0" borderId="4" xfId="0" applyFont="1" applyBorder="1" applyAlignment="1">
      <alignment horizontal="left" vertical="center" wrapText="1"/>
    </xf>
    <xf numFmtId="0" fontId="12" fillId="0" borderId="4" xfId="0" applyFont="1" applyBorder="1" applyAlignment="1">
      <alignment vertical="top" wrapText="1"/>
    </xf>
    <xf numFmtId="0" fontId="17" fillId="0" borderId="4" xfId="0" applyFont="1" applyBorder="1" applyAlignment="1">
      <alignment vertical="top" wrapText="1"/>
    </xf>
    <xf numFmtId="0" fontId="12" fillId="0" borderId="0" xfId="0" applyFont="1" applyAlignment="1">
      <alignment vertical="center"/>
    </xf>
    <xf numFmtId="0" fontId="7" fillId="0" borderId="0" xfId="0" applyFont="1" applyAlignment="1">
      <alignment wrapText="1"/>
    </xf>
    <xf numFmtId="0" fontId="12" fillId="0" borderId="0" xfId="0" applyFont="1"/>
    <xf numFmtId="0" fontId="0" fillId="0" borderId="0" xfId="0" applyFont="1" applyAlignment="1">
      <alignment vertical="top" wrapText="1"/>
    </xf>
    <xf numFmtId="0" fontId="12" fillId="0" borderId="0" xfId="0" applyFont="1" applyAlignment="1">
      <alignment vertical="top" wrapText="1"/>
    </xf>
    <xf numFmtId="0" fontId="14" fillId="0" borderId="0" xfId="0" applyFont="1" applyAlignment="1">
      <alignment horizontal="center" vertical="center"/>
    </xf>
    <xf numFmtId="0" fontId="18" fillId="0" borderId="0" xfId="0" applyFont="1"/>
    <xf numFmtId="0" fontId="24" fillId="0" borderId="25" xfId="1" applyFont="1" applyAlignment="1"/>
    <xf numFmtId="0" fontId="23" fillId="0" borderId="25" xfId="1" applyFont="1" applyAlignment="1"/>
    <xf numFmtId="0" fontId="0" fillId="0" borderId="0" xfId="0"/>
    <xf numFmtId="20" fontId="23" fillId="0" borderId="25" xfId="1" applyNumberFormat="1" applyFont="1" applyAlignment="1"/>
    <xf numFmtId="20" fontId="24" fillId="0" borderId="25" xfId="1" applyNumberFormat="1" applyFont="1" applyAlignment="1"/>
    <xf numFmtId="0" fontId="23" fillId="0" borderId="25" xfId="1" applyFont="1" applyFill="1" applyAlignment="1"/>
    <xf numFmtId="0" fontId="0" fillId="0" borderId="0" xfId="0" applyFont="1" applyFill="1" applyAlignment="1"/>
    <xf numFmtId="0" fontId="22" fillId="0" borderId="0" xfId="0" applyFont="1" applyAlignment="1">
      <alignment wrapText="1"/>
    </xf>
    <xf numFmtId="0" fontId="0" fillId="0" borderId="0" xfId="0" applyAlignment="1">
      <alignment vertical="center"/>
    </xf>
    <xf numFmtId="0" fontId="22" fillId="0" borderId="0" xfId="0" applyFont="1"/>
    <xf numFmtId="0" fontId="0" fillId="0" borderId="0" xfId="0" applyFill="1"/>
    <xf numFmtId="0" fontId="0" fillId="14" borderId="0" xfId="0" applyFill="1"/>
    <xf numFmtId="0" fontId="0" fillId="14" borderId="0" xfId="0" applyFont="1" applyFill="1"/>
    <xf numFmtId="0" fontId="22" fillId="14" borderId="0" xfId="0" applyFont="1" applyFill="1"/>
    <xf numFmtId="0" fontId="0" fillId="15" borderId="0" xfId="0" applyFill="1"/>
    <xf numFmtId="0" fontId="0" fillId="0" borderId="25" xfId="0" applyFill="1" applyBorder="1"/>
    <xf numFmtId="0" fontId="22" fillId="0" borderId="25" xfId="0" applyFont="1" applyFill="1" applyBorder="1"/>
    <xf numFmtId="0" fontId="6" fillId="6" borderId="4" xfId="0" applyFont="1" applyFill="1" applyBorder="1" applyAlignment="1"/>
    <xf numFmtId="0" fontId="22" fillId="0" borderId="25" xfId="0" applyFont="1" applyBorder="1"/>
    <xf numFmtId="0" fontId="0" fillId="0" borderId="25" xfId="0" applyBorder="1"/>
    <xf numFmtId="0" fontId="25" fillId="0" borderId="0" xfId="0" applyFont="1"/>
    <xf numFmtId="0" fontId="26" fillId="0" borderId="4" xfId="0" applyFont="1" applyBorder="1" applyAlignment="1">
      <alignment horizontal="right" vertical="center" wrapText="1"/>
    </xf>
    <xf numFmtId="0" fontId="26" fillId="0" borderId="4" xfId="0" applyFont="1" applyBorder="1" applyAlignment="1">
      <alignment horizontal="left" vertical="center" wrapText="1"/>
    </xf>
    <xf numFmtId="0" fontId="26" fillId="0" borderId="0" xfId="0" applyFont="1" applyAlignment="1"/>
    <xf numFmtId="0" fontId="28" fillId="5" borderId="4" xfId="0" applyFont="1" applyFill="1" applyBorder="1" applyAlignment="1">
      <alignment horizontal="center" vertical="center" wrapText="1"/>
    </xf>
    <xf numFmtId="0" fontId="29" fillId="6" borderId="4" xfId="0" applyFont="1" applyFill="1" applyBorder="1" applyAlignment="1"/>
    <xf numFmtId="0" fontId="28" fillId="0" borderId="4" xfId="0" applyFont="1" applyBorder="1" applyAlignment="1">
      <alignment horizontal="center" vertical="center" wrapText="1"/>
    </xf>
    <xf numFmtId="0" fontId="27" fillId="0" borderId="0" xfId="0" applyFont="1"/>
    <xf numFmtId="0" fontId="28" fillId="0" borderId="0" xfId="0" applyFont="1" applyAlignment="1"/>
    <xf numFmtId="0" fontId="28" fillId="0" borderId="0" xfId="0" applyFont="1" applyAlignment="1">
      <alignment horizontal="center" vertical="center" wrapText="1"/>
    </xf>
    <xf numFmtId="0" fontId="30" fillId="3" borderId="4" xfId="0" applyFont="1" applyFill="1" applyBorder="1" applyAlignment="1">
      <alignment horizontal="center"/>
    </xf>
    <xf numFmtId="0" fontId="0" fillId="0" borderId="0" xfId="0" applyFont="1" applyAlignment="1"/>
    <xf numFmtId="0" fontId="0" fillId="0" borderId="0" xfId="0" applyFont="1" applyAlignment="1"/>
    <xf numFmtId="0" fontId="31" fillId="0" borderId="0" xfId="2" applyAlignment="1"/>
    <xf numFmtId="0" fontId="3" fillId="2" borderId="1" xfId="0" applyFont="1" applyFill="1" applyBorder="1" applyAlignment="1">
      <alignment horizontal="left"/>
    </xf>
    <xf numFmtId="0" fontId="4" fillId="0" borderId="2" xfId="0" applyFont="1" applyBorder="1"/>
    <xf numFmtId="0" fontId="4" fillId="0" borderId="3" xfId="0" applyFont="1" applyBorder="1"/>
    <xf numFmtId="0" fontId="5" fillId="3" borderId="1" xfId="0" applyFont="1" applyFill="1" applyBorder="1" applyAlignment="1">
      <alignment vertical="top" wrapText="1"/>
    </xf>
    <xf numFmtId="0" fontId="3" fillId="2" borderId="1" xfId="0" applyFont="1" applyFill="1" applyBorder="1" applyAlignment="1">
      <alignment horizontal="left" wrapText="1"/>
    </xf>
    <xf numFmtId="0" fontId="5" fillId="7" borderId="1" xfId="0" applyFont="1" applyFill="1" applyBorder="1" applyAlignment="1">
      <alignment shrinkToFit="1"/>
    </xf>
    <xf numFmtId="0" fontId="8" fillId="8" borderId="9" xfId="0" applyFont="1" applyFill="1" applyBorder="1" applyAlignment="1">
      <alignment horizontal="center" wrapText="1"/>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9" fillId="3" borderId="15" xfId="0" applyFont="1" applyFill="1" applyBorder="1" applyAlignment="1">
      <alignment horizontal="center" wrapText="1"/>
    </xf>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10" fillId="0" borderId="15" xfId="0" applyFont="1" applyBorder="1" applyAlignment="1">
      <alignment horizontal="left" vertical="top" wrapText="1"/>
    </xf>
    <xf numFmtId="0" fontId="4" fillId="0" borderId="21" xfId="0" applyFont="1" applyBorder="1"/>
    <xf numFmtId="0" fontId="0" fillId="0" borderId="0" xfId="0" applyFont="1" applyAlignment="1"/>
    <xf numFmtId="0" fontId="4" fillId="0" borderId="22" xfId="0" applyFont="1" applyBorder="1"/>
    <xf numFmtId="0" fontId="11" fillId="11" borderId="1" xfId="0" applyFont="1" applyFill="1" applyBorder="1" applyAlignment="1">
      <alignment horizontal="center"/>
    </xf>
    <xf numFmtId="0" fontId="2" fillId="0" borderId="16" xfId="0" applyFont="1" applyBorder="1" applyAlignment="1">
      <alignment horizontal="left"/>
    </xf>
    <xf numFmtId="0" fontId="3" fillId="9" borderId="23" xfId="0" applyFont="1" applyFill="1" applyBorder="1"/>
    <xf numFmtId="0" fontId="4" fillId="0" borderId="24" xfId="0" applyFont="1" applyBorder="1"/>
    <xf numFmtId="0" fontId="4" fillId="0" borderId="25" xfId="0" applyFont="1" applyBorder="1"/>
    <xf numFmtId="0" fontId="11" fillId="10" borderId="23" xfId="0" applyFont="1" applyFill="1" applyBorder="1"/>
    <xf numFmtId="0" fontId="0" fillId="0" borderId="0" xfId="0" applyFont="1" applyAlignment="1">
      <alignment wrapText="1"/>
    </xf>
    <xf numFmtId="0" fontId="11" fillId="0" borderId="1" xfId="0" applyFont="1" applyBorder="1" applyAlignment="1">
      <alignment wrapText="1"/>
    </xf>
    <xf numFmtId="0" fontId="11" fillId="3" borderId="1" xfId="0" applyFont="1" applyFill="1" applyBorder="1" applyAlignment="1">
      <alignment horizontal="center" wrapText="1"/>
    </xf>
    <xf numFmtId="0" fontId="8" fillId="8" borderId="9" xfId="0" applyFont="1" applyFill="1" applyBorder="1" applyAlignment="1">
      <alignment horizontal="center"/>
    </xf>
    <xf numFmtId="0" fontId="27" fillId="0" borderId="15" xfId="0" applyFont="1" applyBorder="1" applyAlignment="1">
      <alignment horizontal="left" vertical="top" wrapText="1"/>
    </xf>
    <xf numFmtId="0" fontId="4" fillId="0" borderId="16" xfId="0" applyFont="1" applyBorder="1" applyAlignment="1">
      <alignment wrapText="1"/>
    </xf>
    <xf numFmtId="0" fontId="4" fillId="0" borderId="17"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0" fillId="0" borderId="19" xfId="0" applyFont="1" applyBorder="1" applyAlignment="1">
      <alignment wrapText="1"/>
    </xf>
  </cellXfs>
  <cellStyles count="3">
    <cellStyle name="Hyperlink" xfId="2" builtinId="8"/>
    <cellStyle name="Normal" xfId="0" builtinId="0"/>
    <cellStyle name="Normal 2"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erence%20Pag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Page"/>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cde.ca.gov/pd/ee/responsiveteaching.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oregon.gov/ode/students-and-family/equity/EngLearners/Documents/ELPStandardsFinal.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6" sqref="D6"/>
    </sheetView>
  </sheetViews>
  <sheetFormatPr defaultColWidth="12.625" defaultRowHeight="15" customHeight="1" x14ac:dyDescent="0.35"/>
  <cols>
    <col min="1" max="1" width="22.75" customWidth="1"/>
    <col min="2" max="2" width="46.875" customWidth="1"/>
    <col min="3" max="3" width="17.375" customWidth="1"/>
    <col min="4" max="6" width="12.625" customWidth="1"/>
  </cols>
  <sheetData>
    <row r="1" spans="1:26" ht="21" x14ac:dyDescent="0.65">
      <c r="A1" s="1" t="s">
        <v>0</v>
      </c>
      <c r="B1" s="2"/>
      <c r="C1" s="2"/>
      <c r="D1" s="2"/>
      <c r="E1" s="2"/>
      <c r="F1" s="2"/>
      <c r="G1" s="2"/>
      <c r="H1" s="2"/>
      <c r="I1" s="2"/>
      <c r="J1" s="2"/>
      <c r="K1" s="2"/>
      <c r="L1" s="2"/>
      <c r="M1" s="2"/>
      <c r="N1" s="2"/>
      <c r="O1" s="2"/>
      <c r="P1" s="2"/>
      <c r="Q1" s="2"/>
      <c r="R1" s="2"/>
      <c r="S1" s="2"/>
      <c r="T1" s="2"/>
      <c r="U1" s="2"/>
      <c r="V1" s="2"/>
      <c r="W1" s="2"/>
      <c r="X1" s="2"/>
      <c r="Y1" s="2"/>
      <c r="Z1" s="2"/>
    </row>
    <row r="2" spans="1:26" ht="18" x14ac:dyDescent="0.55000000000000004">
      <c r="A2" s="71" t="s">
        <v>169</v>
      </c>
      <c r="B2" s="2"/>
      <c r="C2" s="2"/>
      <c r="D2" s="2"/>
      <c r="E2" s="2"/>
      <c r="F2" s="2"/>
      <c r="G2" s="2"/>
      <c r="H2" s="2"/>
      <c r="I2" s="2"/>
      <c r="J2" s="2"/>
      <c r="K2" s="2"/>
      <c r="L2" s="2"/>
      <c r="M2" s="2"/>
      <c r="N2" s="2"/>
      <c r="O2" s="2"/>
      <c r="P2" s="2"/>
      <c r="Q2" s="2"/>
      <c r="R2" s="2"/>
      <c r="S2" s="2"/>
      <c r="T2" s="2"/>
      <c r="U2" s="2"/>
      <c r="V2" s="2"/>
      <c r="W2" s="2"/>
      <c r="X2" s="2"/>
      <c r="Y2" s="2"/>
      <c r="Z2" s="2"/>
    </row>
    <row r="3" spans="1:26" ht="14.25" x14ac:dyDescent="0.45">
      <c r="A3" s="85" t="s">
        <v>1</v>
      </c>
      <c r="B3" s="86"/>
      <c r="C3" s="87"/>
      <c r="D3" s="2"/>
      <c r="E3" s="2"/>
      <c r="F3" s="2"/>
      <c r="G3" s="2"/>
      <c r="H3" s="2"/>
      <c r="I3" s="2"/>
      <c r="J3" s="2"/>
      <c r="K3" s="2"/>
      <c r="L3" s="2"/>
      <c r="M3" s="2"/>
      <c r="N3" s="2"/>
      <c r="O3" s="2"/>
      <c r="P3" s="2"/>
      <c r="Q3" s="2"/>
      <c r="R3" s="2"/>
      <c r="S3" s="2"/>
      <c r="T3" s="2"/>
      <c r="U3" s="2"/>
      <c r="V3" s="2"/>
      <c r="W3" s="2"/>
      <c r="X3" s="2"/>
      <c r="Y3" s="2"/>
      <c r="Z3" s="2"/>
    </row>
    <row r="4" spans="1:26" ht="17.25" customHeight="1" x14ac:dyDescent="0.45">
      <c r="A4" s="88" t="s">
        <v>2</v>
      </c>
      <c r="B4" s="86"/>
      <c r="C4" s="87"/>
      <c r="D4" s="2"/>
      <c r="E4" s="2"/>
      <c r="F4" s="2"/>
      <c r="G4" s="2"/>
      <c r="H4" s="2"/>
      <c r="I4" s="2"/>
      <c r="J4" s="2"/>
      <c r="K4" s="2"/>
      <c r="L4" s="2"/>
      <c r="M4" s="2"/>
      <c r="N4" s="2"/>
      <c r="O4" s="2"/>
      <c r="P4" s="2"/>
      <c r="Q4" s="2"/>
      <c r="R4" s="2"/>
      <c r="S4" s="2"/>
      <c r="T4" s="2"/>
      <c r="U4" s="2"/>
      <c r="V4" s="2"/>
      <c r="W4" s="2"/>
      <c r="X4" s="2"/>
      <c r="Y4" s="2"/>
      <c r="Z4" s="2"/>
    </row>
    <row r="5" spans="1:26" ht="14.25" x14ac:dyDescent="0.45">
      <c r="A5" s="3"/>
      <c r="B5" s="3"/>
      <c r="C5" s="3"/>
      <c r="D5" s="2"/>
      <c r="E5" s="2"/>
      <c r="F5" s="2"/>
      <c r="G5" s="2"/>
      <c r="H5" s="2"/>
      <c r="I5" s="2"/>
      <c r="J5" s="2"/>
      <c r="K5" s="2"/>
      <c r="L5" s="2"/>
      <c r="M5" s="2"/>
      <c r="N5" s="2"/>
      <c r="O5" s="2"/>
      <c r="P5" s="2"/>
      <c r="Q5" s="2"/>
      <c r="R5" s="2"/>
      <c r="S5" s="2"/>
      <c r="T5" s="2"/>
      <c r="U5" s="2"/>
      <c r="V5" s="2"/>
      <c r="W5" s="2"/>
      <c r="X5" s="2"/>
      <c r="Y5" s="2"/>
      <c r="Z5" s="2"/>
    </row>
    <row r="6" spans="1:26" ht="14.25" x14ac:dyDescent="0.45">
      <c r="A6" s="4" t="s">
        <v>3</v>
      </c>
      <c r="B6" s="4" t="s">
        <v>4</v>
      </c>
      <c r="C6" s="4" t="s">
        <v>5</v>
      </c>
      <c r="D6" s="2"/>
      <c r="E6" s="5"/>
      <c r="F6" s="2"/>
      <c r="G6" s="2"/>
      <c r="H6" s="2"/>
      <c r="I6" s="2"/>
      <c r="J6" s="2"/>
      <c r="K6" s="2"/>
      <c r="L6" s="2"/>
      <c r="M6" s="2"/>
      <c r="N6" s="2"/>
      <c r="O6" s="2"/>
      <c r="P6" s="2"/>
      <c r="Q6" s="2"/>
      <c r="R6" s="2"/>
      <c r="S6" s="2"/>
      <c r="T6" s="2"/>
      <c r="U6" s="2"/>
      <c r="V6" s="2"/>
      <c r="W6" s="2"/>
      <c r="X6" s="2"/>
      <c r="Y6" s="2"/>
      <c r="Z6" s="2"/>
    </row>
    <row r="7" spans="1:26" ht="45" customHeight="1" x14ac:dyDescent="0.45">
      <c r="A7" s="6" t="s">
        <v>6</v>
      </c>
      <c r="B7" s="7" t="s">
        <v>7</v>
      </c>
      <c r="C7" s="8">
        <f>IFERROR('NN1'!C11,"")</f>
        <v>0</v>
      </c>
      <c r="D7" s="2"/>
      <c r="E7" s="9"/>
      <c r="F7" s="2"/>
      <c r="G7" s="2"/>
      <c r="H7" s="2"/>
      <c r="I7" s="2"/>
      <c r="J7" s="2"/>
      <c r="K7" s="2"/>
      <c r="L7" s="2"/>
      <c r="M7" s="2"/>
      <c r="N7" s="2"/>
      <c r="O7" s="2"/>
      <c r="P7" s="2"/>
      <c r="Q7" s="2"/>
      <c r="R7" s="2"/>
      <c r="S7" s="2"/>
      <c r="T7" s="2"/>
      <c r="U7" s="2"/>
      <c r="V7" s="2"/>
      <c r="W7" s="2"/>
      <c r="X7" s="2"/>
      <c r="Y7" s="2"/>
      <c r="Z7" s="2"/>
    </row>
    <row r="8" spans="1:26" ht="45" customHeight="1" x14ac:dyDescent="0.45">
      <c r="A8" s="10" t="s">
        <v>8</v>
      </c>
      <c r="B8" s="11" t="s">
        <v>9</v>
      </c>
      <c r="C8" s="8">
        <f>IFERROR('NN2'!C14,"")</f>
        <v>0</v>
      </c>
      <c r="D8" s="2"/>
      <c r="E8" s="2"/>
      <c r="F8" s="2"/>
      <c r="G8" s="2"/>
      <c r="H8" s="2"/>
      <c r="I8" s="2"/>
      <c r="J8" s="2"/>
      <c r="K8" s="2"/>
      <c r="L8" s="2"/>
      <c r="M8" s="2"/>
      <c r="N8" s="2"/>
      <c r="O8" s="2"/>
      <c r="P8" s="2"/>
      <c r="Q8" s="2"/>
      <c r="R8" s="2"/>
      <c r="S8" s="2"/>
      <c r="T8" s="2"/>
      <c r="U8" s="2"/>
      <c r="V8" s="2"/>
      <c r="W8" s="2"/>
      <c r="X8" s="2"/>
      <c r="Y8" s="2"/>
      <c r="Z8" s="2"/>
    </row>
    <row r="9" spans="1:26" ht="45" customHeight="1" x14ac:dyDescent="0.45">
      <c r="A9" s="10" t="s">
        <v>10</v>
      </c>
      <c r="B9" s="12" t="s">
        <v>11</v>
      </c>
      <c r="C9" s="13">
        <f>IFERROR('NN3'!C11,"")</f>
        <v>0</v>
      </c>
      <c r="D9" s="2"/>
      <c r="E9" s="2"/>
      <c r="F9" s="2"/>
      <c r="G9" s="2"/>
      <c r="H9" s="2"/>
      <c r="I9" s="2"/>
      <c r="J9" s="2"/>
      <c r="K9" s="2"/>
      <c r="L9" s="2"/>
      <c r="M9" s="2"/>
      <c r="N9" s="2"/>
      <c r="O9" s="2"/>
      <c r="P9" s="2"/>
      <c r="Q9" s="2"/>
      <c r="R9" s="2"/>
      <c r="S9" s="2"/>
      <c r="T9" s="2"/>
      <c r="U9" s="2"/>
      <c r="V9" s="2"/>
      <c r="W9" s="2"/>
      <c r="X9" s="2"/>
      <c r="Y9" s="2"/>
      <c r="Z9" s="2"/>
    </row>
    <row r="10" spans="1:26" ht="45" customHeight="1" x14ac:dyDescent="0.45">
      <c r="A10" s="14" t="s">
        <v>12</v>
      </c>
      <c r="B10" s="15" t="s">
        <v>13</v>
      </c>
      <c r="C10" s="8">
        <f>IFERROR('NN4'!C14,"")</f>
        <v>0</v>
      </c>
      <c r="D10" s="2"/>
      <c r="E10" s="2"/>
      <c r="F10" s="2"/>
      <c r="G10" s="2"/>
      <c r="H10" s="2"/>
      <c r="I10" s="2"/>
      <c r="J10" s="2"/>
      <c r="K10" s="2"/>
      <c r="L10" s="2"/>
      <c r="M10" s="2"/>
      <c r="N10" s="2"/>
      <c r="O10" s="2"/>
      <c r="P10" s="2"/>
      <c r="Q10" s="2"/>
      <c r="R10" s="2"/>
      <c r="S10" s="2"/>
      <c r="T10" s="2"/>
      <c r="U10" s="2"/>
      <c r="V10" s="2"/>
      <c r="W10" s="2"/>
      <c r="X10" s="2"/>
      <c r="Y10" s="2"/>
      <c r="Z10" s="2"/>
    </row>
    <row r="11" spans="1:26" ht="45" customHeight="1" x14ac:dyDescent="0.45">
      <c r="A11" s="14" t="s">
        <v>14</v>
      </c>
      <c r="B11" s="7" t="s">
        <v>15</v>
      </c>
      <c r="C11" s="8">
        <f>IFERROR('NN5'!C11,"")</f>
        <v>0</v>
      </c>
      <c r="D11" s="2"/>
      <c r="E11" s="2"/>
      <c r="F11" s="2"/>
      <c r="G11" s="2"/>
      <c r="H11" s="2"/>
      <c r="I11" s="2"/>
      <c r="J11" s="2"/>
      <c r="K11" s="2"/>
      <c r="L11" s="2"/>
      <c r="M11" s="2"/>
      <c r="N11" s="2"/>
      <c r="O11" s="2"/>
      <c r="P11" s="2"/>
      <c r="Q11" s="2"/>
      <c r="R11" s="2"/>
      <c r="S11" s="2"/>
      <c r="T11" s="2"/>
      <c r="U11" s="2"/>
      <c r="V11" s="2"/>
      <c r="W11" s="2"/>
      <c r="X11" s="2"/>
      <c r="Y11" s="2"/>
      <c r="Z11" s="2"/>
    </row>
    <row r="12" spans="1:26" ht="14.25" x14ac:dyDescent="0.4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x14ac:dyDescent="0.4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x14ac:dyDescent="0.45">
      <c r="A14" s="89" t="s">
        <v>16</v>
      </c>
      <c r="B14" s="86"/>
      <c r="C14" s="87"/>
      <c r="D14" s="2"/>
      <c r="E14" s="2"/>
      <c r="F14" s="2"/>
      <c r="G14" s="2"/>
      <c r="H14" s="2"/>
      <c r="I14" s="2"/>
      <c r="J14" s="2"/>
      <c r="K14" s="2"/>
      <c r="L14" s="2"/>
      <c r="M14" s="2"/>
      <c r="N14" s="2"/>
      <c r="O14" s="2"/>
      <c r="P14" s="2"/>
      <c r="Q14" s="2"/>
      <c r="R14" s="2"/>
      <c r="S14" s="2"/>
      <c r="T14" s="2"/>
      <c r="U14" s="2"/>
      <c r="V14" s="2"/>
      <c r="W14" s="2"/>
      <c r="X14" s="2"/>
      <c r="Y14" s="2"/>
      <c r="Z14" s="2"/>
    </row>
    <row r="15" spans="1:26" ht="14.25" x14ac:dyDescent="0.45">
      <c r="A15" s="90" t="s">
        <v>17</v>
      </c>
      <c r="B15" s="86"/>
      <c r="C15" s="87"/>
      <c r="D15" s="2"/>
      <c r="E15" s="2"/>
      <c r="F15" s="2"/>
      <c r="G15" s="2"/>
      <c r="H15" s="2"/>
      <c r="I15" s="2"/>
      <c r="J15" s="2"/>
      <c r="K15" s="2"/>
      <c r="L15" s="2"/>
      <c r="M15" s="2"/>
      <c r="N15" s="2"/>
      <c r="O15" s="2"/>
      <c r="P15" s="2"/>
      <c r="Q15" s="2"/>
      <c r="R15" s="2"/>
      <c r="S15" s="2"/>
      <c r="T15" s="2"/>
      <c r="U15" s="2"/>
      <c r="V15" s="2"/>
      <c r="W15" s="2"/>
      <c r="X15" s="2"/>
      <c r="Y15" s="2"/>
      <c r="Z15" s="2"/>
    </row>
    <row r="16" spans="1:26" ht="14.25" x14ac:dyDescent="0.45">
      <c r="A16" s="3"/>
      <c r="B16" s="3"/>
      <c r="C16" s="3"/>
      <c r="D16" s="2"/>
      <c r="E16" s="2"/>
      <c r="F16" s="2"/>
      <c r="G16" s="2"/>
      <c r="H16" s="2"/>
      <c r="I16" s="2"/>
      <c r="J16" s="2"/>
      <c r="K16" s="2"/>
      <c r="L16" s="2"/>
      <c r="M16" s="2"/>
      <c r="N16" s="2"/>
      <c r="O16" s="2"/>
      <c r="P16" s="2"/>
      <c r="Q16" s="2"/>
      <c r="R16" s="2"/>
      <c r="S16" s="2"/>
      <c r="T16" s="2"/>
      <c r="U16" s="2"/>
      <c r="V16" s="2"/>
      <c r="W16" s="2"/>
      <c r="X16" s="2"/>
      <c r="Y16" s="2"/>
      <c r="Z16" s="2"/>
    </row>
    <row r="17" spans="1:26" ht="14.25" x14ac:dyDescent="0.45">
      <c r="A17" s="4" t="s">
        <v>18</v>
      </c>
      <c r="B17" s="4" t="s">
        <v>4</v>
      </c>
      <c r="C17" s="4" t="s">
        <v>5</v>
      </c>
      <c r="D17" s="2"/>
      <c r="E17" s="2"/>
      <c r="F17" s="2"/>
      <c r="G17" s="2"/>
      <c r="H17" s="2"/>
      <c r="I17" s="2"/>
      <c r="J17" s="2"/>
      <c r="K17" s="2"/>
      <c r="L17" s="2"/>
      <c r="M17" s="2"/>
      <c r="N17" s="2"/>
      <c r="O17" s="2"/>
      <c r="P17" s="2"/>
      <c r="Q17" s="2"/>
      <c r="R17" s="2"/>
      <c r="S17" s="2"/>
      <c r="T17" s="2"/>
      <c r="U17" s="2"/>
      <c r="V17" s="2"/>
      <c r="W17" s="2"/>
      <c r="X17" s="2"/>
      <c r="Y17" s="2"/>
      <c r="Z17" s="2"/>
    </row>
    <row r="18" spans="1:26" ht="45" customHeight="1" x14ac:dyDescent="0.45">
      <c r="A18" s="14" t="s">
        <v>19</v>
      </c>
      <c r="B18" s="7" t="s">
        <v>20</v>
      </c>
      <c r="C18" s="8" t="str">
        <f>IFERROR('C&amp;P1'!C11,"")</f>
        <v/>
      </c>
      <c r="D18" s="2"/>
      <c r="E18" s="2"/>
      <c r="F18" s="2"/>
      <c r="G18" s="2"/>
      <c r="H18" s="2"/>
      <c r="I18" s="2"/>
      <c r="J18" s="2"/>
      <c r="K18" s="2"/>
      <c r="L18" s="2"/>
      <c r="M18" s="2"/>
      <c r="N18" s="2"/>
      <c r="O18" s="2"/>
      <c r="P18" s="2"/>
      <c r="Q18" s="2"/>
      <c r="R18" s="2"/>
      <c r="S18" s="2"/>
      <c r="T18" s="2"/>
      <c r="U18" s="2"/>
      <c r="V18" s="2"/>
      <c r="W18" s="2"/>
      <c r="X18" s="2"/>
      <c r="Y18" s="2"/>
      <c r="Z18" s="2"/>
    </row>
    <row r="19" spans="1:26" ht="45" customHeight="1" x14ac:dyDescent="0.45">
      <c r="A19" s="14" t="s">
        <v>21</v>
      </c>
      <c r="B19" s="7" t="s">
        <v>22</v>
      </c>
      <c r="C19" s="8" t="str">
        <f>IFERROR('C&amp;P2'!C11,"")</f>
        <v/>
      </c>
      <c r="D19" s="2"/>
      <c r="E19" s="2"/>
      <c r="F19" s="2"/>
      <c r="G19" s="2"/>
      <c r="H19" s="2"/>
      <c r="I19" s="2"/>
      <c r="J19" s="2"/>
      <c r="K19" s="2"/>
      <c r="L19" s="2"/>
      <c r="M19" s="2"/>
      <c r="N19" s="2"/>
      <c r="O19" s="2"/>
      <c r="P19" s="2"/>
      <c r="Q19" s="2"/>
      <c r="R19" s="2"/>
      <c r="S19" s="2"/>
      <c r="T19" s="2"/>
      <c r="U19" s="2"/>
      <c r="V19" s="2"/>
      <c r="W19" s="2"/>
      <c r="X19" s="2"/>
      <c r="Y19" s="2"/>
      <c r="Z19" s="2"/>
    </row>
    <row r="20" spans="1:26" ht="45" customHeight="1" x14ac:dyDescent="0.45">
      <c r="A20" s="14" t="s">
        <v>23</v>
      </c>
      <c r="B20" s="7" t="s">
        <v>24</v>
      </c>
      <c r="C20" s="8" t="str">
        <f>IFERROR('C&amp;P3'!C11,"")</f>
        <v/>
      </c>
      <c r="D20" s="2"/>
      <c r="E20" s="2"/>
      <c r="F20" s="2"/>
      <c r="G20" s="2"/>
      <c r="H20" s="2"/>
      <c r="I20" s="2"/>
      <c r="J20" s="2"/>
      <c r="K20" s="2"/>
      <c r="L20" s="2"/>
      <c r="M20" s="2"/>
      <c r="N20" s="2"/>
      <c r="O20" s="2"/>
      <c r="P20" s="2"/>
      <c r="Q20" s="2"/>
      <c r="R20" s="2"/>
      <c r="S20" s="2"/>
      <c r="T20" s="2"/>
      <c r="U20" s="2"/>
      <c r="V20" s="2"/>
      <c r="W20" s="2"/>
      <c r="X20" s="2"/>
      <c r="Y20" s="2"/>
      <c r="Z20" s="2"/>
    </row>
    <row r="21" spans="1:26" ht="45" customHeight="1" x14ac:dyDescent="0.45">
      <c r="A21" s="14" t="s">
        <v>25</v>
      </c>
      <c r="B21" s="7" t="s">
        <v>26</v>
      </c>
      <c r="C21" s="8" t="str">
        <f>IFERROR('C&amp;P4'!C11,"")</f>
        <v/>
      </c>
      <c r="D21" s="2"/>
      <c r="E21" s="2"/>
      <c r="F21" s="2"/>
      <c r="G21" s="2"/>
      <c r="H21" s="2"/>
      <c r="I21" s="2"/>
      <c r="J21" s="2"/>
      <c r="K21" s="2"/>
      <c r="L21" s="2"/>
      <c r="M21" s="2"/>
      <c r="N21" s="2"/>
      <c r="O21" s="2"/>
      <c r="P21" s="2"/>
      <c r="Q21" s="2"/>
      <c r="R21" s="2"/>
      <c r="S21" s="2"/>
      <c r="T21" s="2"/>
      <c r="U21" s="2"/>
      <c r="V21" s="2"/>
      <c r="W21" s="2"/>
      <c r="X21" s="2"/>
      <c r="Y21" s="2"/>
      <c r="Z21" s="2"/>
    </row>
    <row r="22" spans="1:26" ht="45" customHeight="1" x14ac:dyDescent="0.45">
      <c r="A22" s="14" t="s">
        <v>27</v>
      </c>
      <c r="B22" s="68" t="s">
        <v>28</v>
      </c>
      <c r="C22" s="8" t="str">
        <f>IFERROR('C&amp;P5'!C10,"")</f>
        <v/>
      </c>
      <c r="D22" s="2"/>
      <c r="E22" s="2"/>
      <c r="F22" s="2"/>
      <c r="G22" s="2"/>
      <c r="H22" s="2"/>
      <c r="I22" s="2"/>
      <c r="J22" s="2"/>
      <c r="K22" s="2"/>
      <c r="L22" s="2"/>
      <c r="M22" s="2"/>
      <c r="N22" s="2"/>
      <c r="O22" s="2"/>
      <c r="P22" s="2"/>
      <c r="Q22" s="2"/>
      <c r="R22" s="2"/>
      <c r="S22" s="2"/>
      <c r="T22" s="2"/>
      <c r="U22" s="2"/>
      <c r="V22" s="2"/>
      <c r="W22" s="2"/>
      <c r="X22" s="2"/>
      <c r="Y22" s="2"/>
      <c r="Z22" s="2"/>
    </row>
    <row r="23" spans="1:26" s="79" customFormat="1" ht="15.75" customHeight="1" x14ac:dyDescent="0.45">
      <c r="A23" s="75" t="s">
        <v>146</v>
      </c>
      <c r="B23" s="76" t="s">
        <v>147</v>
      </c>
      <c r="C23" s="77">
        <f>SUM(C18:C22)</f>
        <v>0</v>
      </c>
      <c r="D23" s="78"/>
      <c r="E23" s="78"/>
      <c r="F23" s="78"/>
      <c r="G23" s="78"/>
      <c r="H23" s="78"/>
      <c r="I23" s="78"/>
      <c r="J23" s="78"/>
      <c r="K23" s="78"/>
      <c r="L23" s="78"/>
      <c r="M23" s="78"/>
      <c r="N23" s="78"/>
      <c r="O23" s="78"/>
      <c r="P23" s="78"/>
      <c r="Q23" s="78"/>
      <c r="R23" s="78"/>
      <c r="S23" s="78"/>
      <c r="T23" s="78"/>
      <c r="U23" s="78"/>
      <c r="V23" s="78"/>
      <c r="W23" s="78"/>
      <c r="X23" s="78"/>
      <c r="Y23" s="78"/>
      <c r="Z23" s="78"/>
    </row>
    <row r="24" spans="1:26" ht="15.75" customHeight="1" x14ac:dyDescent="0.45">
      <c r="A24" s="2"/>
      <c r="B24" s="5"/>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45">
      <c r="A25" s="2"/>
      <c r="B25" s="5"/>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4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3:C3"/>
    <mergeCell ref="A4:C4"/>
    <mergeCell ref="A14:C14"/>
    <mergeCell ref="A15:C15"/>
  </mergeCells>
  <conditionalFormatting sqref="C7:C11">
    <cfRule type="cellIs" dxfId="0" priority="1" operator="between">
      <formula>0</formula>
      <formula>10</formula>
    </cfRule>
  </conditionalFormatting>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4" sqref="A4:C4"/>
    </sheetView>
  </sheetViews>
  <sheetFormatPr defaultColWidth="12.625" defaultRowHeight="15" customHeight="1" x14ac:dyDescent="0.35"/>
  <cols>
    <col min="1" max="1" width="8.625" customWidth="1"/>
    <col min="2" max="2" width="52.75" customWidth="1"/>
    <col min="3" max="3" width="49.875" customWidth="1"/>
    <col min="4" max="4" width="25.125" customWidth="1"/>
    <col min="5" max="6" width="8.6875" style="53" hidden="1" customWidth="1"/>
    <col min="7" max="7" width="8.5" style="53" hidden="1" customWidth="1"/>
    <col min="8" max="26" width="7.625" customWidth="1"/>
  </cols>
  <sheetData>
    <row r="1" spans="1:26" ht="14.25" x14ac:dyDescent="0.45">
      <c r="A1" s="109" t="s">
        <v>87</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99</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170</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148</v>
      </c>
      <c r="E6" s="57"/>
      <c r="F6" s="57"/>
      <c r="G6" s="57"/>
      <c r="H6" s="2"/>
      <c r="I6" s="2"/>
      <c r="J6" s="2"/>
      <c r="K6" s="2"/>
      <c r="L6" s="2"/>
      <c r="M6" s="2"/>
      <c r="N6" s="2"/>
      <c r="O6" s="2"/>
      <c r="P6" s="2"/>
      <c r="Q6" s="2"/>
      <c r="R6" s="2"/>
      <c r="S6" s="2"/>
      <c r="T6" s="2"/>
      <c r="U6" s="2"/>
      <c r="V6" s="2"/>
      <c r="W6" s="2"/>
      <c r="X6" s="2"/>
      <c r="Y6" s="2"/>
      <c r="Z6" s="2"/>
    </row>
    <row r="7" spans="1:26" ht="25.5" x14ac:dyDescent="0.45">
      <c r="A7" s="21" t="s">
        <v>100</v>
      </c>
      <c r="B7" s="21" t="s">
        <v>101</v>
      </c>
      <c r="C7" s="22" t="s">
        <v>102</v>
      </c>
      <c r="D7" s="31"/>
      <c r="E7" s="58" t="e">
        <f>VLOOKUP(D7,'Reference Sheet'!$A$6:$B$9,2)</f>
        <v>#N/A</v>
      </c>
      <c r="F7" s="58"/>
      <c r="G7" s="58"/>
      <c r="H7" s="38"/>
      <c r="I7" s="38"/>
      <c r="J7" s="39"/>
      <c r="K7" s="39"/>
      <c r="L7" s="39"/>
      <c r="M7" s="39"/>
      <c r="N7" s="39"/>
      <c r="O7" s="39"/>
      <c r="P7" s="39"/>
      <c r="Q7" s="39"/>
      <c r="R7" s="39"/>
      <c r="S7" s="39"/>
      <c r="T7" s="39"/>
      <c r="U7" s="39"/>
      <c r="V7" s="39"/>
      <c r="W7" s="39"/>
      <c r="X7" s="39"/>
      <c r="Y7" s="39"/>
      <c r="Z7" s="39"/>
    </row>
    <row r="8" spans="1:26" ht="102" x14ac:dyDescent="0.45">
      <c r="A8" s="21" t="s">
        <v>103</v>
      </c>
      <c r="B8" s="21" t="s">
        <v>104</v>
      </c>
      <c r="C8" s="22" t="s">
        <v>105</v>
      </c>
      <c r="D8" s="31"/>
      <c r="E8" s="58" t="e">
        <f>VLOOKUP(D8,'Reference Sheet'!$A$6:$B$9,2)</f>
        <v>#N/A</v>
      </c>
      <c r="F8" s="58"/>
      <c r="G8" s="58"/>
      <c r="H8" s="38"/>
      <c r="I8" s="38"/>
      <c r="J8" s="39"/>
      <c r="K8" s="39"/>
      <c r="L8" s="39"/>
      <c r="M8" s="39"/>
      <c r="N8" s="39"/>
      <c r="O8" s="39"/>
      <c r="P8" s="39"/>
      <c r="Q8" s="39"/>
      <c r="R8" s="39"/>
      <c r="S8" s="39"/>
      <c r="T8" s="39"/>
      <c r="U8" s="39"/>
      <c r="V8" s="39"/>
      <c r="W8" s="39"/>
      <c r="X8" s="39"/>
      <c r="Y8" s="39"/>
      <c r="Z8" s="39"/>
    </row>
    <row r="9" spans="1:26" ht="20.25" customHeight="1" x14ac:dyDescent="0.45">
      <c r="D9" s="26"/>
      <c r="F9" s="59"/>
      <c r="G9" s="59"/>
      <c r="H9" s="27"/>
      <c r="I9" s="27"/>
      <c r="J9" s="27"/>
      <c r="K9" s="27"/>
      <c r="L9" s="27"/>
      <c r="M9" s="27"/>
      <c r="N9" s="27"/>
      <c r="O9" s="27"/>
      <c r="P9" s="27"/>
      <c r="Q9" s="27"/>
      <c r="R9" s="27"/>
      <c r="S9" s="27"/>
      <c r="T9" s="27"/>
      <c r="U9" s="27"/>
      <c r="V9" s="27"/>
      <c r="W9" s="27"/>
      <c r="X9" s="27"/>
      <c r="Y9" s="27"/>
      <c r="Z9" s="27"/>
    </row>
    <row r="10" spans="1:26" ht="14.25" x14ac:dyDescent="0.45">
      <c r="A10" s="28"/>
      <c r="B10" s="107" t="s">
        <v>106</v>
      </c>
      <c r="C10" s="87"/>
      <c r="D10" s="29"/>
      <c r="E10" s="53" t="b">
        <v>1</v>
      </c>
    </row>
    <row r="11" spans="1:26" ht="57" hidden="1" customHeight="1" x14ac:dyDescent="0.45">
      <c r="A11" s="28"/>
      <c r="B11" s="30" t="s">
        <v>37</v>
      </c>
      <c r="C11" s="80" t="e">
        <f>VLOOKUP(C12,'Reference Sheet'!$A$25:$B$27,2)</f>
        <v>#N/A</v>
      </c>
      <c r="D11" s="26"/>
      <c r="E11" s="60" t="e">
        <f>SUM(E7:E8)</f>
        <v>#N/A</v>
      </c>
    </row>
    <row r="12" spans="1:26" ht="27" x14ac:dyDescent="0.45">
      <c r="A12" s="28"/>
      <c r="B12" s="33" t="s">
        <v>107</v>
      </c>
      <c r="C12" s="34"/>
      <c r="D12" s="26"/>
      <c r="E12" s="53" t="e">
        <f>SUM(E13:E19)</f>
        <v>#N/A</v>
      </c>
      <c r="F12" s="60"/>
      <c r="G12" s="60"/>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s="53" t="e">
        <f>IF(AND($E$10=TRUE, $E$11=F13),G13,0)</f>
        <v>#N/A</v>
      </c>
      <c r="F13" s="62">
        <v>6</v>
      </c>
      <c r="G13" s="62">
        <v>3</v>
      </c>
    </row>
    <row r="14" spans="1:26" ht="14.25" x14ac:dyDescent="0.45">
      <c r="B14" s="107" t="s">
        <v>108</v>
      </c>
      <c r="C14" s="87"/>
      <c r="D14" s="26"/>
      <c r="E14" s="53" t="e">
        <f t="shared" ref="E14:E19" si="0">IF(AND($E$10=TRUE, $E$11=F14),G14,0)</f>
        <v>#N/A</v>
      </c>
      <c r="F14" s="62">
        <v>5</v>
      </c>
      <c r="G14" s="62">
        <v>3</v>
      </c>
    </row>
    <row r="15" spans="1:26" ht="14.25" x14ac:dyDescent="0.45">
      <c r="A15" s="35"/>
      <c r="B15" s="108"/>
      <c r="C15" s="98"/>
      <c r="D15" s="29"/>
      <c r="E15" s="53" t="e">
        <f t="shared" si="0"/>
        <v>#N/A</v>
      </c>
      <c r="F15" s="62">
        <v>4</v>
      </c>
      <c r="G15" s="62">
        <v>2</v>
      </c>
    </row>
    <row r="16" spans="1:26" ht="53.25" customHeight="1" x14ac:dyDescent="0.45">
      <c r="B16" s="105"/>
      <c r="C16" s="105"/>
      <c r="D16" s="26"/>
      <c r="E16" s="53" t="e">
        <f t="shared" si="0"/>
        <v>#N/A</v>
      </c>
      <c r="F16" s="62">
        <v>3</v>
      </c>
      <c r="G16" s="62">
        <v>2</v>
      </c>
    </row>
    <row r="17" spans="1:26" ht="14.25" x14ac:dyDescent="0.45">
      <c r="A17" s="35"/>
      <c r="B17" s="105"/>
      <c r="C17" s="105"/>
      <c r="D17" s="29"/>
      <c r="E17" s="53" t="e">
        <f t="shared" si="0"/>
        <v>#N/A</v>
      </c>
      <c r="F17" s="62">
        <v>2</v>
      </c>
      <c r="G17" s="62">
        <v>1</v>
      </c>
    </row>
    <row r="18" spans="1:26" ht="53.25" customHeight="1" x14ac:dyDescent="0.45">
      <c r="B18" s="105"/>
      <c r="C18" s="105"/>
      <c r="D18" s="26"/>
      <c r="E18" s="53" t="e">
        <f t="shared" si="0"/>
        <v>#N/A</v>
      </c>
      <c r="F18" s="62">
        <v>1</v>
      </c>
      <c r="G18" s="62">
        <v>1</v>
      </c>
    </row>
    <row r="19" spans="1:26" ht="14.25" x14ac:dyDescent="0.45">
      <c r="D19" s="26"/>
      <c r="E19" s="53" t="e">
        <f t="shared" si="0"/>
        <v>#N/A</v>
      </c>
      <c r="F19" s="64">
        <v>0</v>
      </c>
      <c r="G19" s="64">
        <v>0</v>
      </c>
      <c r="H19" s="32"/>
      <c r="I19" s="32"/>
      <c r="J19" s="32"/>
      <c r="K19" s="32"/>
      <c r="L19" s="32"/>
      <c r="M19" s="32"/>
      <c r="N19" s="32"/>
      <c r="O19" s="32"/>
      <c r="P19" s="32"/>
      <c r="Q19" s="32"/>
      <c r="R19" s="32"/>
      <c r="S19" s="32"/>
      <c r="T19" s="32"/>
      <c r="U19" s="32"/>
      <c r="V19" s="32"/>
      <c r="W19" s="32"/>
      <c r="X19" s="32"/>
      <c r="Y19" s="32"/>
      <c r="Z19" s="32"/>
    </row>
    <row r="20" spans="1:26" ht="14.25" x14ac:dyDescent="0.45">
      <c r="D20" s="26"/>
    </row>
    <row r="21" spans="1:26" ht="15.75" customHeight="1" x14ac:dyDescent="0.45">
      <c r="D21" s="26"/>
    </row>
    <row r="22" spans="1:26" ht="15.75" customHeight="1" x14ac:dyDescent="0.45">
      <c r="D22" s="26"/>
    </row>
    <row r="23" spans="1:26" ht="15.75" customHeight="1" x14ac:dyDescent="0.45">
      <c r="D23" s="26"/>
    </row>
    <row r="24" spans="1:26" ht="15.75" customHeight="1" x14ac:dyDescent="0.45">
      <c r="D24" s="26"/>
    </row>
    <row r="25" spans="1:26" ht="15.75" customHeight="1" x14ac:dyDescent="0.45">
      <c r="D25" s="26"/>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Sheet'!$A$30:$A$32</xm:f>
          </x14:formula1>
          <xm:sqref>D7:D8</xm:sqref>
        </x14:dataValidation>
        <x14:dataValidation type="list" allowBlank="1" showInputMessage="1" showErrorMessage="1">
          <x14:formula1>
            <xm:f>'Reference Sheet'!$A$25:$A$27</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4" sqref="A4:C4"/>
    </sheetView>
  </sheetViews>
  <sheetFormatPr defaultColWidth="12.625" defaultRowHeight="15" customHeight="1" x14ac:dyDescent="0.35"/>
  <cols>
    <col min="1" max="1" width="8.625" customWidth="1"/>
    <col min="2" max="2" width="52.75" customWidth="1"/>
    <col min="3" max="3" width="49.875" customWidth="1"/>
    <col min="4" max="4" width="26.5" customWidth="1"/>
    <col min="5" max="6" width="8.6875" style="53" hidden="1" customWidth="1"/>
    <col min="7" max="7" width="8.5" style="53" hidden="1" customWidth="1"/>
    <col min="8" max="26" width="7.625" customWidth="1"/>
  </cols>
  <sheetData>
    <row r="1" spans="1:26" ht="14.25" x14ac:dyDescent="0.45">
      <c r="A1" s="109" t="s">
        <v>87</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109</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171</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148</v>
      </c>
      <c r="E6" s="57"/>
      <c r="F6" s="57"/>
      <c r="G6" s="57"/>
      <c r="H6" s="2"/>
      <c r="I6" s="2"/>
      <c r="J6" s="2"/>
      <c r="K6" s="2"/>
      <c r="L6" s="2"/>
      <c r="M6" s="2"/>
      <c r="N6" s="2"/>
      <c r="O6" s="2"/>
      <c r="P6" s="2"/>
      <c r="Q6" s="2"/>
      <c r="R6" s="2"/>
      <c r="S6" s="2"/>
      <c r="T6" s="2"/>
      <c r="U6" s="2"/>
      <c r="V6" s="2"/>
      <c r="W6" s="2"/>
      <c r="X6" s="2"/>
      <c r="Y6" s="2"/>
      <c r="Z6" s="2"/>
    </row>
    <row r="7" spans="1:26" ht="63.75" x14ac:dyDescent="0.45">
      <c r="A7" s="21" t="s">
        <v>110</v>
      </c>
      <c r="B7" s="21" t="s">
        <v>111</v>
      </c>
      <c r="C7" s="22" t="s">
        <v>168</v>
      </c>
      <c r="D7" s="31"/>
      <c r="E7" s="58" t="e">
        <f>VLOOKUP(D7,'Reference Sheet'!$A$6:$B$9,2)</f>
        <v>#N/A</v>
      </c>
      <c r="F7" s="58"/>
      <c r="G7" s="58"/>
      <c r="H7" s="38"/>
      <c r="I7" s="38"/>
      <c r="J7" s="39"/>
      <c r="K7" s="39"/>
      <c r="L7" s="39"/>
      <c r="M7" s="39"/>
      <c r="N7" s="39"/>
      <c r="O7" s="39"/>
      <c r="P7" s="39"/>
      <c r="Q7" s="39"/>
      <c r="R7" s="39"/>
      <c r="S7" s="39"/>
      <c r="T7" s="39"/>
      <c r="U7" s="39"/>
      <c r="V7" s="39"/>
      <c r="W7" s="39"/>
      <c r="X7" s="39"/>
      <c r="Y7" s="39"/>
      <c r="Z7" s="39"/>
    </row>
    <row r="8" spans="1:26" s="83" customFormat="1" ht="125.25" customHeight="1" x14ac:dyDescent="0.45">
      <c r="A8" s="42" t="s">
        <v>164</v>
      </c>
      <c r="B8" s="42" t="s">
        <v>162</v>
      </c>
      <c r="C8" s="22" t="s">
        <v>163</v>
      </c>
      <c r="D8" s="31"/>
      <c r="E8" s="58"/>
      <c r="F8" s="58"/>
      <c r="G8" s="58"/>
      <c r="H8" s="38"/>
      <c r="I8" s="38"/>
      <c r="J8" s="39"/>
      <c r="K8" s="39"/>
      <c r="L8" s="39"/>
      <c r="M8" s="39"/>
      <c r="N8" s="39"/>
      <c r="O8" s="39"/>
      <c r="P8" s="39"/>
      <c r="Q8" s="39"/>
      <c r="R8" s="39"/>
      <c r="S8" s="39"/>
      <c r="T8" s="39"/>
      <c r="U8" s="39"/>
      <c r="V8" s="39"/>
      <c r="W8" s="39"/>
      <c r="X8" s="39"/>
      <c r="Y8" s="39"/>
      <c r="Z8" s="39"/>
    </row>
    <row r="9" spans="1:26" ht="20.25" customHeight="1" x14ac:dyDescent="0.45">
      <c r="D9" s="26"/>
      <c r="F9" s="59"/>
      <c r="G9" s="59"/>
      <c r="H9" s="27"/>
      <c r="I9" s="27"/>
      <c r="J9" s="27"/>
      <c r="K9" s="27"/>
      <c r="L9" s="27"/>
      <c r="M9" s="27"/>
      <c r="N9" s="27"/>
      <c r="O9" s="27"/>
      <c r="P9" s="27"/>
      <c r="Q9" s="27"/>
      <c r="R9" s="27"/>
      <c r="S9" s="27"/>
      <c r="T9" s="27"/>
      <c r="U9" s="27"/>
      <c r="V9" s="27"/>
      <c r="W9" s="27"/>
      <c r="X9" s="27"/>
      <c r="Y9" s="27"/>
      <c r="Z9" s="27"/>
    </row>
    <row r="10" spans="1:26" ht="14.25" x14ac:dyDescent="0.45">
      <c r="A10" s="28"/>
      <c r="B10" s="107" t="s">
        <v>112</v>
      </c>
      <c r="C10" s="87"/>
      <c r="D10" s="29"/>
      <c r="E10" s="53" t="b">
        <v>1</v>
      </c>
    </row>
    <row r="11" spans="1:26" ht="57" hidden="1" customHeight="1" x14ac:dyDescent="0.45">
      <c r="A11" s="28"/>
      <c r="B11" s="30" t="s">
        <v>37</v>
      </c>
      <c r="C11" s="80" t="e">
        <f>VLOOKUP(C12,'Reference Sheet'!$A$25:$B$27,2)</f>
        <v>#N/A</v>
      </c>
      <c r="D11" s="26"/>
      <c r="E11" s="60" t="e">
        <f>SUM(E7:E7)</f>
        <v>#N/A</v>
      </c>
    </row>
    <row r="12" spans="1:26" ht="27" x14ac:dyDescent="0.45">
      <c r="A12" s="28"/>
      <c r="B12" s="33" t="s">
        <v>113</v>
      </c>
      <c r="C12" s="34"/>
      <c r="D12" s="26"/>
      <c r="E12" s="53" t="e">
        <f>SUM(E13:E19)</f>
        <v>#N/A</v>
      </c>
      <c r="F12" s="60"/>
      <c r="G12" s="60"/>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s="53" t="e">
        <f>IF(AND($E$10=TRUE, $E$11=F13),G13,0)</f>
        <v>#N/A</v>
      </c>
      <c r="F13" s="62">
        <v>6</v>
      </c>
      <c r="G13" s="62">
        <v>3</v>
      </c>
    </row>
    <row r="14" spans="1:26" ht="14.25" x14ac:dyDescent="0.45">
      <c r="B14" s="107" t="s">
        <v>114</v>
      </c>
      <c r="C14" s="87"/>
      <c r="D14" s="26"/>
      <c r="E14" s="53" t="e">
        <f t="shared" ref="E14:E19" si="0">IF(AND($E$10=TRUE, $E$11=F14),G14,0)</f>
        <v>#N/A</v>
      </c>
      <c r="F14" s="62">
        <v>5</v>
      </c>
      <c r="G14" s="62">
        <v>3</v>
      </c>
    </row>
    <row r="15" spans="1:26" ht="14.25" x14ac:dyDescent="0.45">
      <c r="A15" s="35"/>
      <c r="B15" s="108"/>
      <c r="C15" s="98"/>
      <c r="D15" s="29"/>
      <c r="E15" s="53" t="e">
        <f t="shared" si="0"/>
        <v>#N/A</v>
      </c>
      <c r="F15" s="62">
        <v>4</v>
      </c>
      <c r="G15" s="62">
        <v>2</v>
      </c>
    </row>
    <row r="16" spans="1:26" ht="53.25" customHeight="1" x14ac:dyDescent="0.45">
      <c r="B16" s="105"/>
      <c r="C16" s="105"/>
      <c r="D16" s="26"/>
      <c r="E16" s="53" t="e">
        <f t="shared" si="0"/>
        <v>#N/A</v>
      </c>
      <c r="F16" s="62">
        <v>3</v>
      </c>
      <c r="G16" s="62">
        <v>2</v>
      </c>
    </row>
    <row r="17" spans="1:26" ht="14.25" x14ac:dyDescent="0.45">
      <c r="A17" s="35"/>
      <c r="B17" s="105"/>
      <c r="C17" s="105"/>
      <c r="D17" s="29"/>
      <c r="E17" s="53" t="e">
        <f t="shared" si="0"/>
        <v>#N/A</v>
      </c>
      <c r="F17" s="62">
        <v>2</v>
      </c>
      <c r="G17" s="62">
        <v>1</v>
      </c>
    </row>
    <row r="18" spans="1:26" ht="53.25" customHeight="1" x14ac:dyDescent="0.45">
      <c r="B18" s="105"/>
      <c r="C18" s="105"/>
      <c r="D18" s="26"/>
      <c r="E18" s="53" t="e">
        <f t="shared" si="0"/>
        <v>#N/A</v>
      </c>
      <c r="F18" s="62">
        <v>1</v>
      </c>
      <c r="G18" s="62">
        <v>1</v>
      </c>
    </row>
    <row r="19" spans="1:26" ht="14.25" x14ac:dyDescent="0.45">
      <c r="D19" s="26"/>
      <c r="E19" s="53" t="e">
        <f t="shared" si="0"/>
        <v>#N/A</v>
      </c>
      <c r="F19" s="64">
        <v>0</v>
      </c>
      <c r="G19" s="64">
        <v>0</v>
      </c>
      <c r="H19" s="32"/>
      <c r="I19" s="32"/>
      <c r="J19" s="32"/>
      <c r="K19" s="32"/>
      <c r="L19" s="32"/>
      <c r="M19" s="32"/>
      <c r="N19" s="32"/>
      <c r="O19" s="32"/>
      <c r="P19" s="32"/>
      <c r="Q19" s="32"/>
      <c r="R19" s="32"/>
      <c r="S19" s="32"/>
      <c r="T19" s="32"/>
      <c r="U19" s="32"/>
      <c r="V19" s="32"/>
      <c r="W19" s="32"/>
      <c r="X19" s="32"/>
      <c r="Y19" s="32"/>
      <c r="Z19" s="32"/>
    </row>
    <row r="20" spans="1:26" ht="14.25" x14ac:dyDescent="0.45">
      <c r="D20" s="26"/>
    </row>
    <row r="21" spans="1:26" ht="15.75" customHeight="1" x14ac:dyDescent="0.45">
      <c r="D21" s="26"/>
    </row>
    <row r="22" spans="1:26" ht="15.75" customHeight="1" x14ac:dyDescent="0.45">
      <c r="D22" s="26"/>
    </row>
    <row r="23" spans="1:26" ht="15.75" customHeight="1" x14ac:dyDescent="0.45">
      <c r="D23" s="26"/>
    </row>
    <row r="24" spans="1:26" ht="15.75" customHeight="1" x14ac:dyDescent="0.45">
      <c r="D24" s="26"/>
    </row>
    <row r="25" spans="1:26" ht="15.75" customHeight="1" x14ac:dyDescent="0.45">
      <c r="D25" s="26"/>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Sheet'!$A$30:$A$32</xm:f>
          </x14:formula1>
          <xm:sqref>D7:D8</xm:sqref>
        </x14:dataValidation>
        <x14:dataValidation type="list" allowBlank="1" showInputMessage="1" showErrorMessage="1">
          <x14:formula1>
            <xm:f>'Reference Sheet'!$A$25:$A$27</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A4" sqref="A4:C4"/>
    </sheetView>
  </sheetViews>
  <sheetFormatPr defaultColWidth="12.625" defaultRowHeight="15" customHeight="1" x14ac:dyDescent="0.35"/>
  <cols>
    <col min="1" max="1" width="8.625" customWidth="1"/>
    <col min="2" max="2" width="52.75" customWidth="1"/>
    <col min="3" max="3" width="49.875" customWidth="1"/>
    <col min="4" max="4" width="25" customWidth="1"/>
    <col min="5" max="5" width="25.75" hidden="1" customWidth="1"/>
    <col min="6" max="7" width="7.625" hidden="1" customWidth="1"/>
    <col min="8" max="26" width="7.625" customWidth="1"/>
  </cols>
  <sheetData>
    <row r="1" spans="1:26" ht="14.25" x14ac:dyDescent="0.45">
      <c r="A1" s="109" t="s">
        <v>87</v>
      </c>
      <c r="B1" s="110"/>
      <c r="C1" s="111"/>
      <c r="D1" s="2"/>
      <c r="E1" s="2"/>
      <c r="F1" s="2"/>
      <c r="G1" s="2"/>
      <c r="H1" s="2"/>
      <c r="I1" s="2"/>
      <c r="J1" s="2"/>
      <c r="K1" s="2"/>
      <c r="L1" s="2"/>
      <c r="M1" s="2"/>
      <c r="N1" s="2"/>
      <c r="O1" s="2"/>
      <c r="P1" s="2"/>
      <c r="Q1" s="2"/>
      <c r="R1" s="2"/>
      <c r="S1" s="2"/>
      <c r="T1" s="2"/>
      <c r="U1" s="2"/>
      <c r="V1" s="2"/>
      <c r="W1" s="2"/>
      <c r="X1" s="2"/>
      <c r="Y1" s="2"/>
      <c r="Z1" s="2"/>
    </row>
    <row r="2" spans="1:26" ht="14.25" x14ac:dyDescent="0.45">
      <c r="A2" s="112" t="s">
        <v>115</v>
      </c>
      <c r="B2" s="110"/>
      <c r="C2" s="111"/>
      <c r="D2" s="2"/>
      <c r="E2" s="2"/>
      <c r="F2" s="2"/>
      <c r="G2" s="2"/>
      <c r="H2" s="2"/>
      <c r="I2" s="2"/>
      <c r="J2" s="2"/>
      <c r="K2" s="2"/>
      <c r="L2" s="2"/>
      <c r="M2" s="2"/>
      <c r="N2" s="2"/>
      <c r="O2" s="2"/>
      <c r="P2" s="2"/>
      <c r="Q2" s="2"/>
      <c r="R2" s="2"/>
      <c r="S2" s="2"/>
      <c r="T2" s="2"/>
      <c r="U2" s="2"/>
      <c r="V2" s="2"/>
      <c r="W2" s="2"/>
      <c r="X2" s="2"/>
      <c r="Y2" s="2"/>
      <c r="Z2" s="2"/>
    </row>
    <row r="3" spans="1:26" ht="14.25" x14ac:dyDescent="0.45">
      <c r="A3" s="125"/>
      <c r="B3" s="101"/>
      <c r="C3" s="101"/>
      <c r="D3" s="2"/>
      <c r="E3" s="2"/>
      <c r="F3" s="2"/>
      <c r="G3" s="2"/>
      <c r="H3" s="2"/>
      <c r="I3" s="2"/>
      <c r="J3" s="2"/>
      <c r="K3" s="2"/>
      <c r="L3" s="2"/>
      <c r="M3" s="2"/>
      <c r="N3" s="2"/>
      <c r="O3" s="2"/>
      <c r="P3" s="2"/>
      <c r="Q3" s="2"/>
      <c r="R3" s="2"/>
      <c r="S3" s="2"/>
      <c r="T3" s="2"/>
      <c r="U3" s="2"/>
      <c r="V3" s="2"/>
      <c r="W3" s="2"/>
      <c r="X3" s="2"/>
      <c r="Y3" s="2"/>
      <c r="Z3" s="2"/>
    </row>
    <row r="4" spans="1:26" ht="30" customHeight="1" x14ac:dyDescent="0.45">
      <c r="A4" s="114" t="s">
        <v>172</v>
      </c>
      <c r="B4" s="86"/>
      <c r="C4" s="87"/>
      <c r="D4" s="2"/>
      <c r="E4" s="2"/>
      <c r="F4" s="2"/>
      <c r="G4" s="2"/>
      <c r="H4" s="2"/>
      <c r="I4" s="2"/>
      <c r="J4" s="2"/>
      <c r="K4" s="2"/>
      <c r="L4" s="2"/>
      <c r="M4" s="2"/>
      <c r="N4" s="2"/>
      <c r="O4" s="2"/>
      <c r="P4" s="2"/>
      <c r="Q4" s="2"/>
      <c r="R4" s="2"/>
      <c r="S4" s="2"/>
      <c r="T4" s="2"/>
      <c r="U4" s="2"/>
      <c r="V4" s="2"/>
      <c r="W4" s="2"/>
      <c r="X4" s="2"/>
      <c r="Y4" s="2"/>
      <c r="Z4" s="2"/>
    </row>
    <row r="5" spans="1:26" ht="17.25" customHeight="1" x14ac:dyDescent="0.45">
      <c r="A5" s="16"/>
      <c r="B5" s="17"/>
      <c r="C5" s="17"/>
      <c r="D5" s="2"/>
      <c r="E5" s="18"/>
      <c r="F5" s="2"/>
      <c r="G5" s="2"/>
      <c r="H5" s="2"/>
      <c r="I5" s="2"/>
      <c r="J5" s="2"/>
      <c r="K5" s="2"/>
      <c r="L5" s="2"/>
      <c r="M5" s="2"/>
      <c r="N5" s="2"/>
      <c r="O5" s="2"/>
      <c r="P5" s="2"/>
      <c r="Q5" s="2"/>
      <c r="R5" s="2"/>
      <c r="S5" s="2"/>
      <c r="T5" s="2"/>
      <c r="U5" s="2"/>
      <c r="V5" s="2"/>
      <c r="W5" s="2"/>
      <c r="X5" s="2"/>
      <c r="Y5" s="2"/>
      <c r="Z5" s="2"/>
    </row>
    <row r="6" spans="1:26" ht="30" customHeight="1" x14ac:dyDescent="0.45">
      <c r="A6" s="115" t="s">
        <v>18</v>
      </c>
      <c r="B6" s="87"/>
      <c r="C6" s="20" t="s">
        <v>33</v>
      </c>
      <c r="D6" s="81" t="s">
        <v>148</v>
      </c>
      <c r="E6" s="2"/>
      <c r="F6" s="2"/>
      <c r="G6" s="2"/>
      <c r="H6" s="2"/>
      <c r="I6" s="2"/>
      <c r="J6" s="2"/>
      <c r="K6" s="2"/>
      <c r="L6" s="2"/>
      <c r="M6" s="2"/>
      <c r="N6" s="2"/>
      <c r="O6" s="2"/>
      <c r="P6" s="2"/>
      <c r="Q6" s="2"/>
      <c r="R6" s="2"/>
      <c r="S6" s="2"/>
      <c r="T6" s="2"/>
      <c r="U6" s="2"/>
      <c r="V6" s="2"/>
      <c r="W6" s="2"/>
      <c r="X6" s="2"/>
      <c r="Y6" s="2"/>
      <c r="Z6" s="2"/>
    </row>
    <row r="7" spans="1:26" ht="229.5" x14ac:dyDescent="0.45">
      <c r="A7" s="21" t="s">
        <v>116</v>
      </c>
      <c r="B7" s="21" t="s">
        <v>117</v>
      </c>
      <c r="C7" s="22" t="s">
        <v>159</v>
      </c>
      <c r="D7" s="31"/>
      <c r="E7" s="45" t="e">
        <f>VLOOKUP(D7,'Reference Sheet'!$A$6:$B$9,2)</f>
        <v>#N/A</v>
      </c>
      <c r="F7" s="38"/>
      <c r="G7" s="38"/>
      <c r="H7" s="38"/>
      <c r="I7" s="38"/>
      <c r="J7" s="39"/>
      <c r="K7" s="39"/>
      <c r="L7" s="39"/>
      <c r="M7" s="39"/>
      <c r="N7" s="39"/>
      <c r="O7" s="39"/>
      <c r="P7" s="39"/>
      <c r="Q7" s="39"/>
      <c r="R7" s="39"/>
      <c r="S7" s="39"/>
      <c r="T7" s="39"/>
      <c r="U7" s="39"/>
      <c r="V7" s="39"/>
      <c r="W7" s="39"/>
      <c r="X7" s="39"/>
      <c r="Y7" s="39"/>
      <c r="Z7" s="39"/>
    </row>
    <row r="8" spans="1:26" ht="89.25" x14ac:dyDescent="0.45">
      <c r="A8" s="21" t="s">
        <v>118</v>
      </c>
      <c r="B8" s="21" t="s">
        <v>119</v>
      </c>
      <c r="C8" s="22" t="s">
        <v>120</v>
      </c>
      <c r="D8" s="31"/>
      <c r="E8" s="45" t="e">
        <f>VLOOKUP(D8,'Reference Sheet'!$A$6:$B$9,2)</f>
        <v>#N/A</v>
      </c>
      <c r="F8" s="46"/>
      <c r="G8" s="46"/>
      <c r="H8" s="46"/>
      <c r="I8" s="46"/>
      <c r="J8" s="46"/>
      <c r="K8" s="46"/>
      <c r="L8" s="46"/>
      <c r="M8" s="46"/>
      <c r="N8" s="46"/>
      <c r="O8" s="46"/>
      <c r="P8" s="46"/>
      <c r="Q8" s="46"/>
      <c r="R8" s="46"/>
      <c r="S8" s="46"/>
      <c r="T8" s="46"/>
      <c r="U8" s="46"/>
      <c r="V8" s="46"/>
      <c r="W8" s="46"/>
      <c r="X8" s="46"/>
      <c r="Y8" s="46"/>
      <c r="Z8" s="46"/>
    </row>
    <row r="9" spans="1:26" ht="13.5" x14ac:dyDescent="0.35">
      <c r="A9" s="47"/>
      <c r="B9" s="48"/>
      <c r="C9" s="48"/>
      <c r="D9" s="49"/>
    </row>
    <row r="10" spans="1:26" ht="13.9" x14ac:dyDescent="0.4">
      <c r="A10" s="47"/>
      <c r="B10" s="107" t="s">
        <v>121</v>
      </c>
      <c r="C10" s="87"/>
      <c r="D10" s="49"/>
      <c r="E10" s="53" t="b">
        <v>1</v>
      </c>
    </row>
    <row r="11" spans="1:26" ht="57" hidden="1" customHeight="1" x14ac:dyDescent="0.45">
      <c r="A11" s="28"/>
      <c r="B11" s="30" t="s">
        <v>37</v>
      </c>
      <c r="C11" s="80" t="e">
        <f>VLOOKUP(C12,'Reference Sheet'!$A$25:$B$27,2)</f>
        <v>#N/A</v>
      </c>
      <c r="D11" s="26"/>
      <c r="E11" s="60" t="e">
        <f>SUM(E7:E8)</f>
        <v>#N/A</v>
      </c>
    </row>
    <row r="12" spans="1:26" ht="25.15" customHeight="1" x14ac:dyDescent="0.45">
      <c r="A12" s="28"/>
      <c r="B12" s="33" t="s">
        <v>122</v>
      </c>
      <c r="C12" s="34"/>
      <c r="D12" s="26"/>
      <c r="E12" s="53" t="e">
        <f>SUM(E13:E25)</f>
        <v>#N/A</v>
      </c>
      <c r="F12" s="32"/>
      <c r="G12" s="32"/>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t="e">
        <f>IF(AND($E$10=TRUE, $E$11=F13),G13,0)</f>
        <v>#N/A</v>
      </c>
      <c r="F13" s="62">
        <v>12</v>
      </c>
      <c r="G13" s="62">
        <v>3</v>
      </c>
    </row>
    <row r="14" spans="1:26" ht="14.25" x14ac:dyDescent="0.45">
      <c r="B14" s="107" t="s">
        <v>123</v>
      </c>
      <c r="C14" s="87"/>
      <c r="D14" s="26"/>
      <c r="E14" t="e">
        <f t="shared" ref="E14:E25" si="0">IF(AND($E$10=TRUE, $E$11=F14),G14,0)</f>
        <v>#N/A</v>
      </c>
      <c r="F14" s="62">
        <v>11</v>
      </c>
      <c r="G14" s="62">
        <v>3</v>
      </c>
    </row>
    <row r="15" spans="1:26" ht="14.25" x14ac:dyDescent="0.45">
      <c r="A15" s="35"/>
      <c r="B15" s="108"/>
      <c r="C15" s="98"/>
      <c r="D15" s="29"/>
      <c r="E15" t="e">
        <f t="shared" si="0"/>
        <v>#N/A</v>
      </c>
      <c r="F15" s="62">
        <v>10</v>
      </c>
      <c r="G15" s="62">
        <v>2</v>
      </c>
    </row>
    <row r="16" spans="1:26" ht="53.25" customHeight="1" x14ac:dyDescent="0.45">
      <c r="B16" s="105"/>
      <c r="C16" s="105"/>
      <c r="D16" s="26"/>
      <c r="E16" t="e">
        <f t="shared" si="0"/>
        <v>#N/A</v>
      </c>
      <c r="F16" s="64">
        <v>9</v>
      </c>
      <c r="G16" s="64">
        <v>2</v>
      </c>
    </row>
    <row r="17" spans="1:26" ht="14.25" x14ac:dyDescent="0.45">
      <c r="A17" s="35"/>
      <c r="B17" s="105"/>
      <c r="C17" s="105"/>
      <c r="D17" s="29"/>
      <c r="E17" t="e">
        <f t="shared" si="0"/>
        <v>#N/A</v>
      </c>
      <c r="F17" s="62">
        <v>8</v>
      </c>
      <c r="G17" s="62">
        <v>2</v>
      </c>
    </row>
    <row r="18" spans="1:26" ht="53.25" customHeight="1" x14ac:dyDescent="0.45">
      <c r="B18" s="105"/>
      <c r="C18" s="105"/>
      <c r="D18" s="26"/>
      <c r="E18" t="e">
        <f t="shared" si="0"/>
        <v>#N/A</v>
      </c>
      <c r="F18" s="62">
        <v>7</v>
      </c>
      <c r="G18" s="62">
        <v>2</v>
      </c>
    </row>
    <row r="19" spans="1:26" ht="15.75" customHeight="1" x14ac:dyDescent="0.45">
      <c r="D19" s="26"/>
      <c r="E19" t="e">
        <f t="shared" si="0"/>
        <v>#N/A</v>
      </c>
      <c r="F19" s="62">
        <v>6</v>
      </c>
      <c r="G19" s="62">
        <v>2</v>
      </c>
      <c r="H19" s="32"/>
      <c r="I19" s="32"/>
      <c r="J19" s="32"/>
      <c r="K19" s="32"/>
      <c r="L19" s="32"/>
      <c r="M19" s="32"/>
      <c r="N19" s="32"/>
      <c r="O19" s="32"/>
      <c r="P19" s="32"/>
      <c r="Q19" s="32"/>
      <c r="R19" s="32"/>
      <c r="S19" s="32"/>
      <c r="T19" s="32"/>
      <c r="U19" s="32"/>
      <c r="V19" s="32"/>
      <c r="W19" s="32"/>
      <c r="X19" s="32"/>
      <c r="Y19" s="32"/>
      <c r="Z19" s="32"/>
    </row>
    <row r="20" spans="1:26" ht="15.75" customHeight="1" x14ac:dyDescent="0.45">
      <c r="D20" s="26"/>
      <c r="E20" t="e">
        <f t="shared" si="0"/>
        <v>#N/A</v>
      </c>
      <c r="F20" s="62">
        <v>5</v>
      </c>
      <c r="G20" s="62">
        <v>1</v>
      </c>
    </row>
    <row r="21" spans="1:26" ht="15.75" customHeight="1" x14ac:dyDescent="0.45">
      <c r="D21" s="26"/>
      <c r="E21" t="e">
        <f t="shared" si="0"/>
        <v>#N/A</v>
      </c>
      <c r="F21" s="62">
        <v>4</v>
      </c>
      <c r="G21" s="62">
        <v>1</v>
      </c>
    </row>
    <row r="22" spans="1:26" ht="15.75" customHeight="1" x14ac:dyDescent="0.45">
      <c r="D22" s="26"/>
      <c r="E22" t="e">
        <f t="shared" si="0"/>
        <v>#N/A</v>
      </c>
      <c r="F22" s="62">
        <v>3</v>
      </c>
      <c r="G22" s="62">
        <v>1</v>
      </c>
    </row>
    <row r="23" spans="1:26" ht="15.75" customHeight="1" x14ac:dyDescent="0.45">
      <c r="D23" s="26"/>
      <c r="E23" t="e">
        <f t="shared" si="0"/>
        <v>#N/A</v>
      </c>
      <c r="F23" s="62">
        <v>2</v>
      </c>
      <c r="G23" s="62">
        <v>1</v>
      </c>
    </row>
    <row r="24" spans="1:26" ht="15.75" customHeight="1" x14ac:dyDescent="0.45">
      <c r="D24" s="26"/>
      <c r="E24" t="e">
        <f t="shared" si="0"/>
        <v>#N/A</v>
      </c>
      <c r="F24" s="62">
        <v>1</v>
      </c>
      <c r="G24" s="62">
        <v>1</v>
      </c>
    </row>
    <row r="25" spans="1:26" ht="15.75" customHeight="1" x14ac:dyDescent="0.45">
      <c r="D25" s="26"/>
      <c r="E25" t="e">
        <f t="shared" si="0"/>
        <v>#N/A</v>
      </c>
      <c r="F25" s="62">
        <v>0</v>
      </c>
      <c r="G25" s="62">
        <v>0</v>
      </c>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showErrorMessage="1">
          <x14:formula1>
            <xm:f>'Reference Page'!#REF!</xm:f>
          </x14:formula1>
          <xm:sqref>D9:D10</xm:sqref>
        </x14:dataValidation>
        <x14:dataValidation type="list" allowBlank="1" showInputMessage="1" showErrorMessage="1">
          <x14:formula1>
            <xm:f>'Reference Sheet'!$A$25:$A$27</xm:f>
          </x14:formula1>
          <xm:sqref>C12</xm:sqref>
        </x14:dataValidation>
        <x14:dataValidation type="list" allowBlank="1" showErrorMessage="1">
          <x14:formula1>
            <xm:f>'Reference Sheet'!$A$30:$A$32</xm:f>
          </x14:formula1>
          <xm:sqref>D7:D8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D4" sqref="D4"/>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7.625" hidden="1" customWidth="1"/>
    <col min="8" max="26" width="7.625" customWidth="1"/>
  </cols>
  <sheetData>
    <row r="1" spans="1:26" ht="14.25" x14ac:dyDescent="0.45">
      <c r="A1" s="109" t="s">
        <v>87</v>
      </c>
      <c r="B1" s="110"/>
      <c r="C1" s="111"/>
      <c r="D1" s="2"/>
      <c r="E1" s="2"/>
      <c r="F1" s="2"/>
      <c r="G1" s="2"/>
      <c r="H1" s="2"/>
      <c r="I1" s="2"/>
      <c r="J1" s="2"/>
      <c r="K1" s="2"/>
      <c r="L1" s="2"/>
      <c r="M1" s="2"/>
      <c r="N1" s="2"/>
      <c r="O1" s="2"/>
      <c r="P1" s="2"/>
      <c r="Q1" s="2"/>
      <c r="R1" s="2"/>
      <c r="S1" s="2"/>
      <c r="T1" s="2"/>
      <c r="U1" s="2"/>
      <c r="V1" s="2"/>
      <c r="W1" s="2"/>
      <c r="X1" s="2"/>
      <c r="Y1" s="2"/>
      <c r="Z1" s="2"/>
    </row>
    <row r="2" spans="1:26" ht="14.25" x14ac:dyDescent="0.45">
      <c r="A2" s="112" t="s">
        <v>124</v>
      </c>
      <c r="B2" s="110"/>
      <c r="C2" s="111"/>
      <c r="D2" s="2"/>
      <c r="E2" s="2"/>
      <c r="F2" s="2"/>
      <c r="G2" s="2"/>
      <c r="H2" s="2"/>
      <c r="I2" s="2"/>
      <c r="J2" s="2"/>
      <c r="K2" s="2"/>
      <c r="L2" s="2"/>
      <c r="M2" s="2"/>
      <c r="N2" s="2"/>
      <c r="O2" s="2"/>
      <c r="P2" s="2"/>
      <c r="Q2" s="2"/>
      <c r="R2" s="2"/>
      <c r="S2" s="2"/>
      <c r="T2" s="2"/>
      <c r="U2" s="2"/>
      <c r="V2" s="2"/>
      <c r="W2" s="2"/>
      <c r="X2" s="2"/>
      <c r="Y2" s="2"/>
      <c r="Z2" s="2"/>
    </row>
    <row r="3" spans="1:26" ht="14.25" x14ac:dyDescent="0.45">
      <c r="A3" s="113"/>
      <c r="B3" s="105"/>
      <c r="C3" s="105"/>
      <c r="D3" s="2"/>
      <c r="E3" s="2"/>
      <c r="F3" s="2"/>
      <c r="G3" s="2"/>
      <c r="H3" s="2"/>
      <c r="I3" s="2"/>
      <c r="J3" s="2"/>
      <c r="K3" s="2"/>
      <c r="L3" s="2"/>
      <c r="M3" s="2"/>
      <c r="N3" s="2"/>
      <c r="O3" s="2"/>
      <c r="P3" s="2"/>
      <c r="Q3" s="2"/>
      <c r="R3" s="2"/>
      <c r="S3" s="2"/>
      <c r="T3" s="2"/>
      <c r="U3" s="2"/>
      <c r="V3" s="2"/>
      <c r="W3" s="2"/>
      <c r="X3" s="2"/>
      <c r="Y3" s="2"/>
      <c r="Z3" s="2"/>
    </row>
    <row r="4" spans="1:26" ht="30" customHeight="1" x14ac:dyDescent="0.45">
      <c r="A4" s="114" t="s">
        <v>173</v>
      </c>
      <c r="B4" s="86"/>
      <c r="C4" s="87"/>
      <c r="D4" s="2"/>
      <c r="E4" s="2"/>
      <c r="F4" s="2"/>
      <c r="G4" s="2"/>
      <c r="H4" s="2"/>
      <c r="I4" s="2"/>
      <c r="J4" s="2"/>
      <c r="K4" s="2"/>
      <c r="L4" s="2"/>
      <c r="M4" s="2"/>
      <c r="N4" s="2"/>
      <c r="O4" s="2"/>
      <c r="P4" s="2"/>
      <c r="Q4" s="2"/>
      <c r="R4" s="2"/>
      <c r="S4" s="2"/>
      <c r="T4" s="2"/>
      <c r="U4" s="2"/>
      <c r="V4" s="2"/>
      <c r="W4" s="2"/>
      <c r="X4" s="2"/>
      <c r="Y4" s="2"/>
      <c r="Z4" s="2"/>
    </row>
    <row r="5" spans="1:26" ht="17.25" customHeight="1" x14ac:dyDescent="0.45">
      <c r="A5" s="16"/>
      <c r="B5" s="17"/>
      <c r="C5" s="17"/>
      <c r="D5" s="2"/>
      <c r="E5" s="18"/>
      <c r="F5" s="2"/>
      <c r="G5" s="2"/>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148</v>
      </c>
      <c r="E6" s="2"/>
      <c r="F6" s="2"/>
      <c r="G6" s="2"/>
      <c r="H6" s="2"/>
      <c r="I6" s="2"/>
      <c r="J6" s="2"/>
      <c r="K6" s="2"/>
      <c r="L6" s="2"/>
      <c r="M6" s="2"/>
      <c r="N6" s="2"/>
      <c r="O6" s="2"/>
      <c r="P6" s="2"/>
      <c r="Q6" s="2"/>
      <c r="R6" s="2"/>
      <c r="S6" s="2"/>
      <c r="T6" s="2"/>
      <c r="U6" s="2"/>
      <c r="V6" s="2"/>
      <c r="W6" s="2"/>
      <c r="X6" s="2"/>
      <c r="Y6" s="2"/>
      <c r="Z6" s="2"/>
    </row>
    <row r="7" spans="1:26" ht="280.5" x14ac:dyDescent="0.45">
      <c r="A7" s="21" t="s">
        <v>125</v>
      </c>
      <c r="B7" s="21" t="s">
        <v>126</v>
      </c>
      <c r="C7" s="22" t="s">
        <v>127</v>
      </c>
      <c r="D7" s="31"/>
      <c r="E7" s="45" t="e">
        <f>VLOOKUP(D7,'Reference Sheet'!$A$6:$B$9,2)</f>
        <v>#N/A</v>
      </c>
      <c r="F7" s="38"/>
      <c r="G7" s="38"/>
      <c r="H7" s="38"/>
      <c r="I7" s="38"/>
      <c r="J7" s="39"/>
      <c r="K7" s="39"/>
      <c r="L7" s="39"/>
      <c r="M7" s="39"/>
      <c r="N7" s="39"/>
      <c r="O7" s="39"/>
      <c r="P7" s="39"/>
      <c r="Q7" s="39"/>
      <c r="R7" s="39"/>
      <c r="S7" s="39"/>
      <c r="T7" s="39"/>
      <c r="U7" s="39"/>
      <c r="V7" s="39"/>
      <c r="W7" s="39"/>
      <c r="X7" s="39"/>
      <c r="Y7" s="39"/>
      <c r="Z7" s="39"/>
    </row>
    <row r="8" spans="1:26" ht="20.25" customHeight="1" x14ac:dyDescent="0.45">
      <c r="B8" s="84" t="s">
        <v>161</v>
      </c>
      <c r="D8" s="26"/>
      <c r="F8" s="27"/>
      <c r="G8" s="27"/>
      <c r="H8" s="27"/>
      <c r="I8" s="27"/>
      <c r="J8" s="27"/>
      <c r="K8" s="27"/>
      <c r="L8" s="27"/>
      <c r="M8" s="27"/>
      <c r="N8" s="27"/>
      <c r="O8" s="27"/>
      <c r="P8" s="27"/>
      <c r="Q8" s="27"/>
      <c r="R8" s="27"/>
      <c r="S8" s="27"/>
      <c r="T8" s="27"/>
      <c r="U8" s="27"/>
      <c r="V8" s="27"/>
      <c r="W8" s="27"/>
      <c r="X8" s="27"/>
      <c r="Y8" s="27"/>
      <c r="Z8" s="27"/>
    </row>
    <row r="9" spans="1:26" ht="14.25" x14ac:dyDescent="0.45">
      <c r="A9" s="28"/>
      <c r="B9" s="107" t="s">
        <v>128</v>
      </c>
      <c r="C9" s="87"/>
      <c r="D9" s="29"/>
      <c r="E9" s="53" t="b">
        <v>1</v>
      </c>
    </row>
    <row r="10" spans="1:26" ht="57" hidden="1" customHeight="1" x14ac:dyDescent="0.45">
      <c r="A10" s="28"/>
      <c r="B10" s="30" t="s">
        <v>37</v>
      </c>
      <c r="C10" s="80" t="e">
        <f>VLOOKUP(C11,'Reference Sheet'!$A$25:$B$27,2)</f>
        <v>#N/A</v>
      </c>
      <c r="D10" s="26"/>
      <c r="E10" s="60" t="e">
        <f>SUM(E7)</f>
        <v>#N/A</v>
      </c>
    </row>
    <row r="11" spans="1:26" ht="54" x14ac:dyDescent="0.45">
      <c r="A11" s="28"/>
      <c r="B11" s="33" t="s">
        <v>129</v>
      </c>
      <c r="C11" s="34"/>
      <c r="D11" s="26"/>
      <c r="E11" s="53" t="e">
        <f>SUM(E12:E24)</f>
        <v>#N/A</v>
      </c>
      <c r="F11" s="32"/>
      <c r="G11" s="32"/>
      <c r="H11" s="32"/>
      <c r="I11" s="32"/>
      <c r="J11" s="32"/>
      <c r="K11" s="32"/>
      <c r="L11" s="32"/>
      <c r="M11" s="32"/>
      <c r="N11" s="32"/>
      <c r="O11" s="32"/>
      <c r="P11" s="32"/>
      <c r="Q11" s="32"/>
      <c r="R11" s="32"/>
      <c r="S11" s="32"/>
      <c r="T11" s="32"/>
      <c r="U11" s="32"/>
      <c r="V11" s="32"/>
      <c r="W11" s="32"/>
      <c r="X11" s="32"/>
      <c r="Y11" s="32"/>
      <c r="Z11" s="32"/>
    </row>
    <row r="12" spans="1:26" ht="39" customHeight="1" x14ac:dyDescent="0.45">
      <c r="D12" s="26"/>
      <c r="E12" t="e">
        <f>IF(AND($E$9=TRUE, $E$10=F12),G12,0)</f>
        <v>#N/A</v>
      </c>
      <c r="F12" s="62">
        <v>3</v>
      </c>
      <c r="G12" s="62">
        <v>3</v>
      </c>
    </row>
    <row r="13" spans="1:26" ht="14.25" x14ac:dyDescent="0.45">
      <c r="B13" s="107" t="s">
        <v>130</v>
      </c>
      <c r="C13" s="87"/>
      <c r="D13" s="26"/>
      <c r="E13" t="e">
        <f t="shared" ref="E13:E14" si="0">IF(AND($E$9=TRUE, $E$10=F13),G13,0)</f>
        <v>#N/A</v>
      </c>
      <c r="F13" s="62">
        <v>2</v>
      </c>
      <c r="G13" s="62">
        <v>2</v>
      </c>
    </row>
    <row r="14" spans="1:26" ht="14.25" x14ac:dyDescent="0.45">
      <c r="A14" s="35"/>
      <c r="B14" s="108"/>
      <c r="C14" s="98"/>
      <c r="D14" s="29"/>
      <c r="E14" t="e">
        <f t="shared" si="0"/>
        <v>#N/A</v>
      </c>
      <c r="F14" s="62">
        <v>1</v>
      </c>
      <c r="G14" s="62">
        <v>1</v>
      </c>
    </row>
    <row r="15" spans="1:26" ht="53.25" customHeight="1" x14ac:dyDescent="0.45">
      <c r="B15" s="105"/>
      <c r="C15" s="105"/>
      <c r="D15" s="26"/>
      <c r="E15" s="32"/>
    </row>
    <row r="16" spans="1:26" ht="14.25" x14ac:dyDescent="0.45">
      <c r="A16" s="35"/>
      <c r="B16" s="105"/>
      <c r="C16" s="105"/>
      <c r="D16" s="29"/>
    </row>
    <row r="17" spans="2:26" ht="53.25" customHeight="1" x14ac:dyDescent="0.45">
      <c r="B17" s="105"/>
      <c r="C17" s="105"/>
      <c r="D17" s="26"/>
      <c r="E17" s="32"/>
    </row>
    <row r="18" spans="2:26" ht="14.25" x14ac:dyDescent="0.45">
      <c r="D18" s="26"/>
      <c r="F18" s="32"/>
      <c r="G18" s="32"/>
      <c r="H18" s="32"/>
      <c r="I18" s="32"/>
      <c r="J18" s="32"/>
      <c r="K18" s="32"/>
      <c r="L18" s="32"/>
      <c r="M18" s="32"/>
      <c r="N18" s="32"/>
      <c r="O18" s="32"/>
      <c r="P18" s="32"/>
      <c r="Q18" s="32"/>
      <c r="R18" s="32"/>
      <c r="S18" s="32"/>
      <c r="T18" s="32"/>
      <c r="U18" s="32"/>
      <c r="V18" s="32"/>
      <c r="W18" s="32"/>
      <c r="X18" s="32"/>
      <c r="Y18" s="32"/>
      <c r="Z18" s="32"/>
    </row>
    <row r="19" spans="2:26" ht="14.25" x14ac:dyDescent="0.45">
      <c r="D19" s="26"/>
    </row>
    <row r="20" spans="2:26" ht="14.25" x14ac:dyDescent="0.45">
      <c r="D20" s="26"/>
    </row>
    <row r="21" spans="2:26" ht="15.75" customHeight="1" x14ac:dyDescent="0.45">
      <c r="D21" s="26"/>
    </row>
    <row r="22" spans="2:26" ht="15.75" customHeight="1" x14ac:dyDescent="0.45">
      <c r="D22" s="26"/>
    </row>
    <row r="23" spans="2:26" ht="15.75" customHeight="1" x14ac:dyDescent="0.45">
      <c r="D23" s="26"/>
    </row>
    <row r="24" spans="2:26" ht="15.75" customHeight="1" x14ac:dyDescent="0.45">
      <c r="D24" s="26"/>
    </row>
    <row r="25" spans="2:26" ht="15.75" customHeight="1" x14ac:dyDescent="0.45">
      <c r="D25" s="26"/>
    </row>
    <row r="26" spans="2:26" ht="15.75" customHeight="1" x14ac:dyDescent="0.45">
      <c r="D26" s="26"/>
    </row>
    <row r="27" spans="2:26" ht="15.75" customHeight="1" x14ac:dyDescent="0.45">
      <c r="D27" s="26"/>
    </row>
    <row r="28" spans="2:26" ht="15.75" customHeight="1" x14ac:dyDescent="0.45">
      <c r="D28" s="26"/>
    </row>
    <row r="29" spans="2:26" ht="15.75" customHeight="1" x14ac:dyDescent="0.45">
      <c r="D29" s="2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9:C9"/>
    <mergeCell ref="B13:C13"/>
    <mergeCell ref="B14:C17"/>
    <mergeCell ref="A1:C1"/>
    <mergeCell ref="A2:C2"/>
    <mergeCell ref="A3:C3"/>
    <mergeCell ref="A4:C4"/>
    <mergeCell ref="A6:B6"/>
  </mergeCells>
  <hyperlinks>
    <hyperlink ref="B8" r:id="rId1" location=":~:text=Culturally%20and%20Linguistically%20Responsive%20Teaching%20leverages%20and%20utilizes%20the%20cultural,learning%20more%20relevant%20and%20effective." display="Culturally and linguistically responsive"/>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Sheet'!$A$30:$A$32</xm:f>
          </x14:formula1>
          <xm:sqref>D7</xm:sqref>
        </x14:dataValidation>
        <x14:dataValidation type="list" allowBlank="1" showInputMessage="1" showErrorMessage="1">
          <x14:formula1>
            <xm:f>'Reference Sheet'!$A$25:$A$27</xm:f>
          </x14:formula1>
          <xm:sqref>C11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4" workbookViewId="0">
      <selection activeCell="D33" sqref="D33"/>
    </sheetView>
  </sheetViews>
  <sheetFormatPr defaultRowHeight="13.5" x14ac:dyDescent="0.35"/>
  <cols>
    <col min="1" max="1" width="24.9375" customWidth="1"/>
  </cols>
  <sheetData>
    <row r="1" spans="1:6" x14ac:dyDescent="0.35">
      <c r="A1" s="51" t="s">
        <v>134</v>
      </c>
      <c r="B1" s="51">
        <v>0</v>
      </c>
      <c r="C1" s="52"/>
      <c r="D1" s="53"/>
      <c r="E1" s="53"/>
      <c r="F1" s="53"/>
    </row>
    <row r="2" spans="1:6" x14ac:dyDescent="0.35">
      <c r="A2" s="51" t="s">
        <v>135</v>
      </c>
      <c r="B2" s="51">
        <v>1</v>
      </c>
      <c r="C2" s="52"/>
      <c r="D2" s="53"/>
      <c r="E2" s="53"/>
      <c r="F2" s="53"/>
    </row>
    <row r="3" spans="1:6" x14ac:dyDescent="0.35">
      <c r="A3" s="51" t="s">
        <v>136</v>
      </c>
      <c r="B3" s="51">
        <v>2</v>
      </c>
      <c r="C3" s="52"/>
      <c r="D3" s="53"/>
      <c r="E3" s="53"/>
      <c r="F3" s="53"/>
    </row>
    <row r="4" spans="1:6" x14ac:dyDescent="0.35">
      <c r="A4" s="51" t="s">
        <v>137</v>
      </c>
      <c r="B4" s="51">
        <v>3</v>
      </c>
      <c r="C4" s="52"/>
      <c r="D4" s="53"/>
      <c r="E4" s="53"/>
      <c r="F4" s="53"/>
    </row>
    <row r="5" spans="1:6" x14ac:dyDescent="0.35">
      <c r="A5" s="52"/>
      <c r="B5" s="52"/>
      <c r="C5" s="52"/>
      <c r="D5" s="53"/>
      <c r="E5" s="53"/>
      <c r="F5" s="53"/>
    </row>
    <row r="6" spans="1:6" x14ac:dyDescent="0.35">
      <c r="A6" s="51" t="s">
        <v>134</v>
      </c>
      <c r="B6" s="51">
        <v>0</v>
      </c>
      <c r="C6" s="52"/>
      <c r="D6" s="53"/>
      <c r="E6" s="53"/>
      <c r="F6" s="53"/>
    </row>
    <row r="7" spans="1:6" x14ac:dyDescent="0.35">
      <c r="A7" s="51" t="s">
        <v>138</v>
      </c>
      <c r="B7" s="51">
        <v>1</v>
      </c>
      <c r="C7" s="52"/>
      <c r="D7" s="53"/>
      <c r="E7" s="53"/>
      <c r="F7" s="53"/>
    </row>
    <row r="8" spans="1:6" x14ac:dyDescent="0.35">
      <c r="A8" s="51" t="s">
        <v>136</v>
      </c>
      <c r="B8" s="51">
        <v>2</v>
      </c>
      <c r="C8" s="52"/>
      <c r="D8" s="53"/>
      <c r="E8" s="53"/>
      <c r="F8" s="53"/>
    </row>
    <row r="9" spans="1:6" x14ac:dyDescent="0.35">
      <c r="A9" s="54" t="s">
        <v>137</v>
      </c>
      <c r="B9" s="52">
        <v>3</v>
      </c>
      <c r="C9" s="52"/>
      <c r="D9" s="53"/>
      <c r="E9" s="53"/>
      <c r="F9" s="53"/>
    </row>
    <row r="10" spans="1:6" x14ac:dyDescent="0.35">
      <c r="A10" s="54"/>
      <c r="B10" s="52"/>
      <c r="C10" s="52"/>
      <c r="D10" s="53"/>
      <c r="E10" s="53"/>
      <c r="F10" s="53"/>
    </row>
    <row r="11" spans="1:6" x14ac:dyDescent="0.35">
      <c r="A11" s="51">
        <v>3</v>
      </c>
      <c r="B11" s="51" t="s">
        <v>137</v>
      </c>
      <c r="C11" s="52"/>
      <c r="D11" s="53"/>
      <c r="E11" s="53" t="s">
        <v>139</v>
      </c>
      <c r="F11" s="53"/>
    </row>
    <row r="12" spans="1:6" x14ac:dyDescent="0.35">
      <c r="A12" s="51">
        <v>2</v>
      </c>
      <c r="B12" s="51" t="s">
        <v>136</v>
      </c>
      <c r="C12" s="52"/>
      <c r="D12" s="53"/>
      <c r="E12" s="53"/>
      <c r="F12" s="53"/>
    </row>
    <row r="13" spans="1:6" x14ac:dyDescent="0.35">
      <c r="A13" s="51">
        <v>1</v>
      </c>
      <c r="B13" s="55" t="s">
        <v>138</v>
      </c>
      <c r="C13" s="52"/>
      <c r="D13" s="53"/>
      <c r="E13" s="53"/>
      <c r="F13" s="53"/>
    </row>
    <row r="14" spans="1:6" x14ac:dyDescent="0.35">
      <c r="A14" s="51">
        <v>0</v>
      </c>
      <c r="B14" s="51" t="s">
        <v>134</v>
      </c>
      <c r="C14" s="52"/>
      <c r="D14" s="53"/>
      <c r="E14" s="53"/>
      <c r="F14" s="53"/>
    </row>
    <row r="15" spans="1:6" x14ac:dyDescent="0.35">
      <c r="A15" s="52"/>
      <c r="B15" s="52"/>
      <c r="C15" s="52"/>
      <c r="D15" s="53"/>
      <c r="E15" s="53"/>
      <c r="F15" s="53"/>
    </row>
    <row r="16" spans="1:6" x14ac:dyDescent="0.35">
      <c r="A16" s="52">
        <v>3</v>
      </c>
      <c r="B16" s="51" t="s">
        <v>137</v>
      </c>
      <c r="C16" s="52"/>
      <c r="D16" s="53"/>
      <c r="E16" s="53" t="s">
        <v>140</v>
      </c>
      <c r="F16" s="53"/>
    </row>
    <row r="17" spans="1:6" x14ac:dyDescent="0.35">
      <c r="A17" s="52">
        <v>2</v>
      </c>
      <c r="B17" s="51" t="s">
        <v>136</v>
      </c>
      <c r="C17" s="52"/>
      <c r="D17" s="53"/>
      <c r="E17" s="53"/>
      <c r="F17" s="53"/>
    </row>
    <row r="18" spans="1:6" x14ac:dyDescent="0.35">
      <c r="A18" s="52">
        <v>1</v>
      </c>
      <c r="B18" s="55" t="s">
        <v>138</v>
      </c>
      <c r="C18" s="52"/>
      <c r="D18" s="53"/>
      <c r="E18" s="53"/>
      <c r="F18" s="53"/>
    </row>
    <row r="19" spans="1:6" x14ac:dyDescent="0.35">
      <c r="A19" s="56">
        <v>0</v>
      </c>
      <c r="B19" s="51" t="s">
        <v>134</v>
      </c>
      <c r="C19" s="53"/>
      <c r="D19" s="53"/>
      <c r="E19" s="53"/>
      <c r="F19" s="53"/>
    </row>
    <row r="22" spans="1:6" x14ac:dyDescent="0.35">
      <c r="A22" t="s">
        <v>141</v>
      </c>
    </row>
    <row r="23" spans="1:6" x14ac:dyDescent="0.35">
      <c r="A23" t="s">
        <v>142</v>
      </c>
    </row>
    <row r="25" spans="1:6" x14ac:dyDescent="0.35">
      <c r="A25" s="74" t="s">
        <v>144</v>
      </c>
      <c r="B25">
        <v>1</v>
      </c>
    </row>
    <row r="26" spans="1:6" x14ac:dyDescent="0.35">
      <c r="A26" s="74" t="s">
        <v>143</v>
      </c>
      <c r="B26">
        <v>2</v>
      </c>
    </row>
    <row r="27" spans="1:6" x14ac:dyDescent="0.35">
      <c r="A27" s="74" t="s">
        <v>145</v>
      </c>
      <c r="B27">
        <v>3</v>
      </c>
    </row>
    <row r="30" spans="1:6" x14ac:dyDescent="0.35">
      <c r="A30" s="74" t="s">
        <v>149</v>
      </c>
    </row>
    <row r="31" spans="1:6" x14ac:dyDescent="0.35">
      <c r="A31" s="74" t="s">
        <v>150</v>
      </c>
    </row>
    <row r="32" spans="1:6" x14ac:dyDescent="0.35">
      <c r="A32" s="74" t="s">
        <v>151</v>
      </c>
    </row>
    <row r="34" spans="1:1" x14ac:dyDescent="0.35">
      <c r="A34" s="74" t="s">
        <v>154</v>
      </c>
    </row>
    <row r="35" spans="1:1" x14ac:dyDescent="0.35">
      <c r="A35" s="74" t="s">
        <v>155</v>
      </c>
    </row>
    <row r="37" spans="1:1" x14ac:dyDescent="0.35">
      <c r="A37" s="74" t="s">
        <v>152</v>
      </c>
    </row>
    <row r="38" spans="1:1" x14ac:dyDescent="0.35">
      <c r="A38" s="74" t="s">
        <v>153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I34" sqref="I34"/>
    </sheetView>
  </sheetViews>
  <sheetFormatPr defaultColWidth="12.625" defaultRowHeight="15" customHeight="1" x14ac:dyDescent="0.35"/>
  <cols>
    <col min="1" max="26" width="7.625" customWidth="1"/>
  </cols>
  <sheetData>
    <row r="1" spans="1:1" ht="14.25" x14ac:dyDescent="0.45">
      <c r="A1" s="50" t="s">
        <v>131</v>
      </c>
    </row>
    <row r="2" spans="1:1" ht="14.25" x14ac:dyDescent="0.45">
      <c r="A2" s="50" t="s">
        <v>132</v>
      </c>
    </row>
    <row r="3" spans="1:1" ht="14.25" x14ac:dyDescent="0.45">
      <c r="A3" s="50" t="s">
        <v>133</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H17"/>
    </sheetView>
  </sheetViews>
  <sheetFormatPr defaultColWidth="12.625" defaultRowHeight="15" customHeight="1" x14ac:dyDescent="0.35"/>
  <cols>
    <col min="1" max="8" width="12.625" customWidth="1"/>
  </cols>
  <sheetData>
    <row r="1" spans="1:26" ht="15.75" customHeight="1" x14ac:dyDescent="0.45">
      <c r="A1" s="2"/>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45">
      <c r="A2" s="2"/>
      <c r="B2" s="91" t="s">
        <v>29</v>
      </c>
      <c r="C2" s="92"/>
      <c r="D2" s="92"/>
      <c r="E2" s="92"/>
      <c r="F2" s="92"/>
      <c r="G2" s="92"/>
      <c r="H2" s="93"/>
      <c r="I2" s="2"/>
      <c r="J2" s="2"/>
      <c r="K2" s="2"/>
      <c r="L2" s="2"/>
      <c r="M2" s="2"/>
      <c r="N2" s="2"/>
      <c r="O2" s="2"/>
      <c r="P2" s="2"/>
      <c r="Q2" s="2"/>
      <c r="R2" s="2"/>
      <c r="S2" s="2"/>
      <c r="T2" s="2"/>
      <c r="U2" s="2"/>
      <c r="V2" s="2"/>
      <c r="W2" s="2"/>
      <c r="X2" s="2"/>
      <c r="Y2" s="2"/>
      <c r="Z2" s="2"/>
    </row>
    <row r="3" spans="1:26" ht="30.75" customHeight="1" x14ac:dyDescent="0.45">
      <c r="A3" s="2"/>
      <c r="B3" s="94"/>
      <c r="C3" s="95"/>
      <c r="D3" s="95"/>
      <c r="E3" s="95"/>
      <c r="F3" s="95"/>
      <c r="G3" s="95"/>
      <c r="H3" s="96"/>
      <c r="I3" s="2"/>
      <c r="J3" s="2"/>
      <c r="K3" s="2"/>
      <c r="L3" s="2"/>
      <c r="M3" s="2"/>
      <c r="N3" s="2"/>
      <c r="O3" s="2"/>
      <c r="P3" s="2"/>
      <c r="Q3" s="2"/>
      <c r="R3" s="2"/>
      <c r="S3" s="2"/>
      <c r="T3" s="2"/>
      <c r="U3" s="2"/>
      <c r="V3" s="2"/>
      <c r="W3" s="2"/>
      <c r="X3" s="2"/>
      <c r="Y3" s="2"/>
      <c r="Z3" s="2"/>
    </row>
    <row r="4" spans="1:26" ht="15.75" customHeight="1" x14ac:dyDescent="0.45">
      <c r="A4" s="2"/>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45">
      <c r="A5" s="2"/>
      <c r="B5" s="97" t="s">
        <v>30</v>
      </c>
      <c r="C5" s="98"/>
      <c r="D5" s="98"/>
      <c r="E5" s="98"/>
      <c r="F5" s="98"/>
      <c r="G5" s="98"/>
      <c r="H5" s="99"/>
      <c r="I5" s="2"/>
      <c r="J5" s="2"/>
      <c r="K5" s="2"/>
      <c r="L5" s="2"/>
      <c r="M5" s="2"/>
      <c r="N5" s="2"/>
      <c r="O5" s="2"/>
      <c r="P5" s="2"/>
      <c r="Q5" s="2"/>
      <c r="R5" s="2"/>
      <c r="S5" s="2"/>
      <c r="T5" s="2"/>
      <c r="U5" s="2"/>
      <c r="V5" s="2"/>
      <c r="W5" s="2"/>
      <c r="X5" s="2"/>
      <c r="Y5" s="2"/>
      <c r="Z5" s="2"/>
    </row>
    <row r="6" spans="1:26" ht="26.25" customHeight="1" x14ac:dyDescent="0.45">
      <c r="A6" s="2"/>
      <c r="B6" s="100"/>
      <c r="C6" s="101"/>
      <c r="D6" s="101"/>
      <c r="E6" s="101"/>
      <c r="F6" s="101"/>
      <c r="G6" s="101"/>
      <c r="H6" s="102"/>
      <c r="I6" s="2"/>
      <c r="J6" s="2"/>
      <c r="K6" s="2"/>
      <c r="L6" s="2"/>
      <c r="M6" s="2"/>
      <c r="N6" s="2"/>
      <c r="O6" s="2"/>
      <c r="P6" s="2"/>
      <c r="Q6" s="2"/>
      <c r="R6" s="2"/>
      <c r="S6" s="2"/>
      <c r="T6" s="2"/>
      <c r="U6" s="2"/>
      <c r="V6" s="2"/>
      <c r="W6" s="2"/>
      <c r="X6" s="2"/>
      <c r="Y6" s="2"/>
      <c r="Z6" s="2"/>
    </row>
    <row r="7" spans="1:26" ht="15.75" customHeight="1" x14ac:dyDescent="0.45">
      <c r="A7" s="2"/>
      <c r="B7" s="103" t="s">
        <v>165</v>
      </c>
      <c r="C7" s="98"/>
      <c r="D7" s="98"/>
      <c r="E7" s="98"/>
      <c r="F7" s="98"/>
      <c r="G7" s="98"/>
      <c r="H7" s="99"/>
      <c r="I7" s="2"/>
      <c r="J7" s="2"/>
      <c r="K7" s="2"/>
      <c r="L7" s="2"/>
      <c r="M7" s="2"/>
      <c r="N7" s="2"/>
      <c r="O7" s="2"/>
      <c r="P7" s="2"/>
      <c r="Q7" s="2"/>
      <c r="R7" s="2"/>
      <c r="S7" s="2"/>
      <c r="T7" s="2"/>
      <c r="U7" s="2"/>
      <c r="V7" s="2"/>
      <c r="W7" s="2"/>
      <c r="X7" s="2"/>
      <c r="Y7" s="2"/>
      <c r="Z7" s="2"/>
    </row>
    <row r="8" spans="1:26" ht="15.75" customHeight="1" x14ac:dyDescent="0.45">
      <c r="A8" s="2"/>
      <c r="B8" s="104"/>
      <c r="C8" s="105"/>
      <c r="D8" s="105"/>
      <c r="E8" s="105"/>
      <c r="F8" s="105"/>
      <c r="G8" s="105"/>
      <c r="H8" s="106"/>
      <c r="I8" s="2"/>
      <c r="J8" s="2"/>
      <c r="K8" s="2"/>
      <c r="L8" s="2"/>
      <c r="M8" s="2"/>
      <c r="N8" s="2"/>
      <c r="O8" s="2"/>
      <c r="P8" s="2"/>
      <c r="Q8" s="2"/>
      <c r="R8" s="2"/>
      <c r="S8" s="2"/>
      <c r="T8" s="2"/>
      <c r="U8" s="2"/>
      <c r="V8" s="2"/>
      <c r="W8" s="2"/>
      <c r="X8" s="2"/>
      <c r="Y8" s="2"/>
      <c r="Z8" s="2"/>
    </row>
    <row r="9" spans="1:26" ht="15.75" customHeight="1" x14ac:dyDescent="0.45">
      <c r="A9" s="2"/>
      <c r="B9" s="104"/>
      <c r="C9" s="105"/>
      <c r="D9" s="105"/>
      <c r="E9" s="105"/>
      <c r="F9" s="105"/>
      <c r="G9" s="105"/>
      <c r="H9" s="106"/>
      <c r="I9" s="2"/>
      <c r="J9" s="2"/>
      <c r="K9" s="2"/>
      <c r="L9" s="2"/>
      <c r="M9" s="2"/>
      <c r="N9" s="2"/>
      <c r="O9" s="2"/>
      <c r="P9" s="2"/>
      <c r="Q9" s="2"/>
      <c r="R9" s="2"/>
      <c r="S9" s="2"/>
      <c r="T9" s="2"/>
      <c r="U9" s="2"/>
      <c r="V9" s="2"/>
      <c r="W9" s="2"/>
      <c r="X9" s="2"/>
      <c r="Y9" s="2"/>
      <c r="Z9" s="2"/>
    </row>
    <row r="10" spans="1:26" ht="15.75" customHeight="1" x14ac:dyDescent="0.45">
      <c r="A10" s="2"/>
      <c r="B10" s="104"/>
      <c r="C10" s="105"/>
      <c r="D10" s="105"/>
      <c r="E10" s="105"/>
      <c r="F10" s="105"/>
      <c r="G10" s="105"/>
      <c r="H10" s="106"/>
      <c r="I10" s="2"/>
      <c r="J10" s="2"/>
      <c r="K10" s="2"/>
      <c r="L10" s="2"/>
      <c r="M10" s="2"/>
      <c r="N10" s="2"/>
      <c r="O10" s="2"/>
      <c r="P10" s="2"/>
      <c r="Q10" s="2"/>
      <c r="R10" s="2"/>
      <c r="S10" s="2"/>
      <c r="T10" s="2"/>
      <c r="U10" s="2"/>
      <c r="V10" s="2"/>
      <c r="W10" s="2"/>
      <c r="X10" s="2"/>
      <c r="Y10" s="2"/>
      <c r="Z10" s="2"/>
    </row>
    <row r="11" spans="1:26" ht="15.75" customHeight="1" x14ac:dyDescent="0.45">
      <c r="A11" s="2"/>
      <c r="B11" s="104"/>
      <c r="C11" s="105"/>
      <c r="D11" s="105"/>
      <c r="E11" s="105"/>
      <c r="F11" s="105"/>
      <c r="G11" s="105"/>
      <c r="H11" s="106"/>
      <c r="I11" s="2"/>
      <c r="J11" s="2"/>
      <c r="K11" s="2"/>
      <c r="L11" s="2"/>
      <c r="M11" s="2"/>
      <c r="N11" s="2"/>
      <c r="O11" s="2"/>
      <c r="P11" s="2"/>
      <c r="Q11" s="2"/>
      <c r="R11" s="2"/>
      <c r="S11" s="2"/>
      <c r="T11" s="2"/>
      <c r="U11" s="2"/>
      <c r="V11" s="2"/>
      <c r="W11" s="2"/>
      <c r="X11" s="2"/>
      <c r="Y11" s="2"/>
      <c r="Z11" s="2"/>
    </row>
    <row r="12" spans="1:26" ht="15.75" customHeight="1" x14ac:dyDescent="0.45">
      <c r="A12" s="2"/>
      <c r="B12" s="104"/>
      <c r="C12" s="105"/>
      <c r="D12" s="105"/>
      <c r="E12" s="105"/>
      <c r="F12" s="105"/>
      <c r="G12" s="105"/>
      <c r="H12" s="106"/>
      <c r="I12" s="2"/>
      <c r="J12" s="2"/>
      <c r="K12" s="2"/>
      <c r="L12" s="2"/>
      <c r="M12" s="2"/>
      <c r="N12" s="2"/>
      <c r="O12" s="2"/>
      <c r="P12" s="2"/>
      <c r="Q12" s="2"/>
      <c r="R12" s="2"/>
      <c r="S12" s="2"/>
      <c r="T12" s="2"/>
      <c r="U12" s="2"/>
      <c r="V12" s="2"/>
      <c r="W12" s="2"/>
      <c r="X12" s="2"/>
      <c r="Y12" s="2"/>
      <c r="Z12" s="2"/>
    </row>
    <row r="13" spans="1:26" ht="15.75" customHeight="1" x14ac:dyDescent="0.45">
      <c r="A13" s="2"/>
      <c r="B13" s="104"/>
      <c r="C13" s="105"/>
      <c r="D13" s="105"/>
      <c r="E13" s="105"/>
      <c r="F13" s="105"/>
      <c r="G13" s="105"/>
      <c r="H13" s="106"/>
      <c r="I13" s="2"/>
      <c r="J13" s="2"/>
      <c r="K13" s="2"/>
      <c r="L13" s="2"/>
      <c r="M13" s="2"/>
      <c r="N13" s="2"/>
      <c r="O13" s="2"/>
      <c r="P13" s="2"/>
      <c r="Q13" s="2"/>
      <c r="R13" s="2"/>
      <c r="S13" s="2"/>
      <c r="T13" s="2"/>
      <c r="U13" s="2"/>
      <c r="V13" s="2"/>
      <c r="W13" s="2"/>
      <c r="X13" s="2"/>
      <c r="Y13" s="2"/>
      <c r="Z13" s="2"/>
    </row>
    <row r="14" spans="1:26" ht="15.75" customHeight="1" x14ac:dyDescent="0.45">
      <c r="A14" s="2"/>
      <c r="B14" s="104"/>
      <c r="C14" s="105"/>
      <c r="D14" s="105"/>
      <c r="E14" s="105"/>
      <c r="F14" s="105"/>
      <c r="G14" s="105"/>
      <c r="H14" s="106"/>
      <c r="I14" s="2"/>
      <c r="J14" s="2"/>
      <c r="K14" s="2"/>
      <c r="L14" s="2"/>
      <c r="M14" s="2"/>
      <c r="N14" s="2"/>
      <c r="O14" s="2"/>
      <c r="P14" s="2"/>
      <c r="Q14" s="2"/>
      <c r="R14" s="2"/>
      <c r="S14" s="2"/>
      <c r="T14" s="2"/>
      <c r="U14" s="2"/>
      <c r="V14" s="2"/>
      <c r="W14" s="2"/>
      <c r="X14" s="2"/>
      <c r="Y14" s="2"/>
      <c r="Z14" s="2"/>
    </row>
    <row r="15" spans="1:26" ht="15.75" customHeight="1" x14ac:dyDescent="0.45">
      <c r="A15" s="2"/>
      <c r="B15" s="104"/>
      <c r="C15" s="105"/>
      <c r="D15" s="105"/>
      <c r="E15" s="105"/>
      <c r="F15" s="105"/>
      <c r="G15" s="105"/>
      <c r="H15" s="106"/>
      <c r="I15" s="2"/>
      <c r="J15" s="2"/>
      <c r="K15" s="2"/>
      <c r="L15" s="2"/>
      <c r="M15" s="2"/>
      <c r="N15" s="2"/>
      <c r="O15" s="2"/>
      <c r="P15" s="2"/>
      <c r="Q15" s="2"/>
      <c r="R15" s="2"/>
      <c r="S15" s="2"/>
      <c r="T15" s="2"/>
      <c r="U15" s="2"/>
      <c r="V15" s="2"/>
      <c r="W15" s="2"/>
      <c r="X15" s="2"/>
      <c r="Y15" s="2"/>
      <c r="Z15" s="2"/>
    </row>
    <row r="16" spans="1:26" ht="15.75" customHeight="1" x14ac:dyDescent="0.45">
      <c r="A16" s="2"/>
      <c r="B16" s="104"/>
      <c r="C16" s="105"/>
      <c r="D16" s="105"/>
      <c r="E16" s="105"/>
      <c r="F16" s="105"/>
      <c r="G16" s="105"/>
      <c r="H16" s="106"/>
      <c r="I16" s="2"/>
      <c r="J16" s="2"/>
      <c r="K16" s="2"/>
      <c r="L16" s="2"/>
      <c r="M16" s="2"/>
      <c r="N16" s="2"/>
      <c r="O16" s="2"/>
      <c r="P16" s="2"/>
      <c r="Q16" s="2"/>
      <c r="R16" s="2"/>
      <c r="S16" s="2"/>
      <c r="T16" s="2"/>
      <c r="U16" s="2"/>
      <c r="V16" s="2"/>
      <c r="W16" s="2"/>
      <c r="X16" s="2"/>
      <c r="Y16" s="2"/>
      <c r="Z16" s="2"/>
    </row>
    <row r="17" spans="1:26" ht="15.75" customHeight="1" x14ac:dyDescent="0.45">
      <c r="A17" s="2"/>
      <c r="B17" s="100"/>
      <c r="C17" s="101"/>
      <c r="D17" s="101"/>
      <c r="E17" s="101"/>
      <c r="F17" s="101"/>
      <c r="G17" s="101"/>
      <c r="H17" s="102"/>
      <c r="I17" s="2"/>
      <c r="J17" s="2"/>
      <c r="K17" s="2"/>
      <c r="L17" s="2"/>
      <c r="M17" s="2"/>
      <c r="N17" s="2"/>
      <c r="O17" s="2"/>
      <c r="P17" s="2"/>
      <c r="Q17" s="2"/>
      <c r="R17" s="2"/>
      <c r="S17" s="2"/>
      <c r="T17" s="2"/>
      <c r="U17" s="2"/>
      <c r="V17" s="2"/>
      <c r="W17" s="2"/>
      <c r="X17" s="2"/>
      <c r="Y17" s="2"/>
      <c r="Z17" s="2"/>
    </row>
    <row r="18" spans="1:26" ht="15.75" customHeight="1" x14ac:dyDescent="0.4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4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4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2:H3"/>
    <mergeCell ref="B5:H6"/>
    <mergeCell ref="B7:H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J12" sqref="J12"/>
    </sheetView>
  </sheetViews>
  <sheetFormatPr defaultColWidth="12.625" defaultRowHeight="15" customHeight="1" x14ac:dyDescent="0.35"/>
  <cols>
    <col min="1" max="1" width="8.625" customWidth="1"/>
    <col min="2" max="2" width="52.75" customWidth="1"/>
    <col min="3" max="3" width="49.875" customWidth="1"/>
    <col min="4" max="4" width="23.6875" customWidth="1"/>
    <col min="5" max="7" width="8.5" style="53" hidden="1" customWidth="1"/>
    <col min="8" max="8" width="8.5" style="53" customWidth="1"/>
    <col min="9" max="26" width="7.625" customWidth="1"/>
  </cols>
  <sheetData>
    <row r="1" spans="1:26" ht="14.25" x14ac:dyDescent="0.45">
      <c r="A1" s="109" t="s">
        <v>31</v>
      </c>
      <c r="B1" s="110"/>
      <c r="C1" s="111"/>
      <c r="D1" s="2"/>
      <c r="E1"/>
      <c r="F1"/>
      <c r="G1"/>
      <c r="H1"/>
      <c r="I1" s="2"/>
      <c r="J1" s="2"/>
      <c r="K1" s="2"/>
      <c r="L1" s="2"/>
      <c r="M1" s="2"/>
      <c r="N1" s="2"/>
      <c r="O1" s="2"/>
      <c r="P1" s="2"/>
      <c r="Q1" s="2"/>
      <c r="R1" s="2"/>
      <c r="S1" s="2"/>
      <c r="T1" s="2"/>
      <c r="U1" s="2"/>
      <c r="V1" s="2"/>
      <c r="W1" s="2"/>
      <c r="X1" s="2"/>
      <c r="Y1" s="2"/>
      <c r="Z1" s="2"/>
    </row>
    <row r="2" spans="1:26" ht="14.25" x14ac:dyDescent="0.45">
      <c r="A2" s="112" t="s">
        <v>32</v>
      </c>
      <c r="B2" s="110"/>
      <c r="C2" s="111"/>
      <c r="D2" s="2"/>
      <c r="E2"/>
      <c r="F2"/>
      <c r="G2"/>
      <c r="H2"/>
      <c r="I2" s="2"/>
      <c r="J2" s="2"/>
      <c r="K2" s="2"/>
      <c r="L2" s="2"/>
      <c r="M2" s="2"/>
      <c r="N2" s="2"/>
      <c r="O2" s="2"/>
      <c r="P2" s="2"/>
      <c r="Q2" s="2"/>
      <c r="R2" s="2"/>
      <c r="S2" s="2"/>
      <c r="T2" s="2"/>
      <c r="U2" s="2"/>
      <c r="V2" s="2"/>
      <c r="W2" s="2"/>
      <c r="X2" s="2"/>
      <c r="Y2" s="2"/>
      <c r="Z2" s="2"/>
    </row>
    <row r="3" spans="1:26" ht="14.25" x14ac:dyDescent="0.45">
      <c r="A3" s="113"/>
      <c r="B3" s="105"/>
      <c r="C3" s="105"/>
      <c r="D3" s="2"/>
      <c r="E3"/>
      <c r="F3"/>
      <c r="G3"/>
      <c r="H3"/>
      <c r="I3" s="2"/>
      <c r="J3" s="2"/>
      <c r="K3" s="2"/>
      <c r="L3" s="2"/>
      <c r="M3" s="2"/>
      <c r="N3" s="2"/>
      <c r="O3" s="2"/>
      <c r="P3" s="2"/>
      <c r="Q3" s="2"/>
      <c r="R3" s="2"/>
      <c r="S3" s="2"/>
      <c r="T3" s="2"/>
      <c r="U3" s="2"/>
      <c r="V3" s="2"/>
      <c r="W3" s="2"/>
      <c r="X3" s="2"/>
      <c r="Y3" s="2"/>
      <c r="Z3" s="2"/>
    </row>
    <row r="4" spans="1:26" ht="30" customHeight="1" x14ac:dyDescent="0.45">
      <c r="A4" s="114" t="s">
        <v>167</v>
      </c>
      <c r="B4" s="86"/>
      <c r="C4" s="87"/>
      <c r="D4" s="2"/>
      <c r="E4"/>
      <c r="F4"/>
      <c r="G4"/>
      <c r="H4"/>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156</v>
      </c>
      <c r="F6" s="57"/>
      <c r="G6" s="57"/>
      <c r="H6" s="57"/>
      <c r="I6" s="2"/>
      <c r="J6" s="2"/>
      <c r="K6" s="2"/>
      <c r="L6" s="2"/>
      <c r="M6" s="2"/>
      <c r="N6" s="2"/>
      <c r="O6" s="2"/>
      <c r="P6" s="2"/>
      <c r="Q6" s="2"/>
      <c r="R6" s="2"/>
      <c r="S6" s="2"/>
      <c r="T6" s="2"/>
      <c r="U6" s="2"/>
      <c r="V6" s="2"/>
      <c r="W6" s="2"/>
      <c r="X6" s="2"/>
      <c r="Y6" s="2"/>
      <c r="Z6" s="2"/>
    </row>
    <row r="7" spans="1:26" ht="114.75" x14ac:dyDescent="0.45">
      <c r="A7" s="21" t="s">
        <v>34</v>
      </c>
      <c r="B7" s="21" t="s">
        <v>35</v>
      </c>
      <c r="C7" s="22" t="s">
        <v>160</v>
      </c>
      <c r="D7" s="23"/>
      <c r="E7" s="58" t="e">
        <f>VLOOKUP(D7,'Reference Sheet'!$A$1:$B$4,2)</f>
        <v>#N/A</v>
      </c>
      <c r="F7" s="58"/>
      <c r="G7" s="58"/>
      <c r="H7" s="58"/>
      <c r="I7" s="24"/>
      <c r="J7" s="25"/>
      <c r="K7" s="25"/>
      <c r="L7" s="25"/>
      <c r="M7" s="25"/>
      <c r="N7" s="25"/>
      <c r="O7" s="25"/>
      <c r="P7" s="25"/>
      <c r="Q7" s="25"/>
      <c r="R7" s="25"/>
      <c r="S7" s="25"/>
      <c r="T7" s="25"/>
      <c r="U7" s="25"/>
      <c r="V7" s="25"/>
      <c r="W7" s="25"/>
      <c r="X7" s="25"/>
      <c r="Y7" s="25"/>
      <c r="Z7" s="25"/>
    </row>
    <row r="8" spans="1:26" ht="20.25" customHeight="1" x14ac:dyDescent="0.45">
      <c r="D8" s="26"/>
      <c r="F8" s="59"/>
      <c r="G8" s="59"/>
      <c r="H8" s="59"/>
      <c r="I8" s="27"/>
      <c r="J8" s="27"/>
      <c r="K8" s="27"/>
      <c r="L8" s="27"/>
      <c r="M8" s="27"/>
      <c r="N8" s="27"/>
      <c r="O8" s="27"/>
      <c r="P8" s="27"/>
      <c r="Q8" s="27"/>
      <c r="R8" s="27"/>
      <c r="S8" s="27"/>
      <c r="T8" s="27"/>
      <c r="U8" s="27"/>
      <c r="V8" s="27"/>
      <c r="W8" s="27"/>
      <c r="X8" s="27"/>
      <c r="Y8" s="27"/>
      <c r="Z8" s="27"/>
    </row>
    <row r="9" spans="1:26" ht="14.25" x14ac:dyDescent="0.45">
      <c r="A9" s="28"/>
      <c r="B9" s="107" t="s">
        <v>36</v>
      </c>
      <c r="C9" s="87"/>
      <c r="D9" s="29"/>
      <c r="E9" s="53" t="e">
        <f>IF(OR(E7=0, E7=1, E7=2),FALSE,TRUE)</f>
        <v>#N/A</v>
      </c>
      <c r="H9" s="59"/>
    </row>
    <row r="10" spans="1:26" ht="57" hidden="1" customHeight="1" x14ac:dyDescent="0.45">
      <c r="A10" s="28"/>
      <c r="B10" s="72" t="s">
        <v>37</v>
      </c>
      <c r="C10" s="31" t="str">
        <f>IFERROR(E10,"")</f>
        <v/>
      </c>
      <c r="D10" s="26"/>
      <c r="E10" s="60" t="e">
        <f>SUM(E7)</f>
        <v>#N/A</v>
      </c>
    </row>
    <row r="11" spans="1:26" ht="27" x14ac:dyDescent="0.45">
      <c r="A11" s="28"/>
      <c r="B11" s="73" t="s">
        <v>38</v>
      </c>
      <c r="C11" s="34"/>
      <c r="D11" s="26"/>
      <c r="E11" s="66" t="e">
        <f>SUM(E12:E22)</f>
        <v>#N/A</v>
      </c>
      <c r="F11" s="69"/>
      <c r="G11" s="69"/>
      <c r="I11" s="32"/>
      <c r="J11" s="32"/>
      <c r="K11" s="32"/>
      <c r="L11" s="32"/>
      <c r="M11" s="32"/>
      <c r="N11" s="32"/>
      <c r="O11" s="32"/>
      <c r="P11" s="32"/>
      <c r="Q11" s="32"/>
      <c r="R11" s="32"/>
      <c r="S11" s="32"/>
      <c r="T11" s="32"/>
      <c r="U11" s="32"/>
      <c r="V11" s="32"/>
      <c r="W11" s="32"/>
      <c r="X11" s="32"/>
      <c r="Y11" s="32"/>
      <c r="Z11" s="32"/>
    </row>
    <row r="12" spans="1:26" ht="39" customHeight="1" x14ac:dyDescent="0.45">
      <c r="D12" s="26"/>
      <c r="E12" s="70" t="e">
        <f>IF(AND($E$9=TRUE, $E$10=F13),G13,0)</f>
        <v>#N/A</v>
      </c>
      <c r="F12" s="62">
        <v>4</v>
      </c>
      <c r="G12" s="62">
        <v>4</v>
      </c>
      <c r="H12" s="60"/>
    </row>
    <row r="13" spans="1:26" ht="14.25" x14ac:dyDescent="0.45">
      <c r="B13" s="107" t="s">
        <v>39</v>
      </c>
      <c r="C13" s="87"/>
      <c r="D13" s="26"/>
      <c r="E13" s="70" t="e">
        <f t="shared" ref="E13:E16" si="0">IF(AND($E$9=TRUE, $E$10=F14),G14,0)</f>
        <v>#N/A</v>
      </c>
      <c r="F13" s="62">
        <v>3</v>
      </c>
      <c r="G13" s="62">
        <v>3</v>
      </c>
      <c r="H13" s="66"/>
    </row>
    <row r="14" spans="1:26" ht="14.25" x14ac:dyDescent="0.45">
      <c r="B14" s="108"/>
      <c r="C14" s="98"/>
      <c r="D14" s="26"/>
      <c r="E14" s="70" t="e">
        <f t="shared" si="0"/>
        <v>#N/A</v>
      </c>
      <c r="F14" s="62">
        <v>2</v>
      </c>
      <c r="G14" s="62">
        <v>2</v>
      </c>
      <c r="H14" s="66"/>
    </row>
    <row r="15" spans="1:26" ht="14.25" x14ac:dyDescent="0.45">
      <c r="B15" s="105"/>
      <c r="C15" s="105"/>
      <c r="D15" s="26"/>
      <c r="E15" s="70" t="e">
        <f t="shared" si="0"/>
        <v>#N/A</v>
      </c>
      <c r="F15" s="62">
        <v>1</v>
      </c>
      <c r="G15" s="62">
        <v>1</v>
      </c>
      <c r="H15" s="66"/>
    </row>
    <row r="16" spans="1:26" ht="14.25" x14ac:dyDescent="0.45">
      <c r="A16" s="35"/>
      <c r="B16" s="105"/>
      <c r="C16" s="105"/>
      <c r="D16" s="29"/>
      <c r="E16" s="70" t="e">
        <f t="shared" si="0"/>
        <v>#N/A</v>
      </c>
      <c r="F16" s="62">
        <v>0</v>
      </c>
      <c r="G16" s="62">
        <v>0</v>
      </c>
      <c r="H16" s="66"/>
    </row>
    <row r="17" spans="2:26" ht="53.25" customHeight="1" x14ac:dyDescent="0.45">
      <c r="B17" s="105"/>
      <c r="C17" s="105"/>
      <c r="D17" s="26"/>
      <c r="H17" s="66"/>
    </row>
    <row r="18" spans="2:26" ht="14.25" x14ac:dyDescent="0.45">
      <c r="D18" s="26"/>
      <c r="E18" s="53" t="e">
        <f>IF(AND($E$9=FALSE,$E$10=F18),G18,0)</f>
        <v>#N/A</v>
      </c>
      <c r="F18" s="65">
        <v>4</v>
      </c>
      <c r="G18" s="65">
        <v>2</v>
      </c>
      <c r="H18" s="66"/>
      <c r="I18" s="32"/>
      <c r="J18" s="32"/>
      <c r="K18" s="32"/>
      <c r="L18" s="32"/>
      <c r="M18" s="32"/>
      <c r="N18" s="32"/>
      <c r="O18" s="32"/>
      <c r="P18" s="32"/>
      <c r="Q18" s="32"/>
      <c r="R18" s="32"/>
      <c r="S18" s="32"/>
      <c r="T18" s="32"/>
      <c r="U18" s="32"/>
      <c r="V18" s="32"/>
      <c r="W18" s="32"/>
      <c r="X18" s="32"/>
      <c r="Y18" s="32"/>
      <c r="Z18" s="32"/>
    </row>
    <row r="19" spans="2:26" ht="15.75" customHeight="1" x14ac:dyDescent="0.45">
      <c r="D19" s="26"/>
      <c r="E19" s="53" t="e">
        <f t="shared" ref="E19:E22" si="1">IF(AND($E$9=FALSE,$E$10=F19),G19,0)</f>
        <v>#N/A</v>
      </c>
      <c r="F19" s="65">
        <v>3</v>
      </c>
      <c r="G19" s="65">
        <v>2</v>
      </c>
      <c r="H19" s="67"/>
    </row>
    <row r="20" spans="2:26" ht="15.75" customHeight="1" x14ac:dyDescent="0.45">
      <c r="D20" s="26"/>
      <c r="E20" s="53" t="e">
        <f t="shared" si="1"/>
        <v>#N/A</v>
      </c>
      <c r="F20" s="65">
        <v>2</v>
      </c>
      <c r="G20" s="65">
        <v>2</v>
      </c>
      <c r="H20" s="66"/>
    </row>
    <row r="21" spans="2:26" ht="15.75" customHeight="1" x14ac:dyDescent="0.45">
      <c r="D21" s="26"/>
      <c r="E21" s="53" t="e">
        <f t="shared" si="1"/>
        <v>#N/A</v>
      </c>
      <c r="F21" s="65">
        <v>1</v>
      </c>
      <c r="G21" s="65">
        <v>1</v>
      </c>
      <c r="H21" s="66"/>
    </row>
    <row r="22" spans="2:26" ht="15.75" customHeight="1" x14ac:dyDescent="0.45">
      <c r="D22" s="26"/>
      <c r="E22" s="53" t="e">
        <f t="shared" si="1"/>
        <v>#N/A</v>
      </c>
      <c r="F22" s="65">
        <v>0</v>
      </c>
      <c r="G22" s="65">
        <v>0</v>
      </c>
      <c r="H22" s="66"/>
    </row>
    <row r="23" spans="2:26" ht="15.75" customHeight="1" x14ac:dyDescent="0.45">
      <c r="D23" s="26"/>
      <c r="F23" s="66"/>
      <c r="G23" s="66"/>
      <c r="H23" s="66"/>
    </row>
    <row r="24" spans="2:26" ht="15.75" customHeight="1" x14ac:dyDescent="0.45">
      <c r="D24" s="26"/>
      <c r="H24" s="66"/>
    </row>
    <row r="25" spans="2:26" ht="15.75" customHeight="1" x14ac:dyDescent="0.45">
      <c r="D25" s="26"/>
      <c r="H25" s="66"/>
    </row>
    <row r="26" spans="2:26" ht="15.75" customHeight="1" x14ac:dyDescent="0.45">
      <c r="D26" s="26"/>
      <c r="H26" s="66"/>
    </row>
    <row r="27" spans="2:26" ht="15.75" customHeight="1" x14ac:dyDescent="0.45">
      <c r="D27" s="26"/>
      <c r="H27" s="66"/>
    </row>
    <row r="28" spans="2:26" ht="15.75" customHeight="1" x14ac:dyDescent="0.45">
      <c r="D28" s="26"/>
      <c r="H28" s="66"/>
    </row>
    <row r="29" spans="2:26" ht="15.75" customHeight="1" x14ac:dyDescent="0.45">
      <c r="D29" s="26"/>
      <c r="H29" s="6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sheetData>
  <mergeCells count="8">
    <mergeCell ref="B9:C9"/>
    <mergeCell ref="B13:C13"/>
    <mergeCell ref="B14:C17"/>
    <mergeCell ref="A1:C1"/>
    <mergeCell ref="A2:C2"/>
    <mergeCell ref="A3:C3"/>
    <mergeCell ref="A4:C4"/>
    <mergeCell ref="A6:B6"/>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xm:sqref>
        </x14:dataValidation>
        <x14:dataValidation type="list" allowBlank="1" showInputMessage="1" showErrorMessage="1">
          <x14:formula1>
            <xm:f>'Reference Sheet'!$A$34:$A$35</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I7" sqref="I7"/>
    </sheetView>
  </sheetViews>
  <sheetFormatPr defaultColWidth="12.625" defaultRowHeight="15" customHeight="1" x14ac:dyDescent="0.35"/>
  <cols>
    <col min="1" max="1" width="8.625" customWidth="1"/>
    <col min="2" max="2" width="52.75" customWidth="1"/>
    <col min="3" max="3" width="49.875" customWidth="1"/>
    <col min="4" max="4" width="24.37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40</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41</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156</v>
      </c>
      <c r="E6" s="57"/>
      <c r="F6" s="57"/>
      <c r="G6" s="57"/>
      <c r="H6" s="2"/>
      <c r="I6" s="2"/>
      <c r="J6" s="2"/>
      <c r="K6" s="2"/>
      <c r="L6" s="2"/>
      <c r="M6" s="2"/>
      <c r="N6" s="2"/>
      <c r="O6" s="2"/>
      <c r="P6" s="2"/>
      <c r="Q6" s="2"/>
      <c r="R6" s="2"/>
      <c r="S6" s="2"/>
      <c r="T6" s="2"/>
      <c r="U6" s="2"/>
      <c r="V6" s="2"/>
      <c r="W6" s="2"/>
      <c r="X6" s="2"/>
      <c r="Y6" s="2"/>
      <c r="Z6" s="2"/>
    </row>
    <row r="7" spans="1:26" ht="51" x14ac:dyDescent="0.45">
      <c r="A7" s="21" t="s">
        <v>42</v>
      </c>
      <c r="B7" s="21" t="s">
        <v>43</v>
      </c>
      <c r="C7" s="36" t="s">
        <v>44</v>
      </c>
      <c r="D7" s="23"/>
      <c r="E7" s="58" t="e">
        <f>VLOOKUP(D7,'Reference Sheet'!$A$1:$B$4,2)</f>
        <v>#N/A</v>
      </c>
      <c r="F7" s="58"/>
      <c r="G7" s="58"/>
      <c r="H7" s="24"/>
      <c r="I7" s="24"/>
      <c r="J7" s="25"/>
      <c r="K7" s="25"/>
      <c r="L7" s="25"/>
      <c r="M7" s="25"/>
      <c r="N7" s="25"/>
      <c r="O7" s="25"/>
      <c r="P7" s="25"/>
      <c r="Q7" s="25"/>
      <c r="R7" s="25"/>
      <c r="S7" s="25"/>
      <c r="T7" s="25"/>
      <c r="U7" s="25"/>
      <c r="V7" s="25"/>
      <c r="W7" s="25"/>
      <c r="X7" s="25"/>
      <c r="Y7" s="25"/>
      <c r="Z7" s="25"/>
    </row>
    <row r="8" spans="1:26" ht="102" x14ac:dyDescent="0.45">
      <c r="A8" s="21" t="s">
        <v>45</v>
      </c>
      <c r="B8" s="21" t="s">
        <v>46</v>
      </c>
      <c r="C8" s="36" t="s">
        <v>47</v>
      </c>
      <c r="D8" s="23"/>
      <c r="E8" s="58" t="e">
        <f>VLOOKUP(D8,'Reference Sheet'!$A$1:$B$4,2)</f>
        <v>#N/A</v>
      </c>
      <c r="F8" s="58"/>
      <c r="G8" s="58"/>
      <c r="H8" s="24"/>
      <c r="I8" s="24"/>
      <c r="J8" s="25"/>
      <c r="K8" s="25"/>
      <c r="L8" s="25"/>
      <c r="M8" s="25"/>
      <c r="N8" s="25"/>
      <c r="O8" s="25"/>
      <c r="P8" s="25"/>
      <c r="Q8" s="25"/>
      <c r="R8" s="25"/>
      <c r="S8" s="25"/>
      <c r="T8" s="25"/>
      <c r="U8" s="25"/>
      <c r="V8" s="25"/>
      <c r="W8" s="25"/>
      <c r="X8" s="25"/>
      <c r="Y8" s="25"/>
      <c r="Z8" s="25"/>
    </row>
    <row r="9" spans="1:26" ht="114.75" x14ac:dyDescent="0.45">
      <c r="A9" s="21" t="s">
        <v>48</v>
      </c>
      <c r="B9" s="21" t="s">
        <v>49</v>
      </c>
      <c r="C9" s="36" t="s">
        <v>50</v>
      </c>
      <c r="D9" s="23"/>
      <c r="E9" s="58" t="e">
        <f>VLOOKUP(D9,'Reference Sheet'!$A$1:$B$4,2)</f>
        <v>#N/A</v>
      </c>
      <c r="F9" s="58"/>
      <c r="G9" s="58"/>
      <c r="H9" s="24"/>
      <c r="I9" s="24"/>
      <c r="J9" s="25"/>
      <c r="K9" s="25"/>
      <c r="L9" s="25"/>
      <c r="M9" s="25"/>
      <c r="N9" s="25"/>
      <c r="O9" s="25"/>
      <c r="P9" s="25"/>
      <c r="Q9" s="25"/>
      <c r="R9" s="25"/>
      <c r="S9" s="25"/>
      <c r="T9" s="25"/>
      <c r="U9" s="25"/>
      <c r="V9" s="25"/>
      <c r="W9" s="25"/>
      <c r="X9" s="25"/>
      <c r="Y9" s="25"/>
      <c r="Z9" s="25"/>
    </row>
    <row r="10" spans="1:26" ht="76.5" x14ac:dyDescent="0.45">
      <c r="A10" s="21" t="s">
        <v>51</v>
      </c>
      <c r="B10" s="21" t="s">
        <v>52</v>
      </c>
      <c r="C10" s="36" t="s">
        <v>53</v>
      </c>
      <c r="D10" s="23"/>
      <c r="E10" s="58" t="e">
        <f>VLOOKUP(D10,'Reference Sheet'!$A$1:$B$4,2)</f>
        <v>#N/A</v>
      </c>
      <c r="F10" s="59"/>
      <c r="G10" s="59"/>
      <c r="H10" s="24"/>
      <c r="I10" s="24"/>
      <c r="J10" s="25"/>
      <c r="K10" s="25"/>
      <c r="L10" s="25"/>
      <c r="M10" s="25"/>
      <c r="N10" s="25"/>
      <c r="O10" s="25"/>
      <c r="P10" s="25"/>
      <c r="Q10" s="25"/>
      <c r="R10" s="25"/>
      <c r="S10" s="25"/>
      <c r="T10" s="25"/>
      <c r="U10" s="25"/>
      <c r="V10" s="25"/>
      <c r="W10" s="25"/>
      <c r="X10" s="25"/>
      <c r="Y10" s="25"/>
      <c r="Z10" s="25"/>
    </row>
    <row r="11" spans="1:26" ht="20.25" customHeight="1" x14ac:dyDescent="0.45">
      <c r="D11" s="26"/>
      <c r="F11" s="59"/>
      <c r="G11" s="59"/>
      <c r="H11" s="27"/>
      <c r="I11" s="27"/>
      <c r="J11" s="27"/>
      <c r="K11" s="27"/>
      <c r="L11" s="27"/>
      <c r="M11" s="27"/>
      <c r="N11" s="27"/>
      <c r="O11" s="27"/>
      <c r="P11" s="27"/>
      <c r="Q11" s="27"/>
      <c r="R11" s="27"/>
      <c r="S11" s="27"/>
      <c r="T11" s="27"/>
      <c r="U11" s="27"/>
      <c r="V11" s="27"/>
      <c r="W11" s="27"/>
      <c r="X11" s="27"/>
      <c r="Y11" s="27"/>
      <c r="Z11" s="27"/>
    </row>
    <row r="12" spans="1:26" ht="14.25" x14ac:dyDescent="0.45">
      <c r="A12" s="28"/>
      <c r="B12" s="107" t="s">
        <v>54</v>
      </c>
      <c r="C12" s="87"/>
      <c r="D12" s="29"/>
      <c r="E12" s="53" t="e">
        <f>IF(OR(E7=0, E8=0, E9=0, E10=0, E7=1, E8=1, E9=1, E10=1, E7=2, E8=2, E9=2, E10=2),FALSE,TRUE)</f>
        <v>#N/A</v>
      </c>
    </row>
    <row r="13" spans="1:26" ht="57" hidden="1" customHeight="1" x14ac:dyDescent="0.45">
      <c r="A13" s="28"/>
      <c r="B13" s="30" t="s">
        <v>37</v>
      </c>
      <c r="C13" s="31" t="str">
        <f>IFERROR(E13,"")</f>
        <v/>
      </c>
      <c r="D13" s="26"/>
      <c r="E13" s="60" t="e">
        <f>SUM(E7:E10)</f>
        <v>#N/A</v>
      </c>
    </row>
    <row r="14" spans="1:26" ht="27" x14ac:dyDescent="0.45">
      <c r="A14" s="28"/>
      <c r="B14" s="33" t="s">
        <v>55</v>
      </c>
      <c r="C14" s="34"/>
      <c r="D14" s="26"/>
      <c r="E14" s="53" t="e">
        <f>SUM(E15:E47)</f>
        <v>#N/A</v>
      </c>
      <c r="F14" s="60"/>
      <c r="G14" s="60"/>
      <c r="H14" s="32"/>
      <c r="I14" s="32"/>
      <c r="J14" s="32"/>
      <c r="K14" s="32"/>
      <c r="L14" s="32"/>
      <c r="M14" s="32"/>
      <c r="N14" s="32"/>
      <c r="O14" s="32"/>
      <c r="P14" s="32"/>
      <c r="Q14" s="32"/>
      <c r="R14" s="32"/>
      <c r="S14" s="32"/>
      <c r="T14" s="32"/>
      <c r="U14" s="32"/>
      <c r="V14" s="32"/>
      <c r="W14" s="32"/>
      <c r="X14" s="32"/>
      <c r="Y14" s="32"/>
      <c r="Z14" s="32"/>
    </row>
    <row r="15" spans="1:26" ht="39" customHeight="1" x14ac:dyDescent="0.45">
      <c r="D15" s="26"/>
      <c r="E15" s="53" t="e">
        <f>IF(AND($E$12=TRUE, $E$13=F15),G15,0)</f>
        <v>#N/A</v>
      </c>
      <c r="F15" s="64">
        <v>16</v>
      </c>
      <c r="G15" s="64">
        <v>4</v>
      </c>
    </row>
    <row r="16" spans="1:26" ht="14.25" x14ac:dyDescent="0.45">
      <c r="B16" s="107" t="s">
        <v>56</v>
      </c>
      <c r="C16" s="87"/>
      <c r="D16" s="26"/>
      <c r="E16" s="53" t="e">
        <f t="shared" ref="E16:E30" si="0">IF(AND($E$12=TRUE, $E$13=F16),G16,0)</f>
        <v>#N/A</v>
      </c>
      <c r="F16" s="62">
        <v>15</v>
      </c>
      <c r="G16" s="62">
        <v>4</v>
      </c>
    </row>
    <row r="17" spans="1:26" ht="14.25" x14ac:dyDescent="0.45">
      <c r="B17" s="108"/>
      <c r="C17" s="98"/>
      <c r="D17" s="26"/>
      <c r="E17" s="53" t="e">
        <f t="shared" si="0"/>
        <v>#N/A</v>
      </c>
      <c r="F17" s="62">
        <v>14</v>
      </c>
      <c r="G17" s="62">
        <v>4</v>
      </c>
    </row>
    <row r="18" spans="1:26" ht="14.25" x14ac:dyDescent="0.45">
      <c r="B18" s="105"/>
      <c r="C18" s="105"/>
      <c r="D18" s="26"/>
      <c r="E18" s="53" t="e">
        <f t="shared" si="0"/>
        <v>#N/A</v>
      </c>
      <c r="F18" s="62">
        <v>13</v>
      </c>
      <c r="G18" s="62">
        <v>3</v>
      </c>
    </row>
    <row r="19" spans="1:26" ht="14.25" x14ac:dyDescent="0.45">
      <c r="A19" s="35"/>
      <c r="B19" s="105"/>
      <c r="C19" s="105"/>
      <c r="D19" s="29"/>
      <c r="E19" s="53" t="e">
        <f t="shared" si="0"/>
        <v>#N/A</v>
      </c>
      <c r="F19" s="62">
        <v>12</v>
      </c>
      <c r="G19" s="62">
        <v>3</v>
      </c>
    </row>
    <row r="20" spans="1:26" ht="53.25" customHeight="1" x14ac:dyDescent="0.45">
      <c r="B20" s="105"/>
      <c r="C20" s="105"/>
      <c r="D20" s="26"/>
      <c r="E20" s="53" t="e">
        <f t="shared" si="0"/>
        <v>#N/A</v>
      </c>
      <c r="F20" s="62">
        <v>11</v>
      </c>
      <c r="G20" s="62">
        <v>2</v>
      </c>
    </row>
    <row r="21" spans="1:26" ht="15.75" customHeight="1" x14ac:dyDescent="0.45">
      <c r="D21" s="26"/>
      <c r="E21" s="53" t="e">
        <f t="shared" si="0"/>
        <v>#N/A</v>
      </c>
      <c r="F21" s="62">
        <v>10</v>
      </c>
      <c r="G21" s="62">
        <v>2</v>
      </c>
      <c r="H21" s="32"/>
      <c r="I21" s="32"/>
      <c r="J21" s="32"/>
      <c r="K21" s="32"/>
      <c r="L21" s="32"/>
      <c r="M21" s="32"/>
      <c r="N21" s="32"/>
      <c r="O21" s="32"/>
      <c r="P21" s="32"/>
      <c r="Q21" s="32"/>
      <c r="R21" s="32"/>
      <c r="S21" s="32"/>
      <c r="T21" s="32"/>
      <c r="U21" s="32"/>
      <c r="V21" s="32"/>
      <c r="W21" s="32"/>
      <c r="X21" s="32"/>
      <c r="Y21" s="32"/>
      <c r="Z21" s="32"/>
    </row>
    <row r="22" spans="1:26" ht="15.75" customHeight="1" x14ac:dyDescent="0.45">
      <c r="D22" s="26"/>
      <c r="E22" s="53" t="e">
        <f t="shared" si="0"/>
        <v>#N/A</v>
      </c>
      <c r="F22" s="64">
        <v>9</v>
      </c>
      <c r="G22" s="64">
        <v>2</v>
      </c>
    </row>
    <row r="23" spans="1:26" ht="15.75" customHeight="1" x14ac:dyDescent="0.45">
      <c r="D23" s="26"/>
      <c r="E23" s="53" t="e">
        <f t="shared" si="0"/>
        <v>#N/A</v>
      </c>
      <c r="F23" s="62">
        <v>8</v>
      </c>
      <c r="G23" s="62">
        <v>2</v>
      </c>
    </row>
    <row r="24" spans="1:26" ht="15.75" customHeight="1" x14ac:dyDescent="0.45">
      <c r="D24" s="26"/>
      <c r="E24" s="53" t="e">
        <f t="shared" si="0"/>
        <v>#N/A</v>
      </c>
      <c r="F24" s="62">
        <v>7</v>
      </c>
      <c r="G24" s="62">
        <v>1</v>
      </c>
    </row>
    <row r="25" spans="1:26" ht="15.75" customHeight="1" x14ac:dyDescent="0.45">
      <c r="D25" s="26"/>
      <c r="E25" s="53" t="e">
        <f t="shared" si="0"/>
        <v>#N/A</v>
      </c>
      <c r="F25" s="62">
        <v>6</v>
      </c>
      <c r="G25" s="62">
        <v>1</v>
      </c>
    </row>
    <row r="26" spans="1:26" ht="15.75" customHeight="1" x14ac:dyDescent="0.45">
      <c r="D26" s="26"/>
      <c r="E26" s="53" t="e">
        <f t="shared" si="0"/>
        <v>#N/A</v>
      </c>
      <c r="F26" s="62">
        <v>5</v>
      </c>
      <c r="G26" s="62">
        <v>1</v>
      </c>
    </row>
    <row r="27" spans="1:26" ht="15.75" customHeight="1" x14ac:dyDescent="0.45">
      <c r="D27" s="26"/>
      <c r="E27" s="53" t="e">
        <f t="shared" si="0"/>
        <v>#N/A</v>
      </c>
      <c r="F27" s="62">
        <v>4</v>
      </c>
      <c r="G27" s="62">
        <v>1</v>
      </c>
    </row>
    <row r="28" spans="1:26" ht="15.75" customHeight="1" x14ac:dyDescent="0.45">
      <c r="D28" s="26"/>
      <c r="E28" s="53" t="e">
        <f t="shared" si="0"/>
        <v>#N/A</v>
      </c>
      <c r="F28" s="62">
        <v>3</v>
      </c>
      <c r="G28" s="62">
        <v>1</v>
      </c>
    </row>
    <row r="29" spans="1:26" ht="15.75" customHeight="1" x14ac:dyDescent="0.45">
      <c r="D29" s="26"/>
      <c r="E29" s="53" t="e">
        <f t="shared" si="0"/>
        <v>#N/A</v>
      </c>
      <c r="F29" s="62">
        <v>2</v>
      </c>
      <c r="G29" s="62">
        <v>1</v>
      </c>
    </row>
    <row r="30" spans="1:26" ht="15.75" customHeight="1" x14ac:dyDescent="0.45">
      <c r="D30" s="26"/>
      <c r="E30" s="53" t="e">
        <f t="shared" si="0"/>
        <v>#N/A</v>
      </c>
      <c r="F30" s="62">
        <v>1</v>
      </c>
      <c r="G30" s="62">
        <v>1</v>
      </c>
    </row>
    <row r="31" spans="1:26" ht="15.75" customHeight="1" x14ac:dyDescent="0.45">
      <c r="D31" s="26"/>
    </row>
    <row r="32" spans="1:26" ht="15.75" customHeight="1" x14ac:dyDescent="0.45">
      <c r="D32" s="26"/>
      <c r="E32" s="53" t="e">
        <f>IF(AND($E$12=FALSE,$E$13=F32),G32,0)</f>
        <v>#N/A</v>
      </c>
      <c r="F32" s="65">
        <v>16</v>
      </c>
      <c r="G32" s="65">
        <v>2</v>
      </c>
    </row>
    <row r="33" spans="4:7" ht="15.75" customHeight="1" x14ac:dyDescent="0.45">
      <c r="D33" s="26"/>
      <c r="E33" s="53" t="e">
        <f t="shared" ref="E33:E47" si="1">IF(AND($E$12=FALSE,$E$13=F33),G33,0)</f>
        <v>#N/A</v>
      </c>
      <c r="F33" s="65">
        <v>15</v>
      </c>
      <c r="G33" s="65">
        <v>2</v>
      </c>
    </row>
    <row r="34" spans="4:7" ht="15.75" customHeight="1" x14ac:dyDescent="0.45">
      <c r="D34" s="26"/>
      <c r="E34" s="53" t="e">
        <f t="shared" si="1"/>
        <v>#N/A</v>
      </c>
      <c r="F34" s="65">
        <v>14</v>
      </c>
      <c r="G34" s="65">
        <v>2</v>
      </c>
    </row>
    <row r="35" spans="4:7" ht="15.75" customHeight="1" x14ac:dyDescent="0.45">
      <c r="D35" s="26"/>
      <c r="E35" s="53" t="e">
        <f t="shared" si="1"/>
        <v>#N/A</v>
      </c>
      <c r="F35" s="65">
        <v>13</v>
      </c>
      <c r="G35" s="65">
        <v>2</v>
      </c>
    </row>
    <row r="36" spans="4:7" ht="15.75" customHeight="1" x14ac:dyDescent="0.45">
      <c r="D36" s="26"/>
      <c r="E36" s="53" t="e">
        <f t="shared" si="1"/>
        <v>#N/A</v>
      </c>
      <c r="F36" s="65">
        <v>12</v>
      </c>
      <c r="G36" s="65">
        <v>2</v>
      </c>
    </row>
    <row r="37" spans="4:7" ht="15.75" customHeight="1" x14ac:dyDescent="0.45">
      <c r="D37" s="26"/>
      <c r="E37" s="53" t="e">
        <f t="shared" si="1"/>
        <v>#N/A</v>
      </c>
      <c r="F37" s="65">
        <v>11</v>
      </c>
      <c r="G37" s="65">
        <v>2</v>
      </c>
    </row>
    <row r="38" spans="4:7" ht="15.75" customHeight="1" x14ac:dyDescent="0.45">
      <c r="D38" s="26"/>
      <c r="E38" s="53" t="e">
        <f t="shared" si="1"/>
        <v>#N/A</v>
      </c>
      <c r="F38" s="65">
        <v>10</v>
      </c>
      <c r="G38" s="65">
        <v>2</v>
      </c>
    </row>
    <row r="39" spans="4:7" ht="15.75" customHeight="1" x14ac:dyDescent="0.45">
      <c r="D39" s="26"/>
      <c r="E39" s="53" t="e">
        <f t="shared" si="1"/>
        <v>#N/A</v>
      </c>
      <c r="F39" s="65">
        <v>9</v>
      </c>
      <c r="G39" s="65">
        <v>1</v>
      </c>
    </row>
    <row r="40" spans="4:7" ht="15.75" customHeight="1" x14ac:dyDescent="0.45">
      <c r="D40" s="26"/>
      <c r="E40" s="53" t="e">
        <f t="shared" si="1"/>
        <v>#N/A</v>
      </c>
      <c r="F40" s="65">
        <v>8</v>
      </c>
      <c r="G40" s="65">
        <v>1</v>
      </c>
    </row>
    <row r="41" spans="4:7" ht="15.75" customHeight="1" x14ac:dyDescent="0.45">
      <c r="D41" s="26"/>
      <c r="E41" s="53" t="e">
        <f t="shared" si="1"/>
        <v>#N/A</v>
      </c>
      <c r="F41" s="65">
        <v>7</v>
      </c>
      <c r="G41" s="65">
        <v>1</v>
      </c>
    </row>
    <row r="42" spans="4:7" ht="15.75" customHeight="1" x14ac:dyDescent="0.45">
      <c r="D42" s="26"/>
      <c r="E42" s="53" t="e">
        <f t="shared" si="1"/>
        <v>#N/A</v>
      </c>
      <c r="F42" s="65">
        <v>6</v>
      </c>
      <c r="G42" s="65">
        <v>1</v>
      </c>
    </row>
    <row r="43" spans="4:7" ht="15.75" customHeight="1" x14ac:dyDescent="0.45">
      <c r="D43" s="26"/>
      <c r="E43" s="53" t="e">
        <f t="shared" si="1"/>
        <v>#N/A</v>
      </c>
      <c r="F43" s="65">
        <v>5</v>
      </c>
      <c r="G43" s="65">
        <v>1</v>
      </c>
    </row>
    <row r="44" spans="4:7" ht="15.75" customHeight="1" x14ac:dyDescent="0.45">
      <c r="D44" s="26"/>
      <c r="E44" s="53" t="e">
        <f t="shared" si="1"/>
        <v>#N/A</v>
      </c>
      <c r="F44" s="65">
        <v>4</v>
      </c>
      <c r="G44" s="65">
        <v>1</v>
      </c>
    </row>
    <row r="45" spans="4:7" ht="15.75" customHeight="1" x14ac:dyDescent="0.45">
      <c r="D45" s="26"/>
      <c r="E45" s="53" t="e">
        <f t="shared" si="1"/>
        <v>#N/A</v>
      </c>
      <c r="F45" s="65">
        <v>3</v>
      </c>
      <c r="G45" s="65">
        <v>1</v>
      </c>
    </row>
    <row r="46" spans="4:7" ht="15.75" customHeight="1" x14ac:dyDescent="0.45">
      <c r="D46" s="26"/>
      <c r="E46" s="53" t="e">
        <f t="shared" si="1"/>
        <v>#N/A</v>
      </c>
      <c r="F46" s="65">
        <v>2</v>
      </c>
      <c r="G46" s="65">
        <v>1</v>
      </c>
    </row>
    <row r="47" spans="4:7" ht="15.75" customHeight="1" x14ac:dyDescent="0.45">
      <c r="D47" s="26"/>
      <c r="E47" s="53" t="e">
        <f t="shared" si="1"/>
        <v>#N/A</v>
      </c>
      <c r="F47" s="65">
        <v>1</v>
      </c>
      <c r="G47" s="65">
        <v>1</v>
      </c>
    </row>
    <row r="48" spans="4:7"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2:C12"/>
    <mergeCell ref="B16:C16"/>
    <mergeCell ref="B17:C20"/>
    <mergeCell ref="A1:C1"/>
    <mergeCell ref="A2:C2"/>
    <mergeCell ref="A3:C3"/>
    <mergeCell ref="A4:C4"/>
    <mergeCell ref="A6:B6"/>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D7:D10</xm:sqref>
        </x14:dataValidation>
        <x14:dataValidation type="list" allowBlank="1" showInputMessage="1" showErrorMessage="1">
          <x14:formula1>
            <xm:f>'Reference Sheet'!$A$34:$A$35</xm:f>
          </x14:formula1>
          <xm:sqref>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D7" sqref="D7"/>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57</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58</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156</v>
      </c>
      <c r="E6" s="57"/>
      <c r="F6" s="57"/>
      <c r="G6" s="57"/>
      <c r="H6" s="2"/>
      <c r="I6" s="2"/>
      <c r="J6" s="2"/>
      <c r="K6" s="2"/>
      <c r="L6" s="2"/>
      <c r="M6" s="2"/>
      <c r="N6" s="2"/>
      <c r="O6" s="2"/>
      <c r="P6" s="2"/>
      <c r="Q6" s="2"/>
      <c r="R6" s="2"/>
      <c r="S6" s="2"/>
      <c r="T6" s="2"/>
      <c r="U6" s="2"/>
      <c r="V6" s="2"/>
      <c r="W6" s="2"/>
      <c r="X6" s="2"/>
      <c r="Y6" s="2"/>
      <c r="Z6" s="2"/>
    </row>
    <row r="7" spans="1:26" ht="102" x14ac:dyDescent="0.45">
      <c r="A7" s="21" t="s">
        <v>59</v>
      </c>
      <c r="B7" s="37" t="s">
        <v>60</v>
      </c>
      <c r="C7" s="36" t="s">
        <v>61</v>
      </c>
      <c r="D7" s="23"/>
      <c r="E7" s="58" t="e">
        <f>VLOOKUP(D7,'Reference Sheet'!$A$1:$B$4,2)</f>
        <v>#N/A</v>
      </c>
      <c r="F7" s="58"/>
      <c r="G7" s="58"/>
      <c r="H7" s="38"/>
      <c r="I7" s="38"/>
      <c r="J7" s="39"/>
      <c r="K7" s="39"/>
      <c r="L7" s="39"/>
      <c r="M7" s="39"/>
      <c r="N7" s="39"/>
      <c r="O7" s="39"/>
      <c r="P7" s="39"/>
      <c r="Q7" s="39"/>
      <c r="R7" s="39"/>
      <c r="S7" s="39"/>
      <c r="T7" s="39"/>
      <c r="U7" s="39"/>
      <c r="V7" s="39"/>
      <c r="W7" s="39"/>
      <c r="X7" s="39"/>
      <c r="Y7" s="39"/>
      <c r="Z7" s="39"/>
    </row>
    <row r="8" spans="1:26" ht="20.25" customHeight="1" x14ac:dyDescent="0.45">
      <c r="D8" s="26"/>
      <c r="F8" s="59"/>
      <c r="G8" s="59"/>
      <c r="H8" s="27"/>
      <c r="I8" s="27"/>
      <c r="J8" s="27"/>
      <c r="K8" s="27"/>
      <c r="L8" s="27"/>
      <c r="M8" s="27"/>
      <c r="N8" s="27"/>
      <c r="O8" s="27"/>
      <c r="P8" s="27"/>
      <c r="Q8" s="27"/>
      <c r="R8" s="27"/>
      <c r="S8" s="27"/>
      <c r="T8" s="27"/>
      <c r="U8" s="27"/>
      <c r="V8" s="27"/>
      <c r="W8" s="27"/>
      <c r="X8" s="27"/>
      <c r="Y8" s="27"/>
      <c r="Z8" s="27"/>
    </row>
    <row r="9" spans="1:26" ht="14.25" x14ac:dyDescent="0.45">
      <c r="A9" s="28"/>
      <c r="B9" s="107" t="s">
        <v>62</v>
      </c>
      <c r="C9" s="87"/>
      <c r="D9" s="29"/>
      <c r="E9" s="53" t="e">
        <f>IF(OR(E7=0, E7=1, E7=2),FALSE,TRUE)</f>
        <v>#N/A</v>
      </c>
    </row>
    <row r="10" spans="1:26" ht="57" hidden="1" customHeight="1" x14ac:dyDescent="0.45">
      <c r="A10" s="28"/>
      <c r="B10" s="30" t="s">
        <v>37</v>
      </c>
      <c r="C10" s="31" t="str">
        <f>IFERROR(E10,"")</f>
        <v/>
      </c>
      <c r="D10" s="26"/>
      <c r="E10" s="60" t="e">
        <f>SUM(E7)</f>
        <v>#N/A</v>
      </c>
    </row>
    <row r="11" spans="1:26" ht="27" x14ac:dyDescent="0.45">
      <c r="A11" s="28"/>
      <c r="B11" s="33" t="s">
        <v>63</v>
      </c>
      <c r="C11" s="34"/>
      <c r="D11" s="26"/>
      <c r="E11" s="66" t="e">
        <f>SUM(E12:E22)</f>
        <v>#N/A</v>
      </c>
      <c r="F11" s="69"/>
      <c r="G11" s="69"/>
      <c r="H11" s="32"/>
      <c r="I11" s="32"/>
      <c r="J11" s="32"/>
      <c r="K11" s="32"/>
      <c r="L11" s="32"/>
      <c r="M11" s="32"/>
      <c r="N11" s="32"/>
      <c r="O11" s="32"/>
      <c r="P11" s="32"/>
      <c r="Q11" s="32"/>
      <c r="R11" s="32"/>
      <c r="S11" s="32"/>
      <c r="T11" s="32"/>
      <c r="U11" s="32"/>
      <c r="V11" s="32"/>
      <c r="W11" s="32"/>
      <c r="X11" s="32"/>
      <c r="Y11" s="32"/>
      <c r="Z11" s="32"/>
    </row>
    <row r="12" spans="1:26" ht="39" customHeight="1" x14ac:dyDescent="0.45">
      <c r="D12" s="26"/>
      <c r="E12" s="70" t="e">
        <f>IF(AND($E$9=TRUE, $E$10=F13),G13,0)</f>
        <v>#N/A</v>
      </c>
      <c r="F12" s="62">
        <v>4</v>
      </c>
      <c r="G12" s="62">
        <v>4</v>
      </c>
    </row>
    <row r="13" spans="1:26" ht="14.25" x14ac:dyDescent="0.45">
      <c r="B13" s="107" t="s">
        <v>64</v>
      </c>
      <c r="C13" s="87"/>
      <c r="D13" s="26"/>
      <c r="E13" s="70" t="e">
        <f t="shared" ref="E13:E16" si="0">IF(AND($E$9=TRUE, $E$10=F14),G14,0)</f>
        <v>#N/A</v>
      </c>
      <c r="F13" s="62">
        <v>3</v>
      </c>
      <c r="G13" s="62">
        <v>3</v>
      </c>
    </row>
    <row r="14" spans="1:26" ht="14.25" x14ac:dyDescent="0.45">
      <c r="B14" s="108"/>
      <c r="C14" s="98"/>
      <c r="D14" s="26"/>
      <c r="E14" s="70" t="e">
        <f t="shared" si="0"/>
        <v>#N/A</v>
      </c>
      <c r="F14" s="62">
        <v>2</v>
      </c>
      <c r="G14" s="62">
        <v>2</v>
      </c>
    </row>
    <row r="15" spans="1:26" ht="14.25" x14ac:dyDescent="0.45">
      <c r="B15" s="105"/>
      <c r="C15" s="105"/>
      <c r="D15" s="26"/>
      <c r="E15" s="70" t="e">
        <f t="shared" si="0"/>
        <v>#N/A</v>
      </c>
      <c r="F15" s="62">
        <v>1</v>
      </c>
      <c r="G15" s="62">
        <v>1</v>
      </c>
    </row>
    <row r="16" spans="1:26" ht="14.25" x14ac:dyDescent="0.45">
      <c r="A16" s="35"/>
      <c r="B16" s="105"/>
      <c r="C16" s="105"/>
      <c r="D16" s="29"/>
      <c r="E16" s="70" t="e">
        <f t="shared" si="0"/>
        <v>#N/A</v>
      </c>
      <c r="F16" s="62">
        <v>0</v>
      </c>
      <c r="G16" s="62">
        <v>0</v>
      </c>
    </row>
    <row r="17" spans="2:26" ht="53.25" customHeight="1" x14ac:dyDescent="0.45">
      <c r="B17" s="105"/>
      <c r="C17" s="105"/>
      <c r="D17" s="26"/>
    </row>
    <row r="18" spans="2:26" ht="14.25" x14ac:dyDescent="0.45">
      <c r="D18" s="26"/>
      <c r="E18" s="53" t="e">
        <f>IF(AND($E$9=FALSE,$E$10=F18),G18,0)</f>
        <v>#N/A</v>
      </c>
      <c r="F18" s="65">
        <v>4</v>
      </c>
      <c r="G18" s="65">
        <v>2</v>
      </c>
      <c r="H18" s="32"/>
      <c r="I18" s="32"/>
      <c r="J18" s="32"/>
      <c r="K18" s="32"/>
      <c r="L18" s="32"/>
      <c r="M18" s="32"/>
      <c r="N18" s="32"/>
      <c r="O18" s="32"/>
      <c r="P18" s="32"/>
      <c r="Q18" s="32"/>
      <c r="R18" s="32"/>
      <c r="S18" s="32"/>
      <c r="T18" s="32"/>
      <c r="U18" s="32"/>
      <c r="V18" s="32"/>
      <c r="W18" s="32"/>
      <c r="X18" s="32"/>
      <c r="Y18" s="32"/>
      <c r="Z18" s="32"/>
    </row>
    <row r="19" spans="2:26" ht="14.25" x14ac:dyDescent="0.45">
      <c r="D19" s="26"/>
      <c r="E19" s="53" t="e">
        <f t="shared" ref="E19:E22" si="1">IF(AND($E$9=FALSE,$E$10=F19),G19,0)</f>
        <v>#N/A</v>
      </c>
      <c r="F19" s="65">
        <v>3</v>
      </c>
      <c r="G19" s="65">
        <v>2</v>
      </c>
    </row>
    <row r="20" spans="2:26" ht="14.25" x14ac:dyDescent="0.45">
      <c r="D20" s="26"/>
      <c r="E20" s="53" t="e">
        <f t="shared" si="1"/>
        <v>#N/A</v>
      </c>
      <c r="F20" s="65">
        <v>2</v>
      </c>
      <c r="G20" s="65">
        <v>2</v>
      </c>
    </row>
    <row r="21" spans="2:26" ht="15.75" customHeight="1" x14ac:dyDescent="0.45">
      <c r="D21" s="26"/>
      <c r="E21" s="53" t="e">
        <f t="shared" si="1"/>
        <v>#N/A</v>
      </c>
      <c r="F21" s="65">
        <v>1</v>
      </c>
      <c r="G21" s="65">
        <v>1</v>
      </c>
    </row>
    <row r="22" spans="2:26" ht="15.75" customHeight="1" x14ac:dyDescent="0.45">
      <c r="D22" s="26"/>
      <c r="E22" s="53" t="e">
        <f t="shared" si="1"/>
        <v>#N/A</v>
      </c>
      <c r="F22" s="65">
        <v>0</v>
      </c>
      <c r="G22" s="65">
        <v>0</v>
      </c>
    </row>
    <row r="23" spans="2:26" ht="15.75" customHeight="1" x14ac:dyDescent="0.45">
      <c r="D23" s="26"/>
      <c r="F23" s="66"/>
      <c r="G23" s="66"/>
    </row>
    <row r="24" spans="2:26" ht="15.75" customHeight="1" x14ac:dyDescent="0.45">
      <c r="D24" s="26"/>
    </row>
    <row r="25" spans="2:26" ht="15.75" customHeight="1" x14ac:dyDescent="0.45">
      <c r="D25" s="26"/>
    </row>
    <row r="26" spans="2:26" ht="15.75" customHeight="1" x14ac:dyDescent="0.45">
      <c r="D26" s="26"/>
    </row>
    <row r="27" spans="2:26" ht="15.75" customHeight="1" x14ac:dyDescent="0.45">
      <c r="D27" s="26"/>
    </row>
    <row r="28" spans="2:26" ht="15.75" customHeight="1" x14ac:dyDescent="0.45">
      <c r="D28" s="26"/>
    </row>
    <row r="29" spans="2:26" ht="15.75" customHeight="1" x14ac:dyDescent="0.45">
      <c r="D29" s="2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9:C9"/>
    <mergeCell ref="B13:C13"/>
    <mergeCell ref="B14:C17"/>
    <mergeCell ref="A1:C1"/>
    <mergeCell ref="A2:C2"/>
    <mergeCell ref="A3:C3"/>
    <mergeCell ref="A4:C4"/>
    <mergeCell ref="A6:B6"/>
  </mergeCells>
  <hyperlinks>
    <hyperlink ref="B7" r:id="rId1"/>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xm:sqref>
        </x14:dataValidation>
        <x14:dataValidation type="list" allowBlank="1" showInputMessage="1" showErrorMessage="1">
          <x14:formula1>
            <xm:f>'Reference Sheet'!$A$34:$A$35</xm:f>
          </x14:formula1>
          <xm:sqref>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C14" sqref="C14"/>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65</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43.5" customHeight="1" x14ac:dyDescent="0.45">
      <c r="A4" s="114" t="s">
        <v>66</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156</v>
      </c>
      <c r="E6" s="57"/>
      <c r="F6" s="57"/>
      <c r="G6" s="57"/>
      <c r="H6" s="2"/>
      <c r="I6" s="2"/>
      <c r="J6" s="2"/>
      <c r="K6" s="2"/>
      <c r="L6" s="2"/>
      <c r="M6" s="2"/>
      <c r="N6" s="2"/>
      <c r="O6" s="2"/>
      <c r="P6" s="2"/>
      <c r="Q6" s="2"/>
      <c r="R6" s="2"/>
      <c r="S6" s="2"/>
      <c r="T6" s="2"/>
      <c r="U6" s="2"/>
      <c r="V6" s="2"/>
      <c r="W6" s="2"/>
      <c r="X6" s="2"/>
      <c r="Y6" s="2"/>
      <c r="Z6" s="2"/>
    </row>
    <row r="7" spans="1:26" ht="165.75" x14ac:dyDescent="0.45">
      <c r="A7" s="21" t="s">
        <v>67</v>
      </c>
      <c r="B7" s="21" t="s">
        <v>68</v>
      </c>
      <c r="C7" s="36" t="s">
        <v>69</v>
      </c>
      <c r="D7" s="23"/>
      <c r="E7" s="58" t="e">
        <f>VLOOKUP(D7,'Reference Sheet'!$A$1:$B$4,2)</f>
        <v>#N/A</v>
      </c>
      <c r="F7" s="58"/>
      <c r="G7" s="58"/>
      <c r="H7" s="24"/>
      <c r="I7" s="24"/>
      <c r="J7" s="25"/>
      <c r="K7" s="25"/>
      <c r="L7" s="25"/>
      <c r="M7" s="25"/>
      <c r="N7" s="25"/>
      <c r="O7" s="25"/>
      <c r="P7" s="25"/>
      <c r="Q7" s="25"/>
      <c r="R7" s="25"/>
      <c r="S7" s="25"/>
      <c r="T7" s="25"/>
      <c r="U7" s="25"/>
      <c r="V7" s="25"/>
      <c r="W7" s="25"/>
      <c r="X7" s="25"/>
      <c r="Y7" s="25"/>
      <c r="Z7" s="25"/>
    </row>
    <row r="8" spans="1:26" ht="38.25" x14ac:dyDescent="0.45">
      <c r="A8" s="21" t="s">
        <v>70</v>
      </c>
      <c r="B8" s="21" t="s">
        <v>71</v>
      </c>
      <c r="C8" s="36" t="s">
        <v>72</v>
      </c>
      <c r="D8" s="23"/>
      <c r="E8" s="58" t="e">
        <f>VLOOKUP(D8,'Reference Sheet'!$A$1:$B$4,2)</f>
        <v>#N/A</v>
      </c>
      <c r="F8" s="58"/>
      <c r="G8" s="58"/>
      <c r="H8" s="24"/>
      <c r="I8" s="24"/>
      <c r="J8" s="25"/>
      <c r="K8" s="25"/>
      <c r="L8" s="25"/>
      <c r="M8" s="25"/>
      <c r="N8" s="25"/>
      <c r="O8" s="25"/>
      <c r="P8" s="25"/>
      <c r="Q8" s="25"/>
      <c r="R8" s="25"/>
      <c r="S8" s="25"/>
      <c r="T8" s="25"/>
      <c r="U8" s="25"/>
      <c r="V8" s="25"/>
      <c r="W8" s="25"/>
      <c r="X8" s="25"/>
      <c r="Y8" s="25"/>
      <c r="Z8" s="25"/>
    </row>
    <row r="9" spans="1:26" ht="102" x14ac:dyDescent="0.45">
      <c r="A9" s="21" t="s">
        <v>73</v>
      </c>
      <c r="B9" s="21" t="s">
        <v>74</v>
      </c>
      <c r="C9" s="36" t="s">
        <v>75</v>
      </c>
      <c r="D9" s="23"/>
      <c r="E9" s="58" t="e">
        <f>VLOOKUP(D9,'Reference Sheet'!$A$1:$B$4,2)</f>
        <v>#N/A</v>
      </c>
      <c r="F9" s="58"/>
      <c r="G9" s="58"/>
      <c r="H9" s="24"/>
      <c r="I9" s="24"/>
      <c r="J9" s="25"/>
      <c r="K9" s="25"/>
      <c r="L9" s="25"/>
      <c r="M9" s="25"/>
      <c r="N9" s="25"/>
      <c r="O9" s="25"/>
      <c r="P9" s="25"/>
      <c r="Q9" s="25"/>
      <c r="R9" s="25"/>
      <c r="S9" s="25"/>
      <c r="T9" s="25"/>
      <c r="U9" s="25"/>
      <c r="V9" s="25"/>
      <c r="W9" s="25"/>
      <c r="X9" s="25"/>
      <c r="Y9" s="25"/>
      <c r="Z9" s="25"/>
    </row>
    <row r="10" spans="1:26" ht="38.25" x14ac:dyDescent="0.45">
      <c r="A10" s="21" t="s">
        <v>76</v>
      </c>
      <c r="B10" s="21" t="s">
        <v>77</v>
      </c>
      <c r="C10" s="36" t="s">
        <v>78</v>
      </c>
      <c r="D10" s="23"/>
      <c r="E10" s="58" t="e">
        <f>VLOOKUP(D10,'Reference Sheet'!$A$1:$B$4,2)</f>
        <v>#N/A</v>
      </c>
      <c r="F10" s="59"/>
      <c r="G10" s="59"/>
      <c r="H10" s="40"/>
      <c r="I10" s="40"/>
      <c r="J10" s="40"/>
      <c r="K10" s="40"/>
      <c r="L10" s="40"/>
      <c r="M10" s="40"/>
      <c r="N10" s="40"/>
      <c r="O10" s="40"/>
      <c r="P10" s="40"/>
      <c r="Q10" s="40"/>
      <c r="R10" s="40"/>
      <c r="S10" s="40"/>
      <c r="T10" s="40"/>
      <c r="U10" s="40"/>
      <c r="V10" s="40"/>
      <c r="W10" s="40"/>
      <c r="X10" s="40"/>
      <c r="Y10" s="40"/>
      <c r="Z10" s="40"/>
    </row>
    <row r="11" spans="1:26" ht="20.25" customHeight="1" x14ac:dyDescent="0.45">
      <c r="D11" s="26"/>
      <c r="F11" s="59"/>
      <c r="G11" s="59"/>
      <c r="H11" s="27"/>
      <c r="I11" s="27"/>
      <c r="J11" s="27"/>
      <c r="K11" s="27"/>
      <c r="L11" s="27"/>
      <c r="M11" s="27"/>
      <c r="N11" s="27"/>
      <c r="O11" s="27"/>
      <c r="P11" s="27"/>
      <c r="Q11" s="27"/>
      <c r="R11" s="27"/>
      <c r="S11" s="27"/>
      <c r="T11" s="27"/>
      <c r="U11" s="27"/>
      <c r="V11" s="27"/>
      <c r="W11" s="27"/>
      <c r="X11" s="27"/>
      <c r="Y11" s="27"/>
      <c r="Z11" s="27"/>
    </row>
    <row r="12" spans="1:26" ht="14.25" x14ac:dyDescent="0.45">
      <c r="A12" s="28"/>
      <c r="B12" s="107" t="s">
        <v>79</v>
      </c>
      <c r="C12" s="87"/>
      <c r="D12" s="29"/>
      <c r="E12" s="53" t="e">
        <f>IF(OR(E7=0, E8=0, E9=0, E10=0, E7=1, E8=1, E9=1, E10=1, E7=2, E8=2, E9=2, E10=2),FALSE,TRUE)</f>
        <v>#N/A</v>
      </c>
    </row>
    <row r="13" spans="1:26" ht="57" hidden="1" customHeight="1" x14ac:dyDescent="0.45">
      <c r="A13" s="28"/>
      <c r="B13" s="30" t="s">
        <v>37</v>
      </c>
      <c r="C13" s="31" t="str">
        <f>IFERROR(E13,"")</f>
        <v/>
      </c>
      <c r="D13" s="26"/>
      <c r="E13" s="60" t="e">
        <f>SUM(E7:E10)</f>
        <v>#N/A</v>
      </c>
    </row>
    <row r="14" spans="1:26" ht="27" x14ac:dyDescent="0.45">
      <c r="A14" s="28"/>
      <c r="B14" s="41" t="s">
        <v>80</v>
      </c>
      <c r="C14" s="34"/>
      <c r="D14" s="26"/>
      <c r="E14" s="53" t="e">
        <f>SUM(E15:E47)</f>
        <v>#N/A</v>
      </c>
      <c r="F14" s="60"/>
      <c r="G14" s="60"/>
      <c r="H14" s="32"/>
      <c r="I14" s="32"/>
      <c r="J14" s="32"/>
      <c r="K14" s="32"/>
      <c r="L14" s="32"/>
      <c r="M14" s="32"/>
      <c r="N14" s="32"/>
      <c r="O14" s="32"/>
      <c r="P14" s="32"/>
      <c r="Q14" s="32"/>
      <c r="R14" s="32"/>
      <c r="S14" s="32"/>
      <c r="T14" s="32"/>
      <c r="U14" s="32"/>
      <c r="V14" s="32"/>
      <c r="W14" s="32"/>
      <c r="X14" s="32"/>
      <c r="Y14" s="32"/>
      <c r="Z14" s="32"/>
    </row>
    <row r="15" spans="1:26" ht="39" customHeight="1" x14ac:dyDescent="0.45">
      <c r="D15" s="26"/>
      <c r="E15" s="53" t="e">
        <f>IF(AND($E$12=TRUE, $E$13=F15),G15,0)</f>
        <v>#N/A</v>
      </c>
      <c r="F15" s="64">
        <v>16</v>
      </c>
      <c r="G15" s="64">
        <v>4</v>
      </c>
    </row>
    <row r="16" spans="1:26" ht="14.25" x14ac:dyDescent="0.45">
      <c r="B16" s="107" t="s">
        <v>81</v>
      </c>
      <c r="C16" s="87"/>
      <c r="D16" s="26"/>
      <c r="E16" s="53" t="e">
        <f t="shared" ref="E16:E30" si="0">IF(AND($E$12=TRUE, $E$13=F16),G16,0)</f>
        <v>#N/A</v>
      </c>
      <c r="F16" s="62">
        <v>15</v>
      </c>
      <c r="G16" s="62">
        <v>4</v>
      </c>
    </row>
    <row r="17" spans="1:26" ht="14.25" x14ac:dyDescent="0.45">
      <c r="A17" s="35"/>
      <c r="B17" s="108"/>
      <c r="C17" s="98"/>
      <c r="D17" s="29"/>
      <c r="E17" s="53" t="e">
        <f t="shared" si="0"/>
        <v>#N/A</v>
      </c>
      <c r="F17" s="62">
        <v>14</v>
      </c>
      <c r="G17" s="62">
        <v>4</v>
      </c>
    </row>
    <row r="18" spans="1:26" ht="53.25" customHeight="1" x14ac:dyDescent="0.45">
      <c r="B18" s="105"/>
      <c r="C18" s="105"/>
      <c r="D18" s="26"/>
      <c r="E18" s="53" t="e">
        <f t="shared" si="0"/>
        <v>#N/A</v>
      </c>
      <c r="F18" s="62">
        <v>13</v>
      </c>
      <c r="G18" s="62">
        <v>3</v>
      </c>
    </row>
    <row r="19" spans="1:26" ht="14.25" x14ac:dyDescent="0.45">
      <c r="A19" s="35"/>
      <c r="B19" s="105"/>
      <c r="C19" s="105"/>
      <c r="D19" s="29"/>
      <c r="E19" s="53" t="e">
        <f t="shared" si="0"/>
        <v>#N/A</v>
      </c>
      <c r="F19" s="62">
        <v>12</v>
      </c>
      <c r="G19" s="62">
        <v>3</v>
      </c>
    </row>
    <row r="20" spans="1:26" ht="53.25" customHeight="1" x14ac:dyDescent="0.45">
      <c r="B20" s="105"/>
      <c r="C20" s="105"/>
      <c r="D20" s="26"/>
      <c r="E20" s="53" t="e">
        <f t="shared" si="0"/>
        <v>#N/A</v>
      </c>
      <c r="F20" s="62">
        <v>11</v>
      </c>
      <c r="G20" s="62">
        <v>2</v>
      </c>
    </row>
    <row r="21" spans="1:26" ht="15.75" customHeight="1" x14ac:dyDescent="0.45">
      <c r="D21" s="26"/>
      <c r="E21" s="53" t="e">
        <f t="shared" si="0"/>
        <v>#N/A</v>
      </c>
      <c r="F21" s="62">
        <v>10</v>
      </c>
      <c r="G21" s="62">
        <v>2</v>
      </c>
      <c r="H21" s="32"/>
      <c r="I21" s="32"/>
      <c r="J21" s="32"/>
      <c r="K21" s="32"/>
      <c r="L21" s="32"/>
      <c r="M21" s="32"/>
      <c r="N21" s="32"/>
      <c r="O21" s="32"/>
      <c r="P21" s="32"/>
      <c r="Q21" s="32"/>
      <c r="R21" s="32"/>
      <c r="S21" s="32"/>
      <c r="T21" s="32"/>
      <c r="U21" s="32"/>
      <c r="V21" s="32"/>
      <c r="W21" s="32"/>
      <c r="X21" s="32"/>
      <c r="Y21" s="32"/>
      <c r="Z21" s="32"/>
    </row>
    <row r="22" spans="1:26" ht="15.75" customHeight="1" x14ac:dyDescent="0.45">
      <c r="D22" s="26"/>
      <c r="E22" s="53" t="e">
        <f t="shared" si="0"/>
        <v>#N/A</v>
      </c>
      <c r="F22" s="64">
        <v>9</v>
      </c>
      <c r="G22" s="64">
        <v>2</v>
      </c>
    </row>
    <row r="23" spans="1:26" ht="15.75" customHeight="1" x14ac:dyDescent="0.45">
      <c r="D23" s="26"/>
      <c r="E23" s="53" t="e">
        <f t="shared" si="0"/>
        <v>#N/A</v>
      </c>
      <c r="F23" s="62">
        <v>8</v>
      </c>
      <c r="G23" s="62">
        <v>2</v>
      </c>
    </row>
    <row r="24" spans="1:26" ht="15.75" customHeight="1" x14ac:dyDescent="0.45">
      <c r="D24" s="26"/>
      <c r="E24" s="53" t="e">
        <f t="shared" si="0"/>
        <v>#N/A</v>
      </c>
      <c r="F24" s="62">
        <v>7</v>
      </c>
      <c r="G24" s="62">
        <v>1</v>
      </c>
    </row>
    <row r="25" spans="1:26" ht="15.75" customHeight="1" x14ac:dyDescent="0.45">
      <c r="D25" s="26"/>
      <c r="E25" s="53" t="e">
        <f t="shared" si="0"/>
        <v>#N/A</v>
      </c>
      <c r="F25" s="62">
        <v>6</v>
      </c>
      <c r="G25" s="62">
        <v>1</v>
      </c>
    </row>
    <row r="26" spans="1:26" ht="15.75" customHeight="1" x14ac:dyDescent="0.45">
      <c r="D26" s="26"/>
      <c r="E26" s="53" t="e">
        <f t="shared" si="0"/>
        <v>#N/A</v>
      </c>
      <c r="F26" s="62">
        <v>5</v>
      </c>
      <c r="G26" s="62">
        <v>1</v>
      </c>
    </row>
    <row r="27" spans="1:26" ht="15.75" customHeight="1" x14ac:dyDescent="0.45">
      <c r="D27" s="26"/>
      <c r="E27" s="53" t="e">
        <f t="shared" si="0"/>
        <v>#N/A</v>
      </c>
      <c r="F27" s="62">
        <v>4</v>
      </c>
      <c r="G27" s="62">
        <v>1</v>
      </c>
    </row>
    <row r="28" spans="1:26" ht="15.75" customHeight="1" x14ac:dyDescent="0.45">
      <c r="D28" s="26"/>
      <c r="E28" s="53" t="e">
        <f t="shared" si="0"/>
        <v>#N/A</v>
      </c>
      <c r="F28" s="62">
        <v>3</v>
      </c>
      <c r="G28" s="62">
        <v>1</v>
      </c>
    </row>
    <row r="29" spans="1:26" ht="15.75" customHeight="1" x14ac:dyDescent="0.45">
      <c r="D29" s="26"/>
      <c r="E29" s="53" t="e">
        <f t="shared" si="0"/>
        <v>#N/A</v>
      </c>
      <c r="F29" s="62">
        <v>2</v>
      </c>
      <c r="G29" s="62">
        <v>1</v>
      </c>
    </row>
    <row r="30" spans="1:26" ht="15.75" customHeight="1" x14ac:dyDescent="0.45">
      <c r="D30" s="26"/>
      <c r="E30" s="53" t="e">
        <f t="shared" si="0"/>
        <v>#N/A</v>
      </c>
      <c r="F30" s="62">
        <v>1</v>
      </c>
      <c r="G30" s="62">
        <v>1</v>
      </c>
    </row>
    <row r="31" spans="1:26" ht="15.75" customHeight="1" x14ac:dyDescent="0.45">
      <c r="D31" s="26"/>
    </row>
    <row r="32" spans="1:26" ht="15.75" customHeight="1" x14ac:dyDescent="0.45">
      <c r="D32" s="26"/>
      <c r="E32" s="53" t="e">
        <f>IF(AND($E$12=FALSE,$E$13=F32),G32,0)</f>
        <v>#N/A</v>
      </c>
      <c r="F32" s="65">
        <v>16</v>
      </c>
      <c r="G32" s="65">
        <v>2</v>
      </c>
    </row>
    <row r="33" spans="4:7" ht="15.75" customHeight="1" x14ac:dyDescent="0.45">
      <c r="D33" s="26"/>
      <c r="E33" s="53" t="e">
        <f t="shared" ref="E33:E47" si="1">IF(AND($E$12=FALSE,$E$13=F33),G33,0)</f>
        <v>#N/A</v>
      </c>
      <c r="F33" s="65">
        <v>15</v>
      </c>
      <c r="G33" s="65">
        <v>2</v>
      </c>
    </row>
    <row r="34" spans="4:7" ht="15.75" customHeight="1" x14ac:dyDescent="0.45">
      <c r="D34" s="26"/>
      <c r="E34" s="53" t="e">
        <f t="shared" si="1"/>
        <v>#N/A</v>
      </c>
      <c r="F34" s="65">
        <v>14</v>
      </c>
      <c r="G34" s="65">
        <v>2</v>
      </c>
    </row>
    <row r="35" spans="4:7" ht="15.75" customHeight="1" x14ac:dyDescent="0.45">
      <c r="D35" s="26"/>
      <c r="E35" s="53" t="e">
        <f t="shared" si="1"/>
        <v>#N/A</v>
      </c>
      <c r="F35" s="65">
        <v>13</v>
      </c>
      <c r="G35" s="65">
        <v>2</v>
      </c>
    </row>
    <row r="36" spans="4:7" ht="15.75" customHeight="1" x14ac:dyDescent="0.45">
      <c r="D36" s="26"/>
      <c r="E36" s="53" t="e">
        <f t="shared" si="1"/>
        <v>#N/A</v>
      </c>
      <c r="F36" s="65">
        <v>12</v>
      </c>
      <c r="G36" s="65">
        <v>2</v>
      </c>
    </row>
    <row r="37" spans="4:7" ht="15.75" customHeight="1" x14ac:dyDescent="0.45">
      <c r="D37" s="26"/>
      <c r="E37" s="53" t="e">
        <f t="shared" si="1"/>
        <v>#N/A</v>
      </c>
      <c r="F37" s="65">
        <v>11</v>
      </c>
      <c r="G37" s="65">
        <v>2</v>
      </c>
    </row>
    <row r="38" spans="4:7" ht="15.75" customHeight="1" x14ac:dyDescent="0.45">
      <c r="D38" s="26"/>
      <c r="E38" s="53" t="e">
        <f t="shared" si="1"/>
        <v>#N/A</v>
      </c>
      <c r="F38" s="65">
        <v>10</v>
      </c>
      <c r="G38" s="65">
        <v>2</v>
      </c>
    </row>
    <row r="39" spans="4:7" ht="15.75" customHeight="1" x14ac:dyDescent="0.45">
      <c r="D39" s="26"/>
      <c r="E39" s="53" t="e">
        <f t="shared" si="1"/>
        <v>#N/A</v>
      </c>
      <c r="F39" s="65">
        <v>9</v>
      </c>
      <c r="G39" s="65">
        <v>1</v>
      </c>
    </row>
    <row r="40" spans="4:7" ht="15.75" customHeight="1" x14ac:dyDescent="0.45">
      <c r="D40" s="26"/>
      <c r="E40" s="53" t="e">
        <f t="shared" si="1"/>
        <v>#N/A</v>
      </c>
      <c r="F40" s="65">
        <v>8</v>
      </c>
      <c r="G40" s="65">
        <v>1</v>
      </c>
    </row>
    <row r="41" spans="4:7" ht="15.75" customHeight="1" x14ac:dyDescent="0.45">
      <c r="D41" s="26"/>
      <c r="E41" s="53" t="e">
        <f t="shared" si="1"/>
        <v>#N/A</v>
      </c>
      <c r="F41" s="65">
        <v>7</v>
      </c>
      <c r="G41" s="65">
        <v>1</v>
      </c>
    </row>
    <row r="42" spans="4:7" ht="15.75" customHeight="1" x14ac:dyDescent="0.45">
      <c r="D42" s="26"/>
      <c r="E42" s="53" t="e">
        <f t="shared" si="1"/>
        <v>#N/A</v>
      </c>
      <c r="F42" s="65">
        <v>6</v>
      </c>
      <c r="G42" s="65">
        <v>1</v>
      </c>
    </row>
    <row r="43" spans="4:7" ht="15.75" customHeight="1" x14ac:dyDescent="0.45">
      <c r="D43" s="26"/>
      <c r="E43" s="53" t="e">
        <f t="shared" si="1"/>
        <v>#N/A</v>
      </c>
      <c r="F43" s="65">
        <v>5</v>
      </c>
      <c r="G43" s="65">
        <v>1</v>
      </c>
    </row>
    <row r="44" spans="4:7" ht="15.75" customHeight="1" x14ac:dyDescent="0.45">
      <c r="D44" s="26"/>
      <c r="E44" s="53" t="e">
        <f t="shared" si="1"/>
        <v>#N/A</v>
      </c>
      <c r="F44" s="65">
        <v>4</v>
      </c>
      <c r="G44" s="65">
        <v>1</v>
      </c>
    </row>
    <row r="45" spans="4:7" ht="15.75" customHeight="1" x14ac:dyDescent="0.45">
      <c r="D45" s="26"/>
      <c r="E45" s="53" t="e">
        <f t="shared" si="1"/>
        <v>#N/A</v>
      </c>
      <c r="F45" s="65">
        <v>3</v>
      </c>
      <c r="G45" s="65">
        <v>1</v>
      </c>
    </row>
    <row r="46" spans="4:7" ht="15.75" customHeight="1" x14ac:dyDescent="0.45">
      <c r="D46" s="26"/>
      <c r="E46" s="53" t="e">
        <f t="shared" si="1"/>
        <v>#N/A</v>
      </c>
      <c r="F46" s="65">
        <v>2</v>
      </c>
      <c r="G46" s="65">
        <v>1</v>
      </c>
    </row>
    <row r="47" spans="4:7" ht="15.75" customHeight="1" x14ac:dyDescent="0.45">
      <c r="D47" s="26"/>
      <c r="E47" s="53" t="e">
        <f t="shared" si="1"/>
        <v>#N/A</v>
      </c>
      <c r="F47" s="65">
        <v>1</v>
      </c>
      <c r="G47" s="65">
        <v>1</v>
      </c>
    </row>
    <row r="48" spans="4:7"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2:C12"/>
    <mergeCell ref="B16:C16"/>
    <mergeCell ref="B17:C20"/>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D7:D10</xm:sqref>
        </x14:dataValidation>
        <x14:dataValidation type="list" allowBlank="1" showInputMessage="1" showErrorMessage="1">
          <x14:formula1>
            <xm:f>'Reference Sheet'!$A$34:$A$35</xm:f>
          </x14:formula1>
          <xm:sqref>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A2" sqref="A2:C2"/>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14</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43.5" customHeight="1" x14ac:dyDescent="0.45">
      <c r="A4" s="114" t="s">
        <v>82</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156</v>
      </c>
      <c r="E6" s="57"/>
      <c r="F6" s="57"/>
      <c r="G6" s="57"/>
      <c r="H6" s="2"/>
      <c r="I6" s="2"/>
      <c r="J6" s="2"/>
      <c r="K6" s="2"/>
      <c r="L6" s="2"/>
      <c r="M6" s="2"/>
      <c r="N6" s="2"/>
      <c r="O6" s="2"/>
      <c r="P6" s="2"/>
      <c r="Q6" s="2"/>
      <c r="R6" s="2"/>
      <c r="S6" s="2"/>
      <c r="T6" s="2"/>
      <c r="U6" s="2"/>
      <c r="V6" s="2"/>
      <c r="W6" s="2"/>
      <c r="X6" s="2"/>
      <c r="Y6" s="2"/>
      <c r="Z6" s="2"/>
    </row>
    <row r="7" spans="1:26" ht="132.75" customHeight="1" x14ac:dyDescent="0.45">
      <c r="A7" s="21" t="s">
        <v>83</v>
      </c>
      <c r="B7" s="42" t="s">
        <v>84</v>
      </c>
      <c r="C7" s="36" t="s">
        <v>158</v>
      </c>
      <c r="D7" s="23"/>
      <c r="E7" s="58" t="e">
        <f>VLOOKUP(D7,'Reference Sheet'!$A$1:$B$4,2)</f>
        <v>#N/A</v>
      </c>
      <c r="F7" s="58"/>
      <c r="G7" s="58"/>
      <c r="H7" s="24"/>
      <c r="I7" s="24"/>
      <c r="J7" s="25"/>
      <c r="K7" s="25"/>
      <c r="L7" s="25"/>
      <c r="M7" s="25"/>
      <c r="N7" s="25"/>
      <c r="O7" s="25"/>
      <c r="P7" s="25"/>
      <c r="Q7" s="25"/>
      <c r="R7" s="25"/>
      <c r="S7" s="25"/>
      <c r="T7" s="25"/>
      <c r="U7" s="25"/>
      <c r="V7" s="25"/>
      <c r="W7" s="25"/>
      <c r="X7" s="25"/>
      <c r="Y7" s="25"/>
      <c r="Z7" s="25"/>
    </row>
    <row r="8" spans="1:26" ht="20.25" customHeight="1" x14ac:dyDescent="0.45">
      <c r="C8" s="82"/>
      <c r="D8" s="26"/>
      <c r="F8" s="59"/>
      <c r="G8" s="59"/>
      <c r="H8" s="27"/>
      <c r="I8" s="27"/>
      <c r="J8" s="27"/>
      <c r="K8" s="27"/>
      <c r="L8" s="27"/>
      <c r="M8" s="27"/>
      <c r="N8" s="27"/>
      <c r="O8" s="27"/>
      <c r="P8" s="27"/>
      <c r="Q8" s="27"/>
      <c r="R8" s="27"/>
      <c r="S8" s="27"/>
      <c r="T8" s="27"/>
      <c r="U8" s="27"/>
      <c r="V8" s="27"/>
      <c r="W8" s="27"/>
      <c r="X8" s="27"/>
      <c r="Y8" s="27"/>
      <c r="Z8" s="27"/>
    </row>
    <row r="9" spans="1:26" ht="14.25" x14ac:dyDescent="0.45">
      <c r="A9" s="28"/>
      <c r="B9" s="107" t="s">
        <v>85</v>
      </c>
      <c r="C9" s="87"/>
      <c r="D9" s="29"/>
      <c r="E9" s="53" t="e">
        <f>IF(OR(E7=0,#REF!= 0, E7=1,#REF!= 1, E7=2,#REF!= 2),FALSE, TRUE)</f>
        <v>#N/A</v>
      </c>
    </row>
    <row r="10" spans="1:26" ht="57" hidden="1" customHeight="1" x14ac:dyDescent="0.45">
      <c r="A10" s="28"/>
      <c r="B10" s="30" t="s">
        <v>37</v>
      </c>
      <c r="C10" s="31" t="str">
        <f>IFERROR(E10,"")</f>
        <v/>
      </c>
      <c r="D10" s="26"/>
      <c r="E10" s="60" t="e">
        <f>SUM(E7:E7)</f>
        <v>#N/A</v>
      </c>
    </row>
    <row r="11" spans="1:26" ht="27" x14ac:dyDescent="0.45">
      <c r="A11" s="28"/>
      <c r="B11" s="33" t="s">
        <v>15</v>
      </c>
      <c r="C11" s="34"/>
      <c r="D11" s="26"/>
      <c r="E11" s="61" t="e">
        <f>SUM(E12:E28)</f>
        <v>#N/A</v>
      </c>
      <c r="F11" s="60"/>
      <c r="G11" s="60"/>
      <c r="H11" s="32"/>
      <c r="I11" s="32"/>
      <c r="J11" s="32"/>
      <c r="K11" s="32"/>
      <c r="L11" s="32"/>
      <c r="M11" s="32"/>
      <c r="N11" s="32"/>
      <c r="O11" s="32"/>
      <c r="P11" s="32"/>
      <c r="Q11" s="32"/>
      <c r="R11" s="32"/>
      <c r="S11" s="32"/>
      <c r="T11" s="32"/>
      <c r="U11" s="32"/>
      <c r="V11" s="32"/>
      <c r="W11" s="32"/>
      <c r="X11" s="32"/>
      <c r="Y11" s="32"/>
      <c r="Z11" s="32"/>
    </row>
    <row r="12" spans="1:26" ht="39" customHeight="1" x14ac:dyDescent="0.45">
      <c r="D12" s="26"/>
      <c r="E12" s="53" t="e">
        <f t="shared" ref="E12:E19" si="0">IF(AND($E$9=TRUE,$E$10=F12),G12,0)</f>
        <v>#N/A</v>
      </c>
      <c r="F12" s="62">
        <v>8</v>
      </c>
      <c r="G12" s="62">
        <v>4</v>
      </c>
    </row>
    <row r="13" spans="1:26" ht="14.25" x14ac:dyDescent="0.45">
      <c r="B13" s="107" t="s">
        <v>86</v>
      </c>
      <c r="C13" s="87"/>
      <c r="D13" s="26"/>
      <c r="E13" s="53" t="e">
        <f t="shared" si="0"/>
        <v>#N/A</v>
      </c>
      <c r="F13" s="62">
        <v>7</v>
      </c>
      <c r="G13" s="62">
        <v>4</v>
      </c>
    </row>
    <row r="14" spans="1:26" ht="14.25" x14ac:dyDescent="0.45">
      <c r="A14" s="35"/>
      <c r="B14" s="108"/>
      <c r="C14" s="98"/>
      <c r="D14" s="29"/>
      <c r="E14" s="53" t="e">
        <f t="shared" si="0"/>
        <v>#N/A</v>
      </c>
      <c r="F14" s="62">
        <v>6</v>
      </c>
      <c r="G14" s="62">
        <v>3</v>
      </c>
    </row>
    <row r="15" spans="1:26" ht="53.25" customHeight="1" x14ac:dyDescent="0.45">
      <c r="B15" s="105"/>
      <c r="C15" s="105"/>
      <c r="D15" s="26"/>
      <c r="E15" s="53" t="e">
        <f t="shared" si="0"/>
        <v>#N/A</v>
      </c>
      <c r="F15" s="62">
        <v>5</v>
      </c>
      <c r="G15" s="62">
        <v>2</v>
      </c>
    </row>
    <row r="16" spans="1:26" ht="14.25" x14ac:dyDescent="0.45">
      <c r="A16" s="35"/>
      <c r="B16" s="105"/>
      <c r="C16" s="105"/>
      <c r="D16" s="29"/>
      <c r="E16" s="53" t="e">
        <f t="shared" si="0"/>
        <v>#N/A</v>
      </c>
      <c r="F16" s="62">
        <v>4</v>
      </c>
      <c r="G16" s="62">
        <v>2</v>
      </c>
    </row>
    <row r="17" spans="2:26" ht="53.25" customHeight="1" x14ac:dyDescent="0.45">
      <c r="B17" s="105"/>
      <c r="C17" s="105"/>
      <c r="D17" s="26"/>
      <c r="E17" s="60" t="e">
        <f t="shared" si="0"/>
        <v>#N/A</v>
      </c>
      <c r="F17" s="62">
        <v>3</v>
      </c>
      <c r="G17" s="62">
        <v>2</v>
      </c>
    </row>
    <row r="18" spans="2:26" ht="14.25" x14ac:dyDescent="0.45">
      <c r="D18" s="26"/>
      <c r="E18" s="53" t="e">
        <f t="shared" si="0"/>
        <v>#N/A</v>
      </c>
      <c r="F18" s="63">
        <v>2</v>
      </c>
      <c r="G18" s="64">
        <v>1</v>
      </c>
      <c r="H18" s="32"/>
      <c r="I18" s="32"/>
      <c r="J18" s="32"/>
      <c r="K18" s="32"/>
      <c r="L18" s="32"/>
      <c r="M18" s="32"/>
      <c r="N18" s="32"/>
      <c r="O18" s="32"/>
      <c r="P18" s="32"/>
      <c r="Q18" s="32"/>
      <c r="R18" s="32"/>
      <c r="S18" s="32"/>
      <c r="T18" s="32"/>
      <c r="U18" s="32"/>
      <c r="V18" s="32"/>
      <c r="W18" s="32"/>
      <c r="X18" s="32"/>
      <c r="Y18" s="32"/>
      <c r="Z18" s="32"/>
    </row>
    <row r="19" spans="2:26" ht="14.25" x14ac:dyDescent="0.45">
      <c r="D19" s="26"/>
      <c r="E19" s="53" t="e">
        <f t="shared" si="0"/>
        <v>#N/A</v>
      </c>
      <c r="F19" s="62">
        <v>1</v>
      </c>
      <c r="G19" s="62">
        <v>1</v>
      </c>
    </row>
    <row r="20" spans="2:26" ht="15.75" customHeight="1" x14ac:dyDescent="0.45">
      <c r="D20" s="26"/>
    </row>
    <row r="21" spans="2:26" ht="15.75" customHeight="1" x14ac:dyDescent="0.45">
      <c r="D21" s="26"/>
      <c r="E21" s="53" t="e">
        <f t="shared" ref="E21:E28" si="1">IF(AND($E$9=FALSE,$E$10=F21),G21,0)</f>
        <v>#N/A</v>
      </c>
      <c r="F21" s="65">
        <v>8</v>
      </c>
      <c r="G21" s="65">
        <v>2</v>
      </c>
    </row>
    <row r="22" spans="2:26" ht="15.75" customHeight="1" x14ac:dyDescent="0.45">
      <c r="D22" s="26"/>
      <c r="E22" s="53" t="e">
        <f t="shared" si="1"/>
        <v>#N/A</v>
      </c>
      <c r="F22" s="65">
        <v>7</v>
      </c>
      <c r="G22" s="65">
        <v>2</v>
      </c>
    </row>
    <row r="23" spans="2:26" ht="15.75" customHeight="1" x14ac:dyDescent="0.45">
      <c r="D23" s="26"/>
      <c r="E23" s="53" t="e">
        <f t="shared" si="1"/>
        <v>#N/A</v>
      </c>
      <c r="F23" s="65">
        <v>6</v>
      </c>
      <c r="G23" s="65">
        <v>2</v>
      </c>
    </row>
    <row r="24" spans="2:26" ht="15.75" customHeight="1" x14ac:dyDescent="0.45">
      <c r="D24" s="26"/>
      <c r="E24" s="53" t="e">
        <f t="shared" si="1"/>
        <v>#N/A</v>
      </c>
      <c r="F24" s="65">
        <v>5</v>
      </c>
      <c r="G24" s="65">
        <v>2</v>
      </c>
    </row>
    <row r="25" spans="2:26" ht="15.75" customHeight="1" x14ac:dyDescent="0.45">
      <c r="D25" s="26"/>
      <c r="E25" s="53" t="e">
        <f t="shared" si="1"/>
        <v>#N/A</v>
      </c>
      <c r="F25" s="65">
        <v>4</v>
      </c>
      <c r="G25" s="65">
        <v>1</v>
      </c>
    </row>
    <row r="26" spans="2:26" ht="15.75" customHeight="1" x14ac:dyDescent="0.45">
      <c r="D26" s="26"/>
      <c r="E26" s="53" t="e">
        <f t="shared" si="1"/>
        <v>#N/A</v>
      </c>
      <c r="F26" s="65">
        <v>3</v>
      </c>
      <c r="G26" s="65">
        <v>1</v>
      </c>
    </row>
    <row r="27" spans="2:26" ht="15.75" customHeight="1" x14ac:dyDescent="0.45">
      <c r="D27" s="26"/>
      <c r="E27" s="53" t="e">
        <f t="shared" si="1"/>
        <v>#N/A</v>
      </c>
      <c r="F27" s="65">
        <v>2</v>
      </c>
      <c r="G27" s="65">
        <v>1</v>
      </c>
    </row>
    <row r="28" spans="2:26" ht="15.75" customHeight="1" x14ac:dyDescent="0.45">
      <c r="D28" s="26"/>
      <c r="E28" s="53" t="e">
        <f t="shared" si="1"/>
        <v>#N/A</v>
      </c>
      <c r="F28" s="65">
        <v>1</v>
      </c>
      <c r="G28" s="65">
        <v>1</v>
      </c>
    </row>
    <row r="29" spans="2:26" ht="15.75" customHeight="1" x14ac:dyDescent="0.45">
      <c r="D29" s="2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sheetData>
  <mergeCells count="8">
    <mergeCell ref="B9:C9"/>
    <mergeCell ref="B13:C13"/>
    <mergeCell ref="B14:C17"/>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Sheet'!$A$37:$A$38</xm:f>
          </x14:formula1>
          <xm:sqref>D7</xm:sqref>
        </x14:dataValidation>
        <x14:dataValidation type="list" allowBlank="1" showInputMessage="1" showErrorMessage="1">
          <x14:formula1>
            <xm:f>'Reference Sheet'!$A$34:$A$35</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26" sqref="G26"/>
    </sheetView>
  </sheetViews>
  <sheetFormatPr defaultColWidth="12.625" defaultRowHeight="15" customHeight="1" x14ac:dyDescent="0.35"/>
  <cols>
    <col min="1" max="8" width="12.625" customWidth="1"/>
  </cols>
  <sheetData>
    <row r="1" spans="1:26" ht="15.75" customHeight="1" x14ac:dyDescent="0.45">
      <c r="A1" s="2"/>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45">
      <c r="A2" s="2"/>
      <c r="B2" s="116" t="s">
        <v>87</v>
      </c>
      <c r="C2" s="92"/>
      <c r="D2" s="92"/>
      <c r="E2" s="92"/>
      <c r="F2" s="92"/>
      <c r="G2" s="92"/>
      <c r="H2" s="93"/>
      <c r="I2" s="2"/>
      <c r="J2" s="2"/>
      <c r="K2" s="2"/>
      <c r="L2" s="2"/>
      <c r="M2" s="2"/>
      <c r="N2" s="2"/>
      <c r="O2" s="2"/>
      <c r="P2" s="2"/>
      <c r="Q2" s="2"/>
      <c r="R2" s="2"/>
      <c r="S2" s="2"/>
      <c r="T2" s="2"/>
      <c r="U2" s="2"/>
      <c r="V2" s="2"/>
      <c r="W2" s="2"/>
      <c r="X2" s="2"/>
      <c r="Y2" s="2"/>
      <c r="Z2" s="2"/>
    </row>
    <row r="3" spans="1:26" ht="15.75" customHeight="1" x14ac:dyDescent="0.45">
      <c r="A3" s="2"/>
      <c r="B3" s="94"/>
      <c r="C3" s="95"/>
      <c r="D3" s="95"/>
      <c r="E3" s="95"/>
      <c r="F3" s="95"/>
      <c r="G3" s="95"/>
      <c r="H3" s="96"/>
      <c r="I3" s="2"/>
      <c r="J3" s="2"/>
      <c r="K3" s="2"/>
      <c r="L3" s="2"/>
      <c r="M3" s="2"/>
      <c r="N3" s="2"/>
      <c r="O3" s="2"/>
      <c r="P3" s="2"/>
      <c r="Q3" s="2"/>
      <c r="R3" s="2"/>
      <c r="S3" s="2"/>
      <c r="T3" s="2"/>
      <c r="U3" s="2"/>
      <c r="V3" s="2"/>
      <c r="W3" s="2"/>
      <c r="X3" s="2"/>
      <c r="Y3" s="2"/>
      <c r="Z3" s="2"/>
    </row>
    <row r="4" spans="1:26" ht="15.75" customHeight="1" x14ac:dyDescent="0.45">
      <c r="A4" s="2"/>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45">
      <c r="A5" s="2"/>
      <c r="B5" s="97" t="s">
        <v>88</v>
      </c>
      <c r="C5" s="98"/>
      <c r="D5" s="98"/>
      <c r="E5" s="98"/>
      <c r="F5" s="98"/>
      <c r="G5" s="98"/>
      <c r="H5" s="99"/>
      <c r="I5" s="2"/>
      <c r="J5" s="2"/>
      <c r="K5" s="2"/>
      <c r="L5" s="2"/>
      <c r="M5" s="2"/>
      <c r="N5" s="2"/>
      <c r="O5" s="2"/>
      <c r="P5" s="2"/>
      <c r="Q5" s="2"/>
      <c r="R5" s="2"/>
      <c r="S5" s="2"/>
      <c r="T5" s="2"/>
      <c r="U5" s="2"/>
      <c r="V5" s="2"/>
      <c r="W5" s="2"/>
      <c r="X5" s="2"/>
      <c r="Y5" s="2"/>
      <c r="Z5" s="2"/>
    </row>
    <row r="6" spans="1:26" ht="26.25" customHeight="1" x14ac:dyDescent="0.45">
      <c r="A6" s="2"/>
      <c r="B6" s="100"/>
      <c r="C6" s="101"/>
      <c r="D6" s="101"/>
      <c r="E6" s="101"/>
      <c r="F6" s="101"/>
      <c r="G6" s="101"/>
      <c r="H6" s="102"/>
      <c r="I6" s="2"/>
      <c r="J6" s="2"/>
      <c r="K6" s="2"/>
      <c r="L6" s="2"/>
      <c r="M6" s="2"/>
      <c r="N6" s="2"/>
      <c r="O6" s="2"/>
      <c r="P6" s="2"/>
      <c r="Q6" s="2"/>
      <c r="R6" s="2"/>
      <c r="S6" s="2"/>
      <c r="T6" s="2"/>
      <c r="U6" s="2"/>
      <c r="V6" s="2"/>
      <c r="W6" s="2"/>
      <c r="X6" s="2"/>
      <c r="Y6" s="2"/>
      <c r="Z6" s="2"/>
    </row>
    <row r="7" spans="1:26" ht="15.75" customHeight="1" x14ac:dyDescent="0.45">
      <c r="A7" s="2"/>
      <c r="B7" s="117" t="s">
        <v>157</v>
      </c>
      <c r="C7" s="118"/>
      <c r="D7" s="118"/>
      <c r="E7" s="118"/>
      <c r="F7" s="118"/>
      <c r="G7" s="118"/>
      <c r="H7" s="119"/>
      <c r="I7" s="2"/>
      <c r="J7" s="2"/>
      <c r="K7" s="2"/>
      <c r="L7" s="2"/>
      <c r="M7" s="2"/>
      <c r="N7" s="2"/>
      <c r="O7" s="2"/>
      <c r="P7" s="2"/>
      <c r="Q7" s="2"/>
      <c r="R7" s="2"/>
      <c r="S7" s="2"/>
      <c r="T7" s="2"/>
      <c r="U7" s="2"/>
      <c r="V7" s="2"/>
      <c r="W7" s="2"/>
      <c r="X7" s="2"/>
      <c r="Y7" s="2"/>
      <c r="Z7" s="2"/>
    </row>
    <row r="8" spans="1:26" ht="15.75" customHeight="1" x14ac:dyDescent="0.45">
      <c r="A8" s="2"/>
      <c r="B8" s="120"/>
      <c r="C8" s="113"/>
      <c r="D8" s="113"/>
      <c r="E8" s="113"/>
      <c r="F8" s="113"/>
      <c r="G8" s="113"/>
      <c r="H8" s="121"/>
      <c r="I8" s="2"/>
      <c r="J8" s="2"/>
      <c r="K8" s="2"/>
      <c r="L8" s="2"/>
      <c r="M8" s="2"/>
      <c r="N8" s="2"/>
      <c r="O8" s="2"/>
      <c r="P8" s="2"/>
      <c r="Q8" s="2"/>
      <c r="R8" s="2"/>
      <c r="S8" s="2"/>
      <c r="T8" s="2"/>
      <c r="U8" s="2"/>
      <c r="V8" s="2"/>
      <c r="W8" s="2"/>
      <c r="X8" s="2"/>
      <c r="Y8" s="2"/>
      <c r="Z8" s="2"/>
    </row>
    <row r="9" spans="1:26" ht="15.75" customHeight="1" x14ac:dyDescent="0.45">
      <c r="A9" s="2"/>
      <c r="B9" s="120"/>
      <c r="C9" s="113"/>
      <c r="D9" s="113"/>
      <c r="E9" s="113"/>
      <c r="F9" s="113"/>
      <c r="G9" s="113"/>
      <c r="H9" s="121"/>
      <c r="I9" s="2"/>
      <c r="J9" s="2"/>
      <c r="K9" s="2"/>
      <c r="L9" s="2"/>
      <c r="M9" s="2"/>
      <c r="N9" s="2"/>
      <c r="O9" s="2"/>
      <c r="P9" s="2"/>
      <c r="Q9" s="2"/>
      <c r="R9" s="2"/>
      <c r="S9" s="2"/>
      <c r="T9" s="2"/>
      <c r="U9" s="2"/>
      <c r="V9" s="2"/>
      <c r="W9" s="2"/>
      <c r="X9" s="2"/>
      <c r="Y9" s="2"/>
      <c r="Z9" s="2"/>
    </row>
    <row r="10" spans="1:26" ht="15.75" customHeight="1" x14ac:dyDescent="0.45">
      <c r="A10" s="2"/>
      <c r="B10" s="120"/>
      <c r="C10" s="113"/>
      <c r="D10" s="113"/>
      <c r="E10" s="113"/>
      <c r="F10" s="113"/>
      <c r="G10" s="113"/>
      <c r="H10" s="121"/>
      <c r="I10" s="2"/>
      <c r="J10" s="2"/>
      <c r="K10" s="2"/>
      <c r="L10" s="2"/>
      <c r="M10" s="2"/>
      <c r="N10" s="2"/>
      <c r="O10" s="2"/>
      <c r="P10" s="2"/>
      <c r="Q10" s="2"/>
      <c r="R10" s="2"/>
      <c r="S10" s="2"/>
      <c r="T10" s="2"/>
      <c r="U10" s="2"/>
      <c r="V10" s="2"/>
      <c r="W10" s="2"/>
      <c r="X10" s="2"/>
      <c r="Y10" s="2"/>
      <c r="Z10" s="2"/>
    </row>
    <row r="11" spans="1:26" ht="15.75" customHeight="1" x14ac:dyDescent="0.45">
      <c r="A11" s="2"/>
      <c r="B11" s="120"/>
      <c r="C11" s="113"/>
      <c r="D11" s="113"/>
      <c r="E11" s="113"/>
      <c r="F11" s="113"/>
      <c r="G11" s="113"/>
      <c r="H11" s="121"/>
      <c r="I11" s="2"/>
      <c r="J11" s="2"/>
      <c r="K11" s="2"/>
      <c r="L11" s="2"/>
      <c r="M11" s="2"/>
      <c r="N11" s="2"/>
      <c r="O11" s="2"/>
      <c r="P11" s="2"/>
      <c r="Q11" s="2"/>
      <c r="R11" s="2"/>
      <c r="S11" s="2"/>
      <c r="T11" s="2"/>
      <c r="U11" s="2"/>
      <c r="V11" s="2"/>
      <c r="W11" s="2"/>
      <c r="X11" s="2"/>
      <c r="Y11" s="2"/>
      <c r="Z11" s="2"/>
    </row>
    <row r="12" spans="1:26" ht="15.75" customHeight="1" x14ac:dyDescent="0.45">
      <c r="A12" s="2"/>
      <c r="B12" s="120"/>
      <c r="C12" s="113"/>
      <c r="D12" s="113"/>
      <c r="E12" s="113"/>
      <c r="F12" s="113"/>
      <c r="G12" s="113"/>
      <c r="H12" s="121"/>
      <c r="I12" s="2"/>
      <c r="J12" s="2"/>
      <c r="K12" s="2"/>
      <c r="L12" s="2"/>
      <c r="M12" s="2"/>
      <c r="N12" s="2"/>
      <c r="O12" s="2"/>
      <c r="P12" s="2"/>
      <c r="Q12" s="2"/>
      <c r="R12" s="2"/>
      <c r="S12" s="2"/>
      <c r="T12" s="2"/>
      <c r="U12" s="2"/>
      <c r="V12" s="2"/>
      <c r="W12" s="2"/>
      <c r="X12" s="2"/>
      <c r="Y12" s="2"/>
      <c r="Z12" s="2"/>
    </row>
    <row r="13" spans="1:26" ht="15.75" customHeight="1" x14ac:dyDescent="0.45">
      <c r="A13" s="2"/>
      <c r="B13" s="120"/>
      <c r="C13" s="113"/>
      <c r="D13" s="113"/>
      <c r="E13" s="113"/>
      <c r="F13" s="113"/>
      <c r="G13" s="113"/>
      <c r="H13" s="121"/>
      <c r="I13" s="2"/>
      <c r="J13" s="2"/>
      <c r="K13" s="2"/>
      <c r="L13" s="2"/>
      <c r="M13" s="2"/>
      <c r="N13" s="2"/>
      <c r="O13" s="2"/>
      <c r="P13" s="2"/>
      <c r="Q13" s="2"/>
      <c r="R13" s="2"/>
      <c r="S13" s="2"/>
      <c r="T13" s="2"/>
      <c r="U13" s="2"/>
      <c r="V13" s="2"/>
      <c r="W13" s="2"/>
      <c r="X13" s="2"/>
      <c r="Y13" s="2"/>
      <c r="Z13" s="2"/>
    </row>
    <row r="14" spans="1:26" ht="15.75" customHeight="1" x14ac:dyDescent="0.45">
      <c r="A14" s="2"/>
      <c r="B14" s="120"/>
      <c r="C14" s="113"/>
      <c r="D14" s="113"/>
      <c r="E14" s="113"/>
      <c r="F14" s="113"/>
      <c r="G14" s="113"/>
      <c r="H14" s="121"/>
      <c r="I14" s="2"/>
      <c r="J14" s="2"/>
      <c r="K14" s="2"/>
      <c r="L14" s="2"/>
      <c r="M14" s="2"/>
      <c r="N14" s="2"/>
      <c r="O14" s="2"/>
      <c r="P14" s="2"/>
      <c r="Q14" s="2"/>
      <c r="R14" s="2"/>
      <c r="S14" s="2"/>
      <c r="T14" s="2"/>
      <c r="U14" s="2"/>
      <c r="V14" s="2"/>
      <c r="W14" s="2"/>
      <c r="X14" s="2"/>
      <c r="Y14" s="2"/>
      <c r="Z14" s="2"/>
    </row>
    <row r="15" spans="1:26" ht="15.75" customHeight="1" x14ac:dyDescent="0.45">
      <c r="A15" s="2"/>
      <c r="B15" s="120"/>
      <c r="C15" s="113"/>
      <c r="D15" s="113"/>
      <c r="E15" s="113"/>
      <c r="F15" s="113"/>
      <c r="G15" s="113"/>
      <c r="H15" s="121"/>
      <c r="I15" s="2"/>
      <c r="J15" s="2"/>
      <c r="K15" s="2"/>
      <c r="L15" s="2"/>
      <c r="M15" s="2"/>
      <c r="N15" s="2"/>
      <c r="O15" s="2"/>
      <c r="P15" s="2"/>
      <c r="Q15" s="2"/>
      <c r="R15" s="2"/>
      <c r="S15" s="2"/>
      <c r="T15" s="2"/>
      <c r="U15" s="2"/>
      <c r="V15" s="2"/>
      <c r="W15" s="2"/>
      <c r="X15" s="2"/>
      <c r="Y15" s="2"/>
      <c r="Z15" s="2"/>
    </row>
    <row r="16" spans="1:26" ht="15.75" customHeight="1" x14ac:dyDescent="0.45">
      <c r="A16" s="2"/>
      <c r="B16" s="120"/>
      <c r="C16" s="113"/>
      <c r="D16" s="113"/>
      <c r="E16" s="113"/>
      <c r="F16" s="113"/>
      <c r="G16" s="113"/>
      <c r="H16" s="121"/>
      <c r="I16" s="2"/>
      <c r="J16" s="2"/>
      <c r="K16" s="2"/>
      <c r="L16" s="2"/>
      <c r="M16" s="2"/>
      <c r="N16" s="2"/>
      <c r="O16" s="2"/>
      <c r="P16" s="2"/>
      <c r="Q16" s="2"/>
      <c r="R16" s="2"/>
      <c r="S16" s="2"/>
      <c r="T16" s="2"/>
      <c r="U16" s="2"/>
      <c r="V16" s="2"/>
      <c r="W16" s="2"/>
      <c r="X16" s="2"/>
      <c r="Y16" s="2"/>
      <c r="Z16" s="2"/>
    </row>
    <row r="17" spans="1:26" ht="15.75" customHeight="1" x14ac:dyDescent="0.45">
      <c r="A17" s="2"/>
      <c r="B17" s="122"/>
      <c r="C17" s="123"/>
      <c r="D17" s="123"/>
      <c r="E17" s="123"/>
      <c r="F17" s="123"/>
      <c r="G17" s="123"/>
      <c r="H17" s="124"/>
      <c r="I17" s="2"/>
      <c r="J17" s="2"/>
      <c r="K17" s="2"/>
      <c r="L17" s="2"/>
      <c r="M17" s="2"/>
      <c r="N17" s="2"/>
      <c r="O17" s="2"/>
      <c r="P17" s="2"/>
      <c r="Q17" s="2"/>
      <c r="R17" s="2"/>
      <c r="S17" s="2"/>
      <c r="T17" s="2"/>
      <c r="U17" s="2"/>
      <c r="V17" s="2"/>
      <c r="W17" s="2"/>
      <c r="X17" s="2"/>
      <c r="Y17" s="2"/>
      <c r="Z17" s="2"/>
    </row>
    <row r="18" spans="1:26" ht="15.75" customHeight="1" x14ac:dyDescent="0.4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4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4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2:H3"/>
    <mergeCell ref="B5:H6"/>
    <mergeCell ref="B7:H17"/>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K8" sqref="K8"/>
    </sheetView>
  </sheetViews>
  <sheetFormatPr defaultColWidth="12.625" defaultRowHeight="15" customHeight="1" x14ac:dyDescent="0.35"/>
  <cols>
    <col min="1" max="1" width="8.625" customWidth="1"/>
    <col min="2" max="2" width="52.75" customWidth="1"/>
    <col min="3" max="3" width="49.875" customWidth="1"/>
    <col min="4" max="4" width="23.5625" customWidth="1"/>
    <col min="5" max="6" width="8.6875" style="53" hidden="1" customWidth="1"/>
    <col min="7" max="7" width="8.5" style="53" hidden="1" customWidth="1"/>
    <col min="8" max="26" width="7.625" customWidth="1"/>
  </cols>
  <sheetData>
    <row r="1" spans="1:26" ht="14.25" x14ac:dyDescent="0.45">
      <c r="A1" s="109" t="s">
        <v>87</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89</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90</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148</v>
      </c>
      <c r="E6" s="57"/>
      <c r="F6" s="57"/>
      <c r="G6" s="57"/>
      <c r="H6" s="2"/>
      <c r="I6" s="2"/>
      <c r="J6" s="2"/>
      <c r="K6" s="2"/>
      <c r="L6" s="2"/>
      <c r="M6" s="2"/>
      <c r="N6" s="2"/>
      <c r="O6" s="2"/>
      <c r="P6" s="2"/>
      <c r="Q6" s="2"/>
      <c r="R6" s="2"/>
      <c r="S6" s="2"/>
      <c r="T6" s="2"/>
      <c r="U6" s="2"/>
      <c r="V6" s="2"/>
      <c r="W6" s="2"/>
      <c r="X6" s="2"/>
      <c r="Y6" s="2"/>
      <c r="Z6" s="2"/>
    </row>
    <row r="7" spans="1:26" ht="114.75" x14ac:dyDescent="0.45">
      <c r="A7" s="21" t="s">
        <v>91</v>
      </c>
      <c r="B7" s="21" t="s">
        <v>92</v>
      </c>
      <c r="C7" s="22" t="s">
        <v>166</v>
      </c>
      <c r="D7" s="31"/>
      <c r="E7" s="58" t="e">
        <f>VLOOKUP(D7,'Reference Sheet'!$A$6:$B$9,2)</f>
        <v>#N/A</v>
      </c>
      <c r="F7" s="58"/>
      <c r="G7" s="58"/>
      <c r="H7" s="38"/>
      <c r="I7" s="38"/>
      <c r="J7" s="39"/>
      <c r="K7" s="39"/>
      <c r="L7" s="39"/>
      <c r="M7" s="39"/>
      <c r="N7" s="39"/>
      <c r="O7" s="39"/>
      <c r="P7" s="39"/>
      <c r="Q7" s="39"/>
      <c r="R7" s="39"/>
      <c r="S7" s="39"/>
      <c r="T7" s="39"/>
      <c r="U7" s="39"/>
      <c r="V7" s="39"/>
      <c r="W7" s="39"/>
      <c r="X7" s="39"/>
      <c r="Y7" s="39"/>
      <c r="Z7" s="39"/>
    </row>
    <row r="8" spans="1:26" ht="114.75" x14ac:dyDescent="0.45">
      <c r="A8" s="21" t="s">
        <v>93</v>
      </c>
      <c r="B8" s="43" t="s">
        <v>94</v>
      </c>
      <c r="C8" s="22" t="s">
        <v>95</v>
      </c>
      <c r="D8" s="31"/>
      <c r="E8" s="58" t="e">
        <f>VLOOKUP(D8,'Reference Sheet'!$A$6:$B$9,2)</f>
        <v>#N/A</v>
      </c>
      <c r="F8" s="58"/>
      <c r="G8" s="58"/>
      <c r="H8" s="44"/>
      <c r="I8" s="44"/>
      <c r="J8" s="44"/>
      <c r="K8" s="44"/>
      <c r="L8" s="44"/>
      <c r="M8" s="44"/>
      <c r="N8" s="44"/>
      <c r="O8" s="44"/>
      <c r="P8" s="44"/>
      <c r="Q8" s="44"/>
      <c r="R8" s="44"/>
      <c r="S8" s="44"/>
      <c r="T8" s="44"/>
      <c r="U8" s="44"/>
      <c r="V8" s="44"/>
      <c r="W8" s="44"/>
      <c r="X8" s="44"/>
      <c r="Y8" s="44"/>
      <c r="Z8" s="44"/>
    </row>
    <row r="9" spans="1:26" ht="20.25" customHeight="1" x14ac:dyDescent="0.45">
      <c r="D9" s="26"/>
      <c r="F9" s="59"/>
      <c r="G9" s="59"/>
      <c r="H9" s="27"/>
      <c r="I9" s="27"/>
      <c r="J9" s="27"/>
      <c r="K9" s="27"/>
      <c r="L9" s="27"/>
      <c r="M9" s="27"/>
      <c r="N9" s="27"/>
      <c r="O9" s="27"/>
      <c r="P9" s="27"/>
      <c r="Q9" s="27"/>
      <c r="R9" s="27"/>
      <c r="S9" s="27"/>
      <c r="T9" s="27"/>
      <c r="U9" s="27"/>
      <c r="V9" s="27"/>
      <c r="W9" s="27"/>
      <c r="X9" s="27"/>
      <c r="Y9" s="27"/>
      <c r="Z9" s="27"/>
    </row>
    <row r="10" spans="1:26" ht="14.25" x14ac:dyDescent="0.45">
      <c r="A10" s="28"/>
      <c r="B10" s="107" t="s">
        <v>96</v>
      </c>
      <c r="C10" s="87"/>
      <c r="D10" s="29"/>
      <c r="E10" s="53" t="b">
        <v>1</v>
      </c>
    </row>
    <row r="11" spans="1:26" ht="57" hidden="1" customHeight="1" x14ac:dyDescent="0.45">
      <c r="A11" s="28"/>
      <c r="B11" s="30" t="s">
        <v>37</v>
      </c>
      <c r="C11" s="80" t="e">
        <f>VLOOKUP(C12,'Reference Sheet'!$A$25:$B$27,2)</f>
        <v>#N/A</v>
      </c>
      <c r="D11" s="26"/>
      <c r="E11" s="60" t="e">
        <f>SUM(E7:E8)</f>
        <v>#N/A</v>
      </c>
    </row>
    <row r="12" spans="1:26" ht="27" x14ac:dyDescent="0.45">
      <c r="A12" s="28"/>
      <c r="B12" s="33" t="s">
        <v>97</v>
      </c>
      <c r="C12" s="34"/>
      <c r="D12" s="26"/>
      <c r="E12" s="53" t="e">
        <f>SUM(E13:E19)</f>
        <v>#N/A</v>
      </c>
      <c r="F12" s="60"/>
      <c r="G12" s="58" t="e">
        <f>VLOOKUP(C12,'Reference Sheet'!$A$25:$B$27,2)</f>
        <v>#N/A</v>
      </c>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s="53" t="e">
        <f>IF(AND($E$10=TRUE, $E$11=F13),G13,0)</f>
        <v>#N/A</v>
      </c>
      <c r="F13" s="62">
        <v>6</v>
      </c>
      <c r="G13" s="62">
        <v>3</v>
      </c>
    </row>
    <row r="14" spans="1:26" ht="14.25" x14ac:dyDescent="0.45">
      <c r="B14" s="107" t="s">
        <v>98</v>
      </c>
      <c r="C14" s="87"/>
      <c r="D14" s="26"/>
      <c r="E14" s="53" t="e">
        <f t="shared" ref="E14:E19" si="0">IF(AND($E$10=TRUE, $E$11=F14),G14,0)</f>
        <v>#N/A</v>
      </c>
      <c r="F14" s="62">
        <v>5</v>
      </c>
      <c r="G14" s="62">
        <v>3</v>
      </c>
    </row>
    <row r="15" spans="1:26" ht="14.25" x14ac:dyDescent="0.45">
      <c r="A15" s="35"/>
      <c r="B15" s="108"/>
      <c r="C15" s="98"/>
      <c r="D15" s="29"/>
      <c r="E15" s="53" t="e">
        <f t="shared" si="0"/>
        <v>#N/A</v>
      </c>
      <c r="F15" s="62">
        <v>4</v>
      </c>
      <c r="G15" s="62">
        <v>2</v>
      </c>
    </row>
    <row r="16" spans="1:26" ht="53.25" customHeight="1" x14ac:dyDescent="0.45">
      <c r="B16" s="105"/>
      <c r="C16" s="105"/>
      <c r="D16" s="26"/>
      <c r="E16" s="53" t="e">
        <f t="shared" si="0"/>
        <v>#N/A</v>
      </c>
      <c r="F16" s="62">
        <v>3</v>
      </c>
      <c r="G16" s="62">
        <v>2</v>
      </c>
    </row>
    <row r="17" spans="1:26" ht="14.25" x14ac:dyDescent="0.45">
      <c r="A17" s="35"/>
      <c r="B17" s="105"/>
      <c r="C17" s="105"/>
      <c r="D17" s="29"/>
      <c r="E17" s="53" t="e">
        <f t="shared" si="0"/>
        <v>#N/A</v>
      </c>
      <c r="F17" s="62">
        <v>2</v>
      </c>
      <c r="G17" s="62">
        <v>1</v>
      </c>
    </row>
    <row r="18" spans="1:26" ht="53.25" customHeight="1" x14ac:dyDescent="0.45">
      <c r="B18" s="105"/>
      <c r="C18" s="105"/>
      <c r="D18" s="26"/>
      <c r="E18" s="53" t="e">
        <f t="shared" si="0"/>
        <v>#N/A</v>
      </c>
      <c r="F18" s="62">
        <v>1</v>
      </c>
      <c r="G18" s="62">
        <v>1</v>
      </c>
    </row>
    <row r="19" spans="1:26" ht="14.25" x14ac:dyDescent="0.45">
      <c r="D19" s="26"/>
      <c r="E19" s="53" t="e">
        <f t="shared" si="0"/>
        <v>#N/A</v>
      </c>
      <c r="F19" s="64">
        <v>0</v>
      </c>
      <c r="G19" s="64">
        <v>0</v>
      </c>
      <c r="H19" s="32"/>
      <c r="I19" s="32"/>
      <c r="J19" s="32"/>
      <c r="K19" s="32"/>
      <c r="L19" s="32"/>
      <c r="M19" s="32"/>
      <c r="N19" s="32"/>
      <c r="O19" s="32"/>
      <c r="P19" s="32"/>
      <c r="Q19" s="32"/>
      <c r="R19" s="32"/>
      <c r="S19" s="32"/>
      <c r="T19" s="32"/>
      <c r="U19" s="32"/>
      <c r="V19" s="32"/>
      <c r="W19" s="32"/>
      <c r="X19" s="32"/>
      <c r="Y19" s="32"/>
      <c r="Z19" s="32"/>
    </row>
    <row r="20" spans="1:26" ht="14.25" x14ac:dyDescent="0.45">
      <c r="D20" s="26"/>
    </row>
    <row r="21" spans="1:26" ht="15.75" customHeight="1" x14ac:dyDescent="0.45">
      <c r="D21" s="26"/>
    </row>
    <row r="22" spans="1:26" ht="15.75" customHeight="1" x14ac:dyDescent="0.45">
      <c r="D22" s="26"/>
    </row>
    <row r="23" spans="1:26" ht="15.75" customHeight="1" x14ac:dyDescent="0.45">
      <c r="D23" s="26"/>
    </row>
    <row r="24" spans="1:26" ht="15.75" customHeight="1" x14ac:dyDescent="0.45">
      <c r="D24" s="26"/>
    </row>
    <row r="25" spans="1:26" ht="15.75" customHeight="1" x14ac:dyDescent="0.45">
      <c r="D25" s="26"/>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Sheet'!$A$25:$A$27</xm:f>
          </x14:formula1>
          <xm:sqref>C12</xm:sqref>
        </x14:dataValidation>
        <x14:dataValidation type="list" allowBlank="1" showInputMessage="1" showErrorMessage="1">
          <x14:formula1>
            <xm:f>'Reference Sheet'!$A$30:$A$32</xm:f>
          </x14:formula1>
          <xm:sqref>D7:D8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2021-06-08T20:46:47+00:00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CAD1B5-4389-47F4-B0EB-93E88F4C12C1}">
  <ds:schemaRefs>
    <ds:schemaRef ds:uri="f8cca4d9-050d-4afb-bade-626262a121bd"/>
    <ds:schemaRef ds:uri="http://schemas.microsoft.com/office/2006/documentManagement/types"/>
    <ds:schemaRef ds:uri="http://schemas.microsoft.com/office/infopath/2007/PartnerControls"/>
    <ds:schemaRef ds:uri="http://purl.org/dc/elements/1.1/"/>
    <ds:schemaRef ds:uri="http://schemas.microsoft.com/office/2006/metadata/properties"/>
    <ds:schemaRef ds:uri="54031767-dd6d-417c-ab73-583408f47564"/>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0FB7A21-B718-45F0-979C-B6392FD21E86}">
  <ds:schemaRefs>
    <ds:schemaRef ds:uri="http://schemas.microsoft.com/sharepoint/v3/contenttype/forms"/>
  </ds:schemaRefs>
</ds:datastoreItem>
</file>

<file path=customXml/itemProps3.xml><?xml version="1.0" encoding="utf-8"?>
<ds:datastoreItem xmlns:ds="http://schemas.openxmlformats.org/officeDocument/2006/customXml" ds:itemID="{EF7F9900-E2BF-4D86-AC47-B6CB8B681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ca4d9-050d-4afb-bade-626262a121b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 Page</vt:lpstr>
      <vt:lpstr>Section I</vt:lpstr>
      <vt:lpstr>NN1</vt:lpstr>
      <vt:lpstr>NN2</vt:lpstr>
      <vt:lpstr>NN3</vt:lpstr>
      <vt:lpstr>NN4</vt:lpstr>
      <vt:lpstr>NN5</vt:lpstr>
      <vt:lpstr>Section II</vt:lpstr>
      <vt:lpstr>C&amp;P1</vt:lpstr>
      <vt:lpstr>C&amp;P2</vt:lpstr>
      <vt:lpstr>C&amp;P3</vt:lpstr>
      <vt:lpstr>C&amp;P4</vt:lpstr>
      <vt:lpstr>C&amp;P5</vt:lpstr>
      <vt:lpstr>Reference Sheet</vt:lpstr>
      <vt:lpstr>Reference Sheet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3 ELP IMET</dc:title>
  <dc:creator>"MooreA"</dc:creator>
  <cp:lastModifiedBy>"walkerk"</cp:lastModifiedBy>
  <dcterms:created xsi:type="dcterms:W3CDTF">2020-07-14T16:36:14Z</dcterms:created>
  <dcterms:modified xsi:type="dcterms:W3CDTF">2021-06-25T14:30:01Z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