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J:\A-7 Standards &amp; Instructional Support\Instructional Materials\Adoptions\2024 Adoption- Health\2024 Evaluation Committee Documents\2024 Health Group IMETs\3.1 Committee\"/>
    </mc:Choice>
  </mc:AlternateContent>
  <xr:revisionPtr revIDLastSave="0" documentId="13_ncr:1_{088A4F1A-26F1-4789-BCFC-B686BB1B5E91}" xr6:coauthVersionLast="47" xr6:coauthVersionMax="47" xr10:uidLastSave="{00000000-0000-0000-0000-000000000000}"/>
  <bookViews>
    <workbookView xWindow="-23820" yWindow="-16320" windowWidth="29040" windowHeight="15840" xr2:uid="{00000000-000D-0000-FFFF-FFFF00000000}"/>
  </bookViews>
  <sheets>
    <sheet name="Summary" sheetId="1" r:id="rId1"/>
    <sheet name="1.1 Alignment" sheetId="2" r:id="rId2"/>
    <sheet name="1.2 Strengths-Based" sheetId="3" r:id="rId3"/>
    <sheet name="1.3 Health Literacy Analysis" sheetId="4" r:id="rId4"/>
    <sheet name="1.4 Comprehensive Sex Ed." sheetId="5" r:id="rId5"/>
    <sheet name="2.1 Engagement" sheetId="6" r:id="rId6"/>
    <sheet name="2.2 Culturally Responsive" sheetId="7" r:id="rId7"/>
    <sheet name="3.1 Supports for Teachers" sheetId="8" r:id="rId8"/>
    <sheet name="3.2 Supports for Students" sheetId="9" r:id="rId9"/>
    <sheet name="3.3 Digital Design Elements" sheetId="10" r:id="rId10"/>
    <sheet name="4.1 Formative Assessment" sheetId="11" r:id="rId11"/>
    <sheet name="4.2 Performance Assessments" sheetId="12" r:id="rId12"/>
    <sheet name="4.3 Integrated Assessment" sheetId="13" r:id="rId13"/>
    <sheet name="Reference Sheet" sheetId="14" state="hidden" r:id="rId14"/>
    <sheet name="Sheet2" sheetId="15"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9" roundtripDataChecksum="hco83ECqejBuVgLJD/8/RTta3DCGVvnYpQahdG6D17M="/>
    </ext>
  </extLst>
</workbook>
</file>

<file path=xl/calcChain.xml><?xml version="1.0" encoding="utf-8"?>
<calcChain xmlns="http://schemas.openxmlformats.org/spreadsheetml/2006/main">
  <c r="H8" i="13" l="1"/>
  <c r="H7" i="13"/>
  <c r="H6" i="13"/>
  <c r="H5" i="13"/>
  <c r="H11" i="13" s="1"/>
  <c r="H11" i="12"/>
  <c r="D11" i="12" s="1"/>
  <c r="H8" i="12"/>
  <c r="H7" i="12"/>
  <c r="H6" i="12"/>
  <c r="H5" i="12"/>
  <c r="H8" i="11"/>
  <c r="H7" i="11"/>
  <c r="H6" i="11"/>
  <c r="H11" i="11" s="1"/>
  <c r="H5" i="11"/>
  <c r="H8" i="10"/>
  <c r="H7" i="10"/>
  <c r="H6" i="10"/>
  <c r="H5" i="10"/>
  <c r="H11" i="10" s="1"/>
  <c r="H11" i="9"/>
  <c r="D11" i="9" s="1"/>
  <c r="H8" i="9"/>
  <c r="H7" i="9"/>
  <c r="H6" i="9"/>
  <c r="H5" i="9"/>
  <c r="H8" i="8"/>
  <c r="H7" i="8"/>
  <c r="H6" i="8"/>
  <c r="H11" i="8" s="1"/>
  <c r="H5" i="8"/>
  <c r="H10" i="7"/>
  <c r="J28" i="7" s="1"/>
  <c r="H9" i="7"/>
  <c r="J25" i="7" s="1"/>
  <c r="H7" i="7"/>
  <c r="H6" i="7"/>
  <c r="H5" i="7"/>
  <c r="H7" i="6"/>
  <c r="H6" i="6"/>
  <c r="H5" i="6"/>
  <c r="H10" i="6" s="1"/>
  <c r="D10" i="6" s="1"/>
  <c r="H8" i="5"/>
  <c r="H7" i="5"/>
  <c r="H6" i="5"/>
  <c r="H5" i="5"/>
  <c r="H11" i="5" s="1"/>
  <c r="D12" i="5" s="1"/>
  <c r="H10" i="4"/>
  <c r="D10" i="4" s="1"/>
  <c r="H7" i="4"/>
  <c r="H6" i="4"/>
  <c r="H5" i="4"/>
  <c r="H9" i="4" s="1"/>
  <c r="H11" i="3"/>
  <c r="J27" i="3" s="1"/>
  <c r="H10" i="3"/>
  <c r="J24" i="3" s="1"/>
  <c r="H8" i="3"/>
  <c r="H7" i="3"/>
  <c r="H6" i="3"/>
  <c r="H5" i="3"/>
  <c r="H11" i="2"/>
  <c r="D12" i="2" s="1"/>
  <c r="H10" i="2"/>
  <c r="J26" i="2" s="1"/>
  <c r="H8" i="2"/>
  <c r="H7" i="2"/>
  <c r="H6" i="2"/>
  <c r="H5" i="2"/>
  <c r="F12" i="1"/>
  <c r="E11" i="1"/>
  <c r="J20" i="11" l="1"/>
  <c r="J19" i="11"/>
  <c r="J18" i="11"/>
  <c r="J17" i="11"/>
  <c r="H12" i="11" s="1"/>
  <c r="D12" i="11" s="1"/>
  <c r="C28" i="1" s="1"/>
  <c r="D11" i="11"/>
  <c r="J24" i="11"/>
  <c r="J23" i="11"/>
  <c r="J22" i="11"/>
  <c r="J21" i="11"/>
  <c r="J28" i="4"/>
  <c r="J27" i="4"/>
  <c r="J26" i="4"/>
  <c r="J25" i="4"/>
  <c r="J24" i="4"/>
  <c r="J22" i="4"/>
  <c r="J21" i="4"/>
  <c r="J20" i="4"/>
  <c r="J19" i="4"/>
  <c r="J18" i="4"/>
  <c r="J17" i="4"/>
  <c r="J24" i="10"/>
  <c r="J23" i="10"/>
  <c r="J22" i="10"/>
  <c r="J21" i="10"/>
  <c r="J20" i="10"/>
  <c r="J19" i="10"/>
  <c r="J18" i="10"/>
  <c r="J17" i="10"/>
  <c r="D11" i="10"/>
  <c r="J24" i="13"/>
  <c r="J23" i="13"/>
  <c r="J22" i="13"/>
  <c r="J21" i="13"/>
  <c r="J20" i="13"/>
  <c r="J19" i="13"/>
  <c r="J18" i="13"/>
  <c r="J17" i="13"/>
  <c r="H12" i="13" s="1"/>
  <c r="D12" i="13" s="1"/>
  <c r="D11" i="13"/>
  <c r="J20" i="8"/>
  <c r="J19" i="8"/>
  <c r="J18" i="8"/>
  <c r="J17" i="8"/>
  <c r="D11" i="8"/>
  <c r="J24" i="8"/>
  <c r="J23" i="8"/>
  <c r="J22" i="8"/>
  <c r="J21" i="8"/>
  <c r="J27" i="2"/>
  <c r="J28" i="3"/>
  <c r="J17" i="9"/>
  <c r="J17" i="12"/>
  <c r="J28" i="2"/>
  <c r="J29" i="3"/>
  <c r="H9" i="6"/>
  <c r="J17" i="7"/>
  <c r="J18" i="9"/>
  <c r="J18" i="12"/>
  <c r="J29" i="2"/>
  <c r="J17" i="3"/>
  <c r="J30" i="3"/>
  <c r="J18" i="7"/>
  <c r="J19" i="9"/>
  <c r="J19" i="12"/>
  <c r="J17" i="2"/>
  <c r="J30" i="2"/>
  <c r="J18" i="3"/>
  <c r="J31" i="3"/>
  <c r="H10" i="5"/>
  <c r="J19" i="7"/>
  <c r="J20" i="9"/>
  <c r="J20" i="12"/>
  <c r="J18" i="2"/>
  <c r="J31" i="2"/>
  <c r="J19" i="3"/>
  <c r="J20" i="7"/>
  <c r="J21" i="9"/>
  <c r="J21" i="12"/>
  <c r="J22" i="12"/>
  <c r="J19" i="2"/>
  <c r="J20" i="3"/>
  <c r="J21" i="7"/>
  <c r="J22" i="9"/>
  <c r="J20" i="2"/>
  <c r="J21" i="3"/>
  <c r="J22" i="7"/>
  <c r="J23" i="9"/>
  <c r="J23" i="12"/>
  <c r="J21" i="2"/>
  <c r="J22" i="3"/>
  <c r="J24" i="7"/>
  <c r="J24" i="9"/>
  <c r="J24" i="12"/>
  <c r="J22" i="2"/>
  <c r="J23" i="3"/>
  <c r="J23" i="2"/>
  <c r="D10" i="7"/>
  <c r="J26" i="7"/>
  <c r="J24" i="2"/>
  <c r="J26" i="3"/>
  <c r="J27" i="7"/>
  <c r="D12" i="3"/>
  <c r="H11" i="7" l="1"/>
  <c r="D11" i="7" s="1"/>
  <c r="C20" i="1" s="1"/>
  <c r="E20" i="1" s="1"/>
  <c r="H12" i="2"/>
  <c r="D13" i="2" s="1"/>
  <c r="C13" i="1" s="1"/>
  <c r="H12" i="10"/>
  <c r="D12" i="10" s="1"/>
  <c r="C25" i="1" s="1"/>
  <c r="H12" i="9"/>
  <c r="D12" i="9" s="1"/>
  <c r="C24" i="1" s="1"/>
  <c r="E24" i="1" s="1"/>
  <c r="J20" i="5"/>
  <c r="J19" i="5"/>
  <c r="J31" i="5"/>
  <c r="J18" i="5"/>
  <c r="J30" i="5"/>
  <c r="J17" i="5"/>
  <c r="J29" i="5"/>
  <c r="J28" i="5"/>
  <c r="J27" i="5"/>
  <c r="J26" i="5"/>
  <c r="J24" i="5"/>
  <c r="J23" i="5"/>
  <c r="J22" i="5"/>
  <c r="J21" i="5"/>
  <c r="H11" i="4"/>
  <c r="D11" i="4" s="1"/>
  <c r="C15" i="1" s="1"/>
  <c r="E15" i="1" s="1"/>
  <c r="J22" i="6"/>
  <c r="J21" i="6"/>
  <c r="J20" i="6"/>
  <c r="J19" i="6"/>
  <c r="J18" i="6"/>
  <c r="J17" i="6"/>
  <c r="J28" i="6"/>
  <c r="J27" i="6"/>
  <c r="J26" i="6"/>
  <c r="J25" i="6"/>
  <c r="J24" i="6"/>
  <c r="H12" i="8"/>
  <c r="D12" i="8" s="1"/>
  <c r="C23" i="1" s="1"/>
  <c r="H12" i="12"/>
  <c r="D12" i="12" s="1"/>
  <c r="C29" i="1" s="1"/>
  <c r="E29" i="1" s="1"/>
  <c r="E28" i="1"/>
  <c r="F30" i="1"/>
  <c r="H12" i="3"/>
  <c r="D13" i="3" s="1"/>
  <c r="C14" i="1" s="1"/>
  <c r="E14" i="1" s="1"/>
  <c r="F26" i="1" l="1"/>
  <c r="E23" i="1"/>
  <c r="H12" i="5"/>
  <c r="D13" i="5" s="1"/>
  <c r="C16" i="1" s="1"/>
  <c r="E16" i="1" s="1"/>
  <c r="E13" i="1"/>
  <c r="H11" i="6"/>
  <c r="D11" i="6" s="1"/>
  <c r="C19" i="1" s="1"/>
  <c r="F21" i="1" l="1"/>
  <c r="E19" i="1"/>
  <c r="F17" i="1"/>
  <c r="F31" i="1" s="1"/>
  <c r="E31" i="1"/>
  <c r="C32" i="1" l="1"/>
</calcChain>
</file>

<file path=xl/sharedStrings.xml><?xml version="1.0" encoding="utf-8"?>
<sst xmlns="http://schemas.openxmlformats.org/spreadsheetml/2006/main" count="472" uniqueCount="315">
  <si>
    <t>Oregon Instructional Material Evaluation Tool (OR-IMET) Summary</t>
  </si>
  <si>
    <t>Health (2025-2032)</t>
  </si>
  <si>
    <t>Overall Rating</t>
  </si>
  <si>
    <t>Publisher:</t>
  </si>
  <si>
    <t>Human Kinetics</t>
  </si>
  <si>
    <t>Title:</t>
  </si>
  <si>
    <t>Live Well Comprehensive High School Health</t>
  </si>
  <si>
    <t>Publishing Date:</t>
  </si>
  <si>
    <t>Category</t>
  </si>
  <si>
    <t>9-12</t>
  </si>
  <si>
    <t>Review Date:</t>
  </si>
  <si>
    <t>Legal Requirements</t>
  </si>
  <si>
    <t>Yes</t>
  </si>
  <si>
    <t>Part 1: Oregon Health Baseline Criteria</t>
  </si>
  <si>
    <t>Rating</t>
  </si>
  <si>
    <t>Criterion 1.1 Alignment to Health Education Standards</t>
  </si>
  <si>
    <t>Criterion 1.2 Strengths-Based Approach</t>
  </si>
  <si>
    <t>Criterion 1.3 Health Literacy and Analysis</t>
  </si>
  <si>
    <t>Criterion 1.4 Comprehensive Sexuality Education and Violence/ Abuse Prevention</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</si>
  <si>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</si>
  <si>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</si>
  <si>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</si>
  <si>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</si>
  <si>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</si>
  <si>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</si>
  <si>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</si>
  <si>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</si>
  <si>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</si>
  <si>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</si>
  <si>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</si>
  <si>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N/A</t>
  </si>
  <si>
    <t>*This criterion is not required. Quality indicators are provided for evaluation if digital design elements and/or integrated assessment systems are present.</t>
  </si>
  <si>
    <t>Part 1: Oregon Health Baseline Criteria [K-HS]</t>
  </si>
  <si>
    <t>1.1: Alignment to Health Education Standards</t>
  </si>
  <si>
    <t xml:space="preserve">Materials and instructional practices include regular opportunities to implement the Health Education standards throughout grade levels, including coverage of the topic-areas. </t>
  </si>
  <si>
    <t>Metric</t>
  </si>
  <si>
    <t>Score</t>
  </si>
  <si>
    <t>2 points</t>
  </si>
  <si>
    <t>1 point</t>
  </si>
  <si>
    <t>0 points</t>
  </si>
  <si>
    <t xml:space="preserve">Comments </t>
  </si>
  <si>
    <r>
      <rPr>
        <b/>
        <sz val="11"/>
        <color theme="1"/>
        <rFont val="Arial"/>
        <family val="2"/>
      </rPr>
      <t xml:space="preserve">1.1.1 Topic Areas
</t>
    </r>
    <r>
      <rPr>
        <sz val="11"/>
        <color theme="1"/>
        <rFont val="Arial"/>
        <family val="2"/>
      </rPr>
      <t xml:space="preserve">Materials cover all topic areas included in the Oregon Health Education Standards, scaffolded across K-12, using language and approaches that are inclusive of race, gender, ability, and sexual orientation. 
Materials are comprehensive and define health as multidimensional, impacted by socio-ecological factors, and changing throughout the lifespan.
</t>
    </r>
  </si>
  <si>
    <t>2: Meets expectations</t>
  </si>
  <si>
    <t>Materials include all of the eight topic areas listed in the standards throughout the grades:
-Wellness and Health Promotion
-Safety and First Aid
-Substance Use, Misuse and Abuse
-Food, Nutrition, and Physical Activity
-Social, Emotional, and Mental Health
-Healthy Relationships and Violence/Abuse Prevention
-Growth and Development
-Sexual and Reproductive Health
AND
Materials are inclusive and include a positive representation of a diversity of race, gender, ability and sexual orientation throughout the grade bands.
AND
Materials address multidimensional (physical, mental, social, emotional and environmental) approaches to health with opportunities to learn about the impact that socio-ecological factors have on our health, and reflect that health status changes throughout the lifespan.</t>
  </si>
  <si>
    <t>Materials include all of the eight topic areas listed in the standards throughout the grades:
-Wellness and Health Promotion
-Safety and First Aid
-Substance Use, Misuse and Abuse
-Food, Nutrition, and Physical Activity
-Social, Emotional, and Mental Health
-Healthy Relationships and Violence/Abuse Prevention
-Growth and Development
-Sexual and Reproductive Health
AND
Materials are inclusive and include a positive representation of a diversity of race, gender, ability and sexual orientation throughout the grade bands.
OR
Materials address multidimensional (physical, mental, social, emotional and environmental) approaches to health with opportunities to learn about the impact that socio-ecological factors have on our health, and reflect that health status changes throughout the lifespan.</t>
  </si>
  <si>
    <r>
      <rPr>
        <sz val="11"/>
        <color theme="1"/>
        <rFont val="Calibri"/>
        <family val="2"/>
      </rPr>
      <t xml:space="preserve">Materials </t>
    </r>
    <r>
      <rPr>
        <u/>
        <sz val="11"/>
        <color theme="1"/>
        <rFont val="Calibri"/>
        <family val="2"/>
      </rPr>
      <t>do not</t>
    </r>
    <r>
      <rPr>
        <sz val="11"/>
        <color theme="1"/>
        <rFont val="Calibri"/>
        <family val="2"/>
      </rPr>
      <t xml:space="preserve"> include all of the eight topic areas listed in the standards throughout the grades:
-Wellness and Health Promotion
-Safety and First Aid
-Substance Use, Misuse and Abuse
-Food, Nutrition, and Physical Activity
-Social, Emotional, and Mental Health
-Healthy Relationships and Violence/Abuse Prevention
-Growth and Development
-Sexual and Reproductive Health
OR
Materials </t>
    </r>
    <r>
      <rPr>
        <u/>
        <sz val="11"/>
        <color theme="1"/>
        <rFont val="Calibri"/>
        <family val="2"/>
      </rPr>
      <t>are not</t>
    </r>
    <r>
      <rPr>
        <sz val="11"/>
        <color theme="1"/>
        <rFont val="Calibri"/>
        <family val="2"/>
      </rPr>
      <t xml:space="preserve"> inclusive and do not include a positive representation of a diversity of race, gender, ability and sexual orientation throughout the grade bands
AND
Materials </t>
    </r>
    <r>
      <rPr>
        <u/>
        <sz val="11"/>
        <color theme="1"/>
        <rFont val="Calibri"/>
        <family val="2"/>
      </rPr>
      <t>do not</t>
    </r>
    <r>
      <rPr>
        <sz val="11"/>
        <color theme="1"/>
        <rFont val="Calibri"/>
        <family val="2"/>
      </rPr>
      <t xml:space="preserve"> address multidimensional (physical, mental, social, emotional and environmental) approaches to health with opportunities to learn about the impact that socio-ecological factors have on our health, and reflect that health status changes throughout the lifespan.</t>
    </r>
  </si>
  <si>
    <t>The Standards Correlation document provides clear information for where the curriculum meets Oregon standards.</t>
  </si>
  <si>
    <r>
      <rPr>
        <b/>
        <sz val="11"/>
        <color theme="1"/>
        <rFont val="Arial"/>
        <family val="2"/>
      </rPr>
      <t xml:space="preserve">1.1.2 Skills-Based
</t>
    </r>
    <r>
      <rPr>
        <sz val="11"/>
        <color theme="1"/>
        <rFont val="Arial"/>
        <family val="2"/>
      </rPr>
      <t xml:space="preserve">Materials reflect skills-based instruction included in the Oregon Health Education Standards, to equip and empower students to make informed and critical decisions that impact their health and well-being throughout their lives.
</t>
    </r>
  </si>
  <si>
    <t xml:space="preserve">Materials include all of the six skills within the standards:
-Analyze influences
-Access valid and reliable sources of information, products, and services
-Interpersonal communication
-Decision-making
-Goal-setting
-Health and safety practices
-Advocacy
AND
Materials provide opportunities for students to practice all of the six skills with relevant life situations/scenarios.
</t>
  </si>
  <si>
    <t>Materials include all of the six skills within the standards:
-Analyze influences
-Access valid and reliable sources of information, products, and services
-Interpersonal communication
-Decision-making
-Goal-setting
-Health and safety practices
-Advocacy
OR
Materials provide opportunities for students to practice all of the six skills with relevant life situations/scenarios.</t>
  </si>
  <si>
    <r>
      <rPr>
        <sz val="11"/>
        <color theme="1"/>
        <rFont val="Calibri"/>
        <family val="2"/>
      </rPr>
      <t xml:space="preserve">Materials </t>
    </r>
    <r>
      <rPr>
        <u/>
        <sz val="11"/>
        <color theme="1"/>
        <rFont val="Calibri"/>
        <family val="2"/>
      </rPr>
      <t>do not</t>
    </r>
    <r>
      <rPr>
        <sz val="11"/>
        <color theme="1"/>
        <rFont val="Calibri"/>
        <family val="2"/>
      </rPr>
      <t xml:space="preserve"> include all of the six skills within the standards:
-Analyze influences
-Access valid and reliable sources of information, products, and services
-Interpersonal communication
-Decision-making
-Goal-setting
-Health and safety practices
-Advocacy
AND
Instruction </t>
    </r>
    <r>
      <rPr>
        <u/>
        <sz val="11"/>
        <color theme="1"/>
        <rFont val="Calibri"/>
        <family val="2"/>
      </rPr>
      <t>does not</t>
    </r>
    <r>
      <rPr>
        <sz val="11"/>
        <color theme="1"/>
        <rFont val="Calibri"/>
        <family val="2"/>
      </rPr>
      <t xml:space="preserve"> include designated time for students to practice/apply all of the six skills within relevant life situations/scenarios.</t>
    </r>
  </si>
  <si>
    <r>
      <rPr>
        <b/>
        <sz val="11"/>
        <color theme="1"/>
        <rFont val="Arial"/>
        <family val="2"/>
      </rPr>
      <t>1.1.3 Research-Based and Medically Accurate</t>
    </r>
    <r>
      <rPr>
        <sz val="11"/>
        <color theme="1"/>
        <rFont val="Arial"/>
        <family val="2"/>
      </rPr>
      <t xml:space="preserve">
Materials are grounded in medical and scientific accuracy and supported by peer-reviewed research and leading medical and public health professional organizations.
Materials use qualitative and quantitative local, state and national data and studies to inform instruction.</t>
    </r>
  </si>
  <si>
    <t>Materials incorporate peer-reviewed research from leading medical and public health professional organizations. 
AND
Materials utilize qualitative and quantitative local, state, and national data and studies.</t>
  </si>
  <si>
    <t>Materials incorporate peer-reviewed research from leading medical and public health professional organizations. 
OR
Materials utilize qualitative and quantitative local, state, and national data and studies.</t>
  </si>
  <si>
    <r>
      <rPr>
        <sz val="11"/>
        <color theme="1"/>
        <rFont val="Calibri"/>
        <family val="2"/>
      </rPr>
      <t xml:space="preserve">Materials </t>
    </r>
    <r>
      <rPr>
        <u/>
        <sz val="11"/>
        <color theme="1"/>
        <rFont val="Calibri"/>
        <family val="2"/>
      </rPr>
      <t>do not</t>
    </r>
    <r>
      <rPr>
        <sz val="11"/>
        <color theme="1"/>
        <rFont val="Calibri"/>
        <family val="2"/>
      </rPr>
      <t xml:space="preserve"> include  peer-reviewed research and leading medical and public health professional organizations.
AND
Materials </t>
    </r>
    <r>
      <rPr>
        <u/>
        <sz val="11"/>
        <color theme="1"/>
        <rFont val="Calibri"/>
        <family val="2"/>
      </rPr>
      <t>do not</t>
    </r>
    <r>
      <rPr>
        <sz val="11"/>
        <color theme="1"/>
        <rFont val="Calibri"/>
        <family val="2"/>
      </rPr>
      <t xml:space="preserve"> utilize references to qualitative and quantitative local, state, and national data and studies.</t>
    </r>
  </si>
  <si>
    <r>
      <rPr>
        <b/>
        <sz val="11"/>
        <color theme="1"/>
        <rFont val="Arial"/>
        <family val="2"/>
      </rPr>
      <t xml:space="preserve">1.1.4 Knowledge and Skill Progression
</t>
    </r>
    <r>
      <rPr>
        <sz val="11"/>
        <color theme="1"/>
        <rFont val="Arial"/>
        <family val="2"/>
      </rPr>
      <t xml:space="preserve">Materials progress with rigor across the grades in both depth of knowledge and skill development.
</t>
    </r>
  </si>
  <si>
    <t xml:space="preserve">Materials have an intentional sequence where student tasks increase in sophistication.
AND
Materials become more complex and build upon prior skill development for increased proficiency.
</t>
  </si>
  <si>
    <t>Materials have an intentional sequence where student tasks increase in sophistication.
OR
Materials become more complex and build upon prior skill development for increased proficiency.</t>
  </si>
  <si>
    <r>
      <rPr>
        <sz val="11"/>
        <color theme="1"/>
        <rFont val="Calibri"/>
        <family val="2"/>
      </rPr>
      <t xml:space="preserve">Materials </t>
    </r>
    <r>
      <rPr>
        <u/>
        <sz val="11"/>
        <color theme="1"/>
        <rFont val="Calibri"/>
        <family val="2"/>
      </rPr>
      <t>do not</t>
    </r>
    <r>
      <rPr>
        <sz val="11"/>
        <color theme="1"/>
        <rFont val="Calibri"/>
        <family val="2"/>
      </rPr>
      <t xml:space="preserve"> have an intentional sequence where student tasks increase in sophistication.
AND
Materials </t>
    </r>
    <r>
      <rPr>
        <u/>
        <sz val="11"/>
        <color theme="1"/>
        <rFont val="Calibri"/>
        <family val="2"/>
      </rPr>
      <t>do not</t>
    </r>
    <r>
      <rPr>
        <sz val="11"/>
        <color theme="1"/>
        <rFont val="Calibri"/>
        <family val="2"/>
      </rPr>
      <t xml:space="preserve"> become more complex and build upon prior skill development for increased proficiency.</t>
    </r>
  </si>
  <si>
    <t>Meets Expectations (7-8 points)     Partially Meets Expectations (5-6 points)     Does Not Meet Expectations (0-4 points)
PROGRAMS THAT SCORE 0 ON A GIVEN METRIC WILL RECEIVE A CRITERION SCORE OF 0.</t>
  </si>
  <si>
    <t>Rating for 1.1: Alignment to Health Education Standards</t>
  </si>
  <si>
    <t xml:space="preserve">Point Total: </t>
  </si>
  <si>
    <t>Criterion Score</t>
  </si>
  <si>
    <t>Final Comments for 1.1: Alignment to Health Education Standards</t>
  </si>
  <si>
    <t>Curriculum aligns with Oregon Health Education Standards.</t>
  </si>
  <si>
    <t>1.2: Strengths-Based Approach</t>
  </si>
  <si>
    <t>Adopts a strengths-based approach, centering on both individual and systemic protective factors that enrich and advance health and well-being, while refraining from value judgments regarding health choices, behaviors, and status.</t>
  </si>
  <si>
    <r>
      <rPr>
        <b/>
        <sz val="11"/>
        <color theme="1"/>
        <rFont val="Arial"/>
        <family val="2"/>
      </rPr>
      <t xml:space="preserve">1.2.1 Self-Efficacy
</t>
    </r>
    <r>
      <rPr>
        <sz val="11"/>
        <color theme="1"/>
        <rFont val="Arial"/>
        <family val="2"/>
      </rPr>
      <t xml:space="preserve">Materials emphasize the development of critical thinking and positive skill building that empowers learners to make the best decisions for themselves based on their own values and goals.
</t>
    </r>
  </si>
  <si>
    <t>Materials include opportunities for students to critically reflect on information alongside their own values and beliefs to self-determine their health goals and practices. 
AND
Materials encourage students to apply their own experiences, goals, and interests into learning activities, while respecting student privacy.</t>
  </si>
  <si>
    <t>Materials include opportunities for students to critically reflect on information alongside their own values and beliefs to self-determine their health goals and practices. 
OR
Materials encourage students to apply their own experiences, goals, and interests into learning activities, while respecting student privacy.</t>
  </si>
  <si>
    <r>
      <rPr>
        <sz val="11"/>
        <color theme="1"/>
        <rFont val="Calibri"/>
        <family val="2"/>
      </rPr>
      <t xml:space="preserve">Materials </t>
    </r>
    <r>
      <rPr>
        <u/>
        <sz val="11"/>
        <color theme="1"/>
        <rFont val="Calibri"/>
        <family val="2"/>
      </rPr>
      <t>do not</t>
    </r>
    <r>
      <rPr>
        <sz val="11"/>
        <color theme="1"/>
        <rFont val="Calibri"/>
        <family val="2"/>
      </rPr>
      <t xml:space="preserve"> include opportunities for students to critically reflect on information alongside their own values and beliefs to self-determine their health goals and practices. 
AND
Materials </t>
    </r>
    <r>
      <rPr>
        <u/>
        <sz val="11"/>
        <color theme="1"/>
        <rFont val="Calibri"/>
        <family val="2"/>
      </rPr>
      <t>do not</t>
    </r>
    <r>
      <rPr>
        <sz val="11"/>
        <color theme="1"/>
        <rFont val="Calibri"/>
        <family val="2"/>
      </rPr>
      <t xml:space="preserve"> encourage students to apply their own experiences, goals, and interests into learning activities, while respecting student privacy.</t>
    </r>
  </si>
  <si>
    <r>
      <rPr>
        <b/>
        <sz val="11"/>
        <color theme="1"/>
        <rFont val="Arial"/>
        <family val="2"/>
      </rPr>
      <t xml:space="preserve">1.2.2 Promoting Positive Norms and Behaviors
</t>
    </r>
    <r>
      <rPr>
        <sz val="11"/>
        <color theme="1"/>
        <rFont val="Arial"/>
        <family val="2"/>
      </rPr>
      <t xml:space="preserve">Materials build on students' sense of self-worth and avoid fear- or shame-based instruction that rely on scare tactics, stereotypes, and/or disparaging messages about student, family, and community identities and health decisions.
Materials promote positive individual and social health enhancing behaviors and social norms, beyond risk reduction, that support and encourage healthy and safe interactions, relationships, and help young people to thrive. 
</t>
    </r>
  </si>
  <si>
    <t xml:space="preserve">Materials promote positive self-esteem and encourage students to respect others by avoiding shaming language about student decisions, values, and beliefs.
AND
Materials balance discussion of risks, responsibilities, skills, and resources without overemphasizing negative outcomes.
AND
Materials offer opportunities for peers to connect with each other to discuss relevant health topics and strengthen relationships and positive social norms.
</t>
  </si>
  <si>
    <t>Materials promote positive self-esteem and encourage students to respect others by avoiding shaming language about student decisions, values, and beliefs.
AND
Materials balance discussion of risks, responsibilities, skills, and resources without overemphasizing negative outcomes.</t>
  </si>
  <si>
    <r>
      <rPr>
        <sz val="11"/>
        <color theme="1"/>
        <rFont val="Calibri"/>
        <family val="2"/>
      </rPr>
      <t xml:space="preserve">Materials </t>
    </r>
    <r>
      <rPr>
        <u/>
        <sz val="11"/>
        <color theme="1"/>
        <rFont val="Calibri"/>
        <family val="2"/>
      </rPr>
      <t>do not</t>
    </r>
    <r>
      <rPr>
        <sz val="11"/>
        <color theme="1"/>
        <rFont val="Calibri"/>
        <family val="2"/>
      </rPr>
      <t xml:space="preserve"> promote positive self-esteem and encourage students to respect others by avoiding shaming language about student decisions, values, and beliefs.
AND
Materials </t>
    </r>
    <r>
      <rPr>
        <u/>
        <sz val="11"/>
        <color theme="1"/>
        <rFont val="Calibri"/>
        <family val="2"/>
      </rPr>
      <t>do not</t>
    </r>
    <r>
      <rPr>
        <sz val="11"/>
        <color theme="1"/>
        <rFont val="Calibri"/>
        <family val="2"/>
      </rPr>
      <t xml:space="preserve"> balance discussion of risks, responsibilities, skills, and resources, or overemphasize negative outcomes</t>
    </r>
  </si>
  <si>
    <t>Teen Dating: Online dating section includes both "dos" and "don'ts" instead of exclusively highlighting negatives. "Reasons why teens might sext" section includes reasons beyond just being bullied/pressure (demonstrating commitment, as a way to flirt)</t>
  </si>
  <si>
    <r>
      <rPr>
        <b/>
        <sz val="11"/>
        <color theme="1"/>
        <rFont val="Arial"/>
        <family val="2"/>
      </rPr>
      <t>1.2.3 Community and Peer Connections</t>
    </r>
    <r>
      <rPr>
        <sz val="11"/>
        <color theme="1"/>
        <rFont val="Arial"/>
        <family val="2"/>
      </rPr>
      <t xml:space="preserve">
Materials encourage students to identify their own individual, family, and community strengths, values, goals, and resources.</t>
    </r>
  </si>
  <si>
    <t>Materials include activities that encourage students to identify individual, family, and community strengths, values, and goals.
AND
Materials include opportunities for students to know about and utilize a wide variety of community resources.</t>
  </si>
  <si>
    <t>Materials include activities that encourage students to identify individual, family, and community strengths, values, and goals.
OR
Materials include opportunities for students to know about and utilize a wide variety of community resources.</t>
  </si>
  <si>
    <r>
      <rPr>
        <sz val="11"/>
        <color theme="1"/>
        <rFont val="Calibri"/>
        <family val="2"/>
      </rPr>
      <t xml:space="preserve">Materials </t>
    </r>
    <r>
      <rPr>
        <u/>
        <sz val="11"/>
        <color theme="1"/>
        <rFont val="Calibri"/>
        <family val="2"/>
      </rPr>
      <t>do not</t>
    </r>
    <r>
      <rPr>
        <sz val="11"/>
        <color theme="1"/>
        <rFont val="Calibri"/>
        <family val="2"/>
      </rPr>
      <t xml:space="preserve"> include activities that encourage students to identify individual, family and community strengths, values, and goals.
AND
Materials </t>
    </r>
    <r>
      <rPr>
        <u/>
        <sz val="11"/>
        <color theme="1"/>
        <rFont val="Calibri"/>
        <family val="2"/>
      </rPr>
      <t>do not</t>
    </r>
    <r>
      <rPr>
        <sz val="11"/>
        <color theme="1"/>
        <rFont val="Calibri"/>
        <family val="2"/>
      </rPr>
      <t xml:space="preserve"> include opportunities for students to know about and utilize a wide variety of community resources.</t>
    </r>
  </si>
  <si>
    <t>Lesson 8.4 "Think About It" questions - "What resources exist in your school or community that might help or support Leo?"</t>
  </si>
  <si>
    <r>
      <rPr>
        <b/>
        <sz val="11"/>
        <color theme="1"/>
        <rFont val="Arial"/>
        <family val="2"/>
      </rPr>
      <t xml:space="preserve">1.2.4 Trauma-Informed
</t>
    </r>
    <r>
      <rPr>
        <sz val="11"/>
        <color theme="1"/>
        <rFont val="Arial"/>
        <family val="2"/>
      </rPr>
      <t xml:space="preserve">Materials provide opportunities for educators to promote safer learning environments, approach sensitive subjects with care, acknowledge that students may have personal experiences with the topic, and maximize opportunities for individual and collective wellness and healing.
</t>
    </r>
  </si>
  <si>
    <t>1: Partially meets expectations</t>
  </si>
  <si>
    <t xml:space="preserve">Materials acknowledge and include trauma-informed practices and
build a sense of safety for students (e.g., sensitivity around topics such as violence, substance use, sexual assault, etc.)
AND
Materials give guidance and examples for teachers about trauma-informed practices. (e.g., community agreements, question boxes, national and local resources, and how current and historical trauma affects marginalized groups.)
</t>
  </si>
  <si>
    <t>Materials acknowledge and include trauma-informed practices and
build a sense of safety for students (e.g., sensitivity around topics such as violence, substance use, sexual assault, etc.)
OR
Materials give guidance and examples for teachers about trauma-informed practices. (e.g., community agreements, question boxes, national and local resources, and how current and historical trauma affects marginalized groups.)</t>
  </si>
  <si>
    <r>
      <rPr>
        <sz val="11"/>
        <color theme="1"/>
        <rFont val="Calibri"/>
        <family val="2"/>
      </rPr>
      <t xml:space="preserve">Materials </t>
    </r>
    <r>
      <rPr>
        <u/>
        <sz val="11"/>
        <color theme="1"/>
        <rFont val="Calibri"/>
        <family val="2"/>
      </rPr>
      <t>do not</t>
    </r>
    <r>
      <rPr>
        <sz val="11"/>
        <color theme="1"/>
        <rFont val="Calibri"/>
        <family val="2"/>
      </rPr>
      <t xml:space="preserve"> acknowledge and include trauma-informed practices and build a sense of safety for students (e.g., sensitivity around topics such as violence, substance use, sexual assault, etc.).
AND
Materials </t>
    </r>
    <r>
      <rPr>
        <u/>
        <sz val="11"/>
        <color theme="1"/>
        <rFont val="Calibri"/>
        <family val="2"/>
      </rPr>
      <t>do not</t>
    </r>
    <r>
      <rPr>
        <sz val="11"/>
        <color theme="1"/>
        <rFont val="Calibri"/>
        <family val="2"/>
      </rPr>
      <t xml:space="preserve"> give guidance and examples for teachers about trauma-informed practices. (e.g., community agreements, question boxes, national and local resources, and how current and historical trauma affects marginalized groups.)</t>
    </r>
  </si>
  <si>
    <t>Materials acknowledge and include trauma-informed practices, but do not give specific guidance to teachers around trauma-informed practices.</t>
  </si>
  <si>
    <t>Rating for 1.2: Strengths-Based Approach</t>
  </si>
  <si>
    <t>Final Comments for 1.2: Strengths-Based Approach</t>
  </si>
  <si>
    <t>This curriculum is grounded in a strength-based approach. The online dating section of the curriculum includes both "dos" and "don'ts," offering a balanced view rather than focusing solely on negatives. The "Reasons why teens might sext" section explores various motivations, such as demonstrating commitment or flirting, beyond just bullying or pressure. Lesson 8.4 includes reflective questions, like "What resources exist in your school or community that might help or support Leo?" While the materials acknowledge trauma-informed practices, they need more specific guidance for teachers on implementing these practices to meet our trauma-informed practice metric.</t>
  </si>
  <si>
    <t>1.3: Health Literacy and Analysis</t>
  </si>
  <si>
    <t>Materials support a conceptual understanding of health literacy through knowledge and skills, and inspire critical analysis of a variety of cultural, historical, societal, and individual factors that influence health behavior.</t>
  </si>
  <si>
    <r>
      <rPr>
        <b/>
        <sz val="11"/>
        <color theme="1"/>
        <rFont val="Arial"/>
        <family val="2"/>
      </rPr>
      <t xml:space="preserve">1.3.1: Active Health Literacy
</t>
    </r>
    <r>
      <rPr>
        <sz val="11"/>
        <color theme="1"/>
        <rFont val="Arial"/>
        <family val="2"/>
      </rPr>
      <t xml:space="preserve">Materials help students to access, comprehend, synthesize, and apply information that impacts their health.
</t>
    </r>
  </si>
  <si>
    <t>Materials provide opportunities for students to learn where and how to access age-appropriate medically accurate and culturally responsive information and resources in person and/or online.
AND
Materials provide opportunities for students to practice accessing, synthesizing, and applying information that impacts their health.</t>
  </si>
  <si>
    <t>Materials provide opportunities for students to learn where and how to access age-appropriate medically accurate and culturally responsive information and resources in person and/or online.
OR
Materials provide opportunities for students to practice accessing, synthesizing, and applying information that impacts their health.</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</si>
  <si>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students to learn where and how to access age-appropriate medically accurate and culturally responsive information and resources in person and/or online.
AND
Materials </t>
    </r>
    <r>
      <rPr>
        <u/>
        <sz val="11"/>
        <color theme="1"/>
        <rFont val="Calibri"/>
        <family val="2"/>
      </rPr>
      <t>do not</t>
    </r>
    <r>
      <rPr>
        <sz val="11"/>
        <color theme="1"/>
        <rFont val="Calibri"/>
        <family val="2"/>
      </rPr>
      <t xml:space="preserve"> provide opportunities for students to practice accessing, synthesizing, and applying information that impacts their health.</t>
    </r>
  </si>
  <si>
    <t>Strong section on how to use assertive communication when you are dissatisfied with the quality of the medical care you are receiving.</t>
  </si>
  <si>
    <r>
      <rPr>
        <b/>
        <sz val="11"/>
        <color theme="1"/>
        <rFont val="Arial"/>
        <family val="2"/>
      </rPr>
      <t xml:space="preserve">1.3.2  Data and Medical Accuracy Analysis
</t>
    </r>
    <r>
      <rPr>
        <sz val="11"/>
        <color theme="1"/>
        <rFont val="Arial"/>
        <family val="2"/>
      </rPr>
      <t>Materials include opportunities for students to analyze current data, trends, and information related to health outcomes and social determinants of health.</t>
    </r>
  </si>
  <si>
    <t>Materials include activities that promote use of data and trends on current health issues.
AND
Materials include examples of how social determinants of health impact student and community health and well-being (e.g., access to resources (food, housing); economic stability; neighborhood and environment).</t>
  </si>
  <si>
    <t>Materials include activities that promote use of data and trends on current health issues.
OR
Materials include examples of how social determinants of health impact student and community health and well-being (e.g., access to resources (food, housing); economic stability; neighborhood and environment).</t>
  </si>
  <si>
    <r>
      <rPr>
        <sz val="11"/>
        <color theme="1"/>
        <rFont val="Calibri"/>
        <family val="2"/>
      </rPr>
      <t xml:space="preserve">Materials </t>
    </r>
    <r>
      <rPr>
        <u/>
        <sz val="11"/>
        <color theme="1"/>
        <rFont val="Calibri"/>
        <family val="2"/>
      </rPr>
      <t>do not</t>
    </r>
    <r>
      <rPr>
        <sz val="11"/>
        <color theme="1"/>
        <rFont val="Calibri"/>
        <family val="2"/>
      </rPr>
      <t xml:space="preserve"> include activities that promote use of data and trends on current health issues.
AND
Materials </t>
    </r>
    <r>
      <rPr>
        <u/>
        <sz val="11"/>
        <color theme="1"/>
        <rFont val="Calibri"/>
        <family val="2"/>
      </rPr>
      <t>do not</t>
    </r>
    <r>
      <rPr>
        <sz val="11"/>
        <color theme="1"/>
        <rFont val="Calibri"/>
        <family val="2"/>
      </rPr>
      <t xml:space="preserve"> include examples of how social determinants of health impact student and community health and well-being (e.g., access to resources (food, housing); economic stability; neighborhood and environment).</t>
    </r>
  </si>
  <si>
    <t xml:space="preserve">Lesson 3.1 Understanding Health Equity is all about social determinants of health.
Missing activities that promote use or application of data and trends on current health issues. </t>
  </si>
  <si>
    <r>
      <rPr>
        <b/>
        <sz val="11"/>
        <color theme="1"/>
        <rFont val="Arial"/>
        <family val="2"/>
      </rPr>
      <t xml:space="preserve">1.3.3  Cultural Influences
</t>
    </r>
    <r>
      <rPr>
        <sz val="11"/>
        <color theme="1"/>
        <rFont val="Arial"/>
        <family val="2"/>
      </rPr>
      <t xml:space="preserve">Materials inspire critical analysis of a variety of family, cultural, societal, and individual factors that influence health behavior. </t>
    </r>
    <r>
      <rPr>
        <b/>
        <sz val="11"/>
        <color theme="1"/>
        <rFont val="Arial"/>
        <family val="2"/>
      </rPr>
      <t xml:space="preserve">
</t>
    </r>
  </si>
  <si>
    <t>Materials include opportunities to reflect on and discuss cultural and societal influences and analyze how they impact health and well-being.
AND
Materials include opportunities for students to recognize discrimination and how to support each other in a diverse community.</t>
  </si>
  <si>
    <t>Materials include opportunities to reflect on and discuss cultural and societal influences and analyze how they impact health and well-being.
OR
Materials include opportunities for students to recognize discrimination and how to support each other in a diverse community.</t>
  </si>
  <si>
    <r>
      <rPr>
        <sz val="11"/>
        <color theme="1"/>
        <rFont val="Calibri"/>
        <family val="2"/>
      </rPr>
      <t xml:space="preserve">Materials </t>
    </r>
    <r>
      <rPr>
        <u/>
        <sz val="11"/>
        <color theme="1"/>
        <rFont val="Calibri"/>
        <family val="2"/>
      </rPr>
      <t>do not</t>
    </r>
    <r>
      <rPr>
        <sz val="11"/>
        <color theme="1"/>
        <rFont val="Calibri"/>
        <family val="2"/>
      </rPr>
      <t xml:space="preserve"> include opportunities to reflect on and discuss cultural and societal influences or analyze how they impact health and well-being.
AND
Materials </t>
    </r>
    <r>
      <rPr>
        <u/>
        <sz val="11"/>
        <color theme="1"/>
        <rFont val="Calibri"/>
        <family val="2"/>
      </rPr>
      <t>do not</t>
    </r>
    <r>
      <rPr>
        <sz val="11"/>
        <color theme="1"/>
        <rFont val="Calibri"/>
        <family val="2"/>
      </rPr>
      <t xml:space="preserve"> include opportunities for students to recognize discrimination and how to support each other in a diverse community.</t>
    </r>
  </si>
  <si>
    <t>Meets Expectations (5-6 points)     Partially Meets Expectations (3-4 points)     Does Not Meet Expectations (0-2 points)
PROGRAMS THAT SCORE 0 ON A GIVEN METRIC WILL RECEIVE A CRITERION SCORE OF 0.</t>
  </si>
  <si>
    <t>Rating for 1.3: Learning Health Literacy and Analysis</t>
  </si>
  <si>
    <t>Final Comments for 1.3: Learning Health Literacy and Analysis</t>
  </si>
  <si>
    <t>The curriculum includes a strong section on using assertive communication when dissatisfied with medical care and covers social determinants of health in "Lesson 3.1: Understanding Health Equity." However, it lacks activities that promote the use or application of data and trends on current health issues.</t>
  </si>
  <si>
    <t>1.4: Comprehensive Sexuality Education and Violence/ Abuse Prevention</t>
  </si>
  <si>
    <t xml:space="preserve">Materials include comprehensive sexuality education which refers to sexuality as a normal part of human development that provides space for each student to consider their own personal, familial, and cultural values, health history, and goals, while maintaining privacy. </t>
  </si>
  <si>
    <r>
      <rPr>
        <b/>
        <sz val="11"/>
        <color theme="1"/>
        <rFont val="Arial"/>
        <family val="2"/>
      </rPr>
      <t xml:space="preserve">1.4.1 Inclusive
</t>
    </r>
    <r>
      <rPr>
        <sz val="11"/>
        <color theme="1"/>
        <rFont val="Arial"/>
        <family val="2"/>
      </rPr>
      <t xml:space="preserve">Materials include strengths-based sexuality education that is affirming and inclusive of historically and currently excluded, underserved, and underrepresented communities and the lived experiences of students.
</t>
    </r>
  </si>
  <si>
    <t>Materials use positive, affirming, and inclusive language when discussing and portraying LGBTQ2SIA+ people and communities, people of color, people with disabilities, and people from other protected classes throughout the program.
AND
Materials use a variety of scenarios, examples, and discussions that acknowledge a wide variety of people, values, and relationships (including friendships, family structures, and sexual and romantic relationships).
AND
Materials include language, illustrations, and scenarios that affirm transgender and nonbinary identities and expression.</t>
  </si>
  <si>
    <t>Materials use positive, affirming, and inclusive language when discussing and portraying LGBTQ2SIA+ people and communities, people of color, people with disabilities, and people from other protected classes throughout the program.
AND
Materials use a variety of scenarios, examples, and discussions that acknowledge a wide variety of people, values, and relationships (including friendships, family structures, and sexual and romantic relationships).</t>
  </si>
  <si>
    <r>
      <rPr>
        <sz val="11"/>
        <color theme="1"/>
        <rFont val="Calibri"/>
        <family val="2"/>
      </rPr>
      <t xml:space="preserve">Materials </t>
    </r>
    <r>
      <rPr>
        <u/>
        <sz val="11"/>
        <color theme="1"/>
        <rFont val="Calibri"/>
        <family val="2"/>
      </rPr>
      <t>do not</t>
    </r>
    <r>
      <rPr>
        <sz val="11"/>
        <color theme="1"/>
        <rFont val="Calibri"/>
        <family val="2"/>
      </rPr>
      <t xml:space="preserve"> use positive, affirming, and inclusive language when discussing and portraying LGBTQ2SIA+ people and communities, people of color, people with disabilities, and people from other protected classes.
OR
Materials </t>
    </r>
    <r>
      <rPr>
        <u/>
        <sz val="11"/>
        <color theme="1"/>
        <rFont val="Calibri"/>
        <family val="2"/>
      </rPr>
      <t>do not</t>
    </r>
    <r>
      <rPr>
        <sz val="11"/>
        <color theme="1"/>
        <rFont val="Calibri"/>
        <family val="2"/>
      </rPr>
      <t xml:space="preserve"> use a variety of scenarios, examples, and discussions that acknowledge a wide variety of people, values, and relationships (including friendships, family structures, and sexual and romantic relationships).
AND
Materials portray protected class communities negatively or only in association with negative health outcomes, stereotypes, or risk.</t>
    </r>
  </si>
  <si>
    <t>Yes, specifically the comprehensive versions of the lessons and the supplemental lessons titled "reproductive system in people with [ovaries/testes]". The abridged versions of the lessons do not meet this metric, and this metric would be strengthened if transgender and non-binary folks are represented throughout the curriculum and not just in the sex ed content.
Abridged version of Conception &amp; Pregnancy still uses inclusive language ("people who are pregnant," "pregnant person")
Language around "mental disorders" could be strengthened by shifting to the language of "mental health conditions" (more neutral language, though referring specifically to categories of disorders "anxiety disorders" etc would be fine). Additionally, shifting lesson 5.4 on body image and eating disorders to the mental health chapter would more closely align with Oregon standards and current understandings around the cause of disordered eating.</t>
  </si>
  <si>
    <r>
      <rPr>
        <b/>
        <sz val="11"/>
        <color theme="1"/>
        <rFont val="Arial"/>
        <family val="2"/>
      </rPr>
      <t xml:space="preserve">1.4.2 Comprehensive
</t>
    </r>
    <r>
      <rPr>
        <sz val="11"/>
        <color theme="1"/>
        <rFont val="Arial"/>
        <family val="2"/>
      </rPr>
      <t>Materials refer to sexuality as a multidimensional and positive part of human development that changes throughout the lifespan. 
Materials present a comprehensive range of sexual and reproductive health practices that is not limited to abstinence and is communicated without value judgments.</t>
    </r>
  </si>
  <si>
    <t>Materials provide medically-accurate information on all of the following concepts without value judgments (e.g., avoiding “right choice/wrong [healthcare/lifestyle] choice”, “good kid/bad kid”, “good parents/bad parents” language):
-Abstinence
-Pregnancy and parenthood options
-STI prevention
-Accessing healthcare
AND
Materials refer to sexuality as a positive and natural part of being human, beyond reproduction and disease prevention (e.g., sexuality is described as a lifelong part of health and well-being and includes healthy relationships, communication, body image, identity, etc.)</t>
  </si>
  <si>
    <t>Materials provide medically-accurate information on all of the following concepts without value judgments (e.g., avoiding “right choice/wrong [healthcare/lifestyle] choice”, “good kid/bad kid”, “good parents/bad parents” language):
-Abstinence
-Pregnancy and parenthood options
-STI prevention
-Accessing healthcare</t>
  </si>
  <si>
    <r>
      <rPr>
        <sz val="11"/>
        <color theme="1"/>
        <rFont val="Calibri"/>
        <family val="2"/>
      </rPr>
      <t xml:space="preserve">Materials </t>
    </r>
    <r>
      <rPr>
        <u/>
        <sz val="11"/>
        <color theme="1"/>
        <rFont val="Calibri"/>
        <family val="2"/>
      </rPr>
      <t>do not</t>
    </r>
    <r>
      <rPr>
        <sz val="11"/>
        <color theme="1"/>
        <rFont val="Calibri"/>
        <family val="2"/>
      </rPr>
      <t xml:space="preserve"> provide medically-accurate  information on all of the following concepts without value judgments (e.g., avoiding “right choice/wrong [healthcare/lifestyle] choice”, “good kid/bad kid”, “good parents/bad parents” language):
-Abstinence
-Pregnancy and parenthood options
-STI prevention
-Accessing healthcare</t>
    </r>
  </si>
  <si>
    <t>Lesson on Conception &amp; Pregnancy offers suggestions for making it as a teen parent - receiving secondhand clothes from family and friends, shopping at garage sales or thrift stores, joining teen parenting groups for social connection as friend groups may change.
Only comprehensive version of the above lesson includes an acknowledgement of abortion, and affirms that all feelings someone may have after an abortion are appropriate.
Material partially promotes sexuality as positive and natural (statement that teens may become attracted to others at certain ages, statement that masturbation is normal), but not enough to fully meet expectations.</t>
  </si>
  <si>
    <r>
      <rPr>
        <b/>
        <sz val="11"/>
        <color theme="1"/>
        <rFont val="Arial"/>
        <family val="2"/>
      </rPr>
      <t>1.4.3 Violence/ Abuse Prevention</t>
    </r>
    <r>
      <rPr>
        <sz val="11"/>
        <color theme="1"/>
        <rFont val="Arial"/>
        <family val="2"/>
      </rPr>
      <t xml:space="preserve">
Materials include skill development opportunities to identify and respond to unsafe situations, accurately name body parts, define and promote consent, communicate boundaries, practice getting help from a trusted adult, analyze societal causes of violence, and emphasize that people are not to blame for the violence and abuse they experience.</t>
    </r>
  </si>
  <si>
    <t>Materials include skill development opportunities to:
-identify and respond to unsafe situations,
-accurately name body parts,
-define and promote consent,
-communicate and respect boundaries of self and others, and 
-practice getting help from a trusted adult
AND
Materials provide information about reporting and confidentiality. 
AND
Materials provide opportunities to analyze societal causes of violence, and emphasize that people are not to blame for the violence and abuse they experience.</t>
  </si>
  <si>
    <t xml:space="preserve">Materials include skill development opportunities to:
-identify and respond to unsafe situations,
-accurately name body parts,
-define and promote consent,
-communicate and respect boundaries of self and others, and 
-practice getting help from a trusted adult
AND
Materials provide information about reporting and confidentiality. </t>
  </si>
  <si>
    <r>
      <rPr>
        <sz val="11"/>
        <color theme="1"/>
        <rFont val="Calibri"/>
        <family val="2"/>
      </rPr>
      <t xml:space="preserve">Materials </t>
    </r>
    <r>
      <rPr>
        <u/>
        <sz val="11"/>
        <color theme="1"/>
        <rFont val="Calibri"/>
        <family val="2"/>
      </rPr>
      <t>do not</t>
    </r>
    <r>
      <rPr>
        <sz val="11"/>
        <color theme="1"/>
        <rFont val="Calibri"/>
        <family val="2"/>
      </rPr>
      <t xml:space="preserve"> include skill development opportunities to:
-identify and respond to unsafe situations,
-accurately name body parts,
-define and promote consent,
-communicate and respect boundaries of self and others, and 
-practice getting help from a trusted adult
AND
Materials </t>
    </r>
    <r>
      <rPr>
        <u/>
        <sz val="11"/>
        <color theme="1"/>
        <rFont val="Calibri"/>
        <family val="2"/>
      </rPr>
      <t>do not</t>
    </r>
    <r>
      <rPr>
        <sz val="11"/>
        <color theme="1"/>
        <rFont val="Calibri"/>
        <family val="2"/>
      </rPr>
      <t xml:space="preserve"> provide information about reporting and confidentiality.</t>
    </r>
  </si>
  <si>
    <r>
      <rPr>
        <b/>
        <sz val="11"/>
        <color theme="1"/>
        <rFont val="Arial"/>
        <family val="2"/>
      </rPr>
      <t xml:space="preserve">1.4.4 Age-Appropriate
</t>
    </r>
    <r>
      <rPr>
        <sz val="11"/>
        <color theme="1"/>
        <rFont val="Arial"/>
        <family val="2"/>
      </rPr>
      <t xml:space="preserve">Materials address age-appropriate instruction on healthy relationships, bodies, sexuality, and violence/abuse prevention in every grade covered.
</t>
    </r>
  </si>
  <si>
    <t>Materials are clear and understandable and define key vocabulary.
AND
Materials meet the grade-level specific standards and provide background knowledge that correspond to the student's grade (e.g., 8th grade students aren’t learning 6th grade standards).
AND
Materials provide opportunities to assess student understanding of topics by providing opportunities for student reflection and inquiry.</t>
  </si>
  <si>
    <t>Materials are clear and understandable and define key vocabulary.
AND
Materials align with the grade-level specific standards that correspond to the student’s grade (e.g., 8th grade students aren’t learning 6th grade standards).
OR
Materials provide opportunities to assess student understanding of topics by providing opportunities for student reflection and inquiry.</t>
  </si>
  <si>
    <r>
      <rPr>
        <sz val="11"/>
        <color theme="1"/>
        <rFont val="Calibri"/>
        <family val="2"/>
      </rPr>
      <t xml:space="preserve">Materials </t>
    </r>
    <r>
      <rPr>
        <u/>
        <sz val="11"/>
        <color theme="1"/>
        <rFont val="Calibri"/>
        <family val="2"/>
      </rPr>
      <t>are not</t>
    </r>
    <r>
      <rPr>
        <sz val="11"/>
        <color theme="1"/>
        <rFont val="Calibri"/>
        <family val="2"/>
      </rPr>
      <t xml:space="preserve"> clear and understandable and define key vocabulary.
AND
Materials </t>
    </r>
    <r>
      <rPr>
        <u/>
        <sz val="11"/>
        <color theme="1"/>
        <rFont val="Calibri"/>
        <family val="2"/>
      </rPr>
      <t>do not</t>
    </r>
    <r>
      <rPr>
        <sz val="11"/>
        <color theme="1"/>
        <rFont val="Calibri"/>
        <family val="2"/>
      </rPr>
      <t xml:space="preserve"> meet the grade-level specific standards and provide background knowledge that correspond to the student’s grade (e.g., 8th grade students aren’t learning 6th grade standards).</t>
    </r>
  </si>
  <si>
    <t>Rating for 1.4: Comprehensive Sexuality Education and Violence/ Abuse Prevention</t>
  </si>
  <si>
    <t>When using supplemental lessons, this meets comprehensive sexuality education standards, but the abridged versions do not meet these standards alone. Strengthening representation of transgender and non-binary individuals throughout the curriculum, not just in sex education, would enhance this metric. The supplemental versions utilize inclusive language (e.g. Conception &amp; Pregnancy lesson using "people who are pregnant" and "pregnant person.") The language around "mental disorders" could be improved by using "mental health conditions," and moving Lesson 5.4 on body image and eating disorders to the mental health chapter would better align with Oregon standards. The Conception &amp; Pregnancy lesson offers practical advice for teen parents and acknowledges abortion, affirming that all feelings post-abortion are valid. While the materials partially promote sexuality as positive and natural, further emphasis is needed to fully meet expectations.</t>
  </si>
  <si>
    <t>Part 2: Equitable Student Engagement and Cultural Pedagogy Criteria [K-HS]</t>
  </si>
  <si>
    <t>2.1: Engagement &amp; Motivation</t>
  </si>
  <si>
    <t>Materials give opportunities for student-driven learning, and rigor is maintained across all options. Materials should focus on relevant topics, authentic contexts, and experiences, and give students the opportunity to make connections with their goals, interests, and values.</t>
  </si>
  <si>
    <r>
      <rPr>
        <b/>
        <sz val="11"/>
        <color theme="1"/>
        <rFont val="Arial"/>
        <family val="2"/>
      </rPr>
      <t xml:space="preserve">2.1.1: Relevance
</t>
    </r>
    <r>
      <rPr>
        <sz val="11"/>
        <color theme="1"/>
        <rFont val="Arial"/>
        <family val="2"/>
      </rPr>
      <t>Materials include topics that are relevant and interesting to students and provide access to authentic contexts and tools that give students the freedom to make connections to their experiences, goals, and interests.</t>
    </r>
    <r>
      <rPr>
        <b/>
        <sz val="11"/>
        <color theme="1"/>
        <rFont val="Arial"/>
        <family val="2"/>
      </rPr>
      <t xml:space="preserve">
</t>
    </r>
    <r>
      <rPr>
        <sz val="11"/>
        <color theme="1"/>
        <rFont val="Arial"/>
        <family val="2"/>
      </rPr>
      <t xml:space="preserve">
</t>
    </r>
  </si>
  <si>
    <t>Materials include opportunities to share learning in ways that reflect a variety of student interests, identities, cultures, and communities.  
AND
Materials offer opportunities for students to bring their own experiences, goals, and interests into the work they do.</t>
  </si>
  <si>
    <t>Materials include opportunities to share learning in ways that reflect a variety of student interests, identities, cultures, and their communities.  
OR
Materials offer opportunities for students to bring their own experiences, goals, and interests into the work they do.</t>
  </si>
  <si>
    <r>
      <rPr>
        <sz val="11"/>
        <color theme="1"/>
        <rFont val="Calibri"/>
        <family val="2"/>
      </rPr>
      <t xml:space="preserve">Materials </t>
    </r>
    <r>
      <rPr>
        <u/>
        <sz val="11"/>
        <color theme="1"/>
        <rFont val="Calibri"/>
        <family val="2"/>
      </rPr>
      <t>do not</t>
    </r>
    <r>
      <rPr>
        <sz val="11"/>
        <color theme="1"/>
        <rFont val="Calibri"/>
        <family val="2"/>
      </rPr>
      <t xml:space="preserve"> provide opportunities to share learning in ways that reflect a variety of student interests, identities, cultures, and their communities. 
AND
Materials </t>
    </r>
    <r>
      <rPr>
        <u/>
        <sz val="11"/>
        <color theme="1"/>
        <rFont val="Calibri"/>
        <family val="2"/>
      </rPr>
      <t>do not</t>
    </r>
    <r>
      <rPr>
        <sz val="11"/>
        <color theme="1"/>
        <rFont val="Calibri"/>
        <family val="2"/>
      </rPr>
      <t xml:space="preserve"> include opportunities for students to bring their own experiences, goals, and interests into the work they do.</t>
    </r>
  </si>
  <si>
    <r>
      <rPr>
        <b/>
        <sz val="11"/>
        <color theme="1"/>
        <rFont val="Arial"/>
        <family val="2"/>
      </rPr>
      <t xml:space="preserve">2.1.2  Collaborative Learning 
</t>
    </r>
    <r>
      <rPr>
        <sz val="11"/>
        <color theme="1"/>
        <rFont val="Arial"/>
        <family val="2"/>
      </rPr>
      <t>Materials include tasks that provide students opportunities to engage in the process of learning collaboratively, and opportunities to express their learning individually.</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</si>
  <si>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</si>
  <si>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 individual instruction to support interaction among students.
OR
Materials provide guidance for the teacher on how and when to use specific grouping strategies to support collaborative learning. </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</si>
  <si>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teachers to use a variety of grouping strategies including whole group, small group, and individual instruction to support interaction among students.
AND
Materials </t>
    </r>
    <r>
      <rPr>
        <u/>
        <sz val="11"/>
        <color theme="1"/>
        <rFont val="Calibri"/>
        <family val="2"/>
      </rPr>
      <t>do not</t>
    </r>
    <r>
      <rPr>
        <sz val="11"/>
        <color theme="1"/>
        <rFont val="Calibri"/>
        <family val="2"/>
      </rPr>
      <t xml:space="preserve"> provide  guidance for the teacher on how and when to use specific grouping strategies to support collaborative learning. </t>
    </r>
  </si>
  <si>
    <t>At first glance, lessons appear primarily taught through self-reading or PowerPoint lectures without many interactive activities and opportunities to connect with peers. Teachers should refer to lesson plans to find implementation strategies that encourage student collaboration.</t>
  </si>
  <si>
    <r>
      <rPr>
        <b/>
        <sz val="11"/>
        <color theme="1"/>
        <rFont val="Arial"/>
        <family val="2"/>
      </rPr>
      <t xml:space="preserve">2.1.3  Individual Student Adaptability
</t>
    </r>
    <r>
      <rPr>
        <sz val="11"/>
        <color theme="1"/>
        <rFont val="Arial"/>
        <family val="2"/>
      </rPr>
      <t xml:space="preserve">Materials include instructional strategies to support prior grade-level learning and extensions for students who are ready to deepen their understanding of grade-level content.
</t>
    </r>
    <r>
      <rPr>
        <b/>
        <sz val="11"/>
        <color theme="1"/>
        <rFont val="Arial"/>
        <family val="2"/>
      </rPr>
      <t xml:space="preserve">
</t>
    </r>
  </si>
  <si>
    <t xml:space="preserve">Materials include instructional strategies for supporting unfinished learning from prior grade-levels, including scaffolding strategies to support students as they work toward independence.
AND
Materials include extensions for students who are ready to deepen their understanding of grade-level content. </t>
  </si>
  <si>
    <t xml:space="preserve">Materials include instructional strategies for supporting unfinished learning from prior grade-levels, including scaffolding strategies to support students as they work toward independence.
OR
Materials include extensions for students who are ready to deepen their understanding of grade-level content. </t>
  </si>
  <si>
    <r>
      <rPr>
        <sz val="11"/>
        <color theme="1"/>
        <rFont val="Calibri"/>
        <family val="2"/>
      </rPr>
      <t xml:space="preserve">Materials </t>
    </r>
    <r>
      <rPr>
        <u/>
        <sz val="11"/>
        <color theme="1"/>
        <rFont val="Calibri"/>
        <family val="2"/>
      </rPr>
      <t>do not</t>
    </r>
    <r>
      <rPr>
        <sz val="11"/>
        <color theme="1"/>
        <rFont val="Calibri"/>
        <family val="2"/>
      </rPr>
      <t xml:space="preserve"> include instructional strategies for supporting unfinished learning from prior grade-levels, including scaffolding strategies to support students as they work toward independence.
AND
Materials </t>
    </r>
    <r>
      <rPr>
        <u/>
        <sz val="11"/>
        <color theme="1"/>
        <rFont val="Calibri"/>
        <family val="2"/>
      </rPr>
      <t>do not</t>
    </r>
    <r>
      <rPr>
        <sz val="11"/>
        <color theme="1"/>
        <rFont val="Calibri"/>
        <family val="2"/>
      </rPr>
      <t xml:space="preserve"> include extensions for students who are ready to deepen their understanding of grade-level content. </t>
    </r>
  </si>
  <si>
    <t>Teachers guide includes differentiation handouts including those for ELLs, less proficient, on-level, and more proficient students.</t>
  </si>
  <si>
    <t>Rating for 2.1: Engagement &amp; Motivation</t>
  </si>
  <si>
    <t>Final Comments for 2.1: Engagement &amp; Motivation</t>
  </si>
  <si>
    <t>When using the facilitation guide, lessons are engaging and can be adapted to meet the needs of various learners.</t>
  </si>
  <si>
    <t xml:space="preserve">2.2: Culturally Responsive Instructional Support </t>
  </si>
  <si>
    <t>Culturally responsive instruction refers to the explicit recognition and integration of students’ cultural knowledge, experience, and ways of being and knowing in teaching, learning, and assessment.</t>
  </si>
  <si>
    <r>
      <rPr>
        <b/>
        <sz val="11"/>
        <color theme="1"/>
        <rFont val="Arial"/>
        <family val="2"/>
      </rPr>
      <t xml:space="preserve">2.2.1: Asset-Based Perspective
</t>
    </r>
    <r>
      <rPr>
        <sz val="11"/>
        <color theme="1"/>
        <rFont val="Arial"/>
        <family val="2"/>
      </rPr>
      <t>Materials empower educators to identify, value, and maintain a high commitment to students’ experiences from their homes and communities that are leveraged as resources for health education teaching and learning.</t>
    </r>
    <r>
      <rPr>
        <b/>
        <sz val="11"/>
        <color theme="1"/>
        <rFont val="Arial"/>
        <family val="2"/>
      </rPr>
      <t xml:space="preserve">
</t>
    </r>
    <r>
      <rPr>
        <sz val="11"/>
        <color theme="1"/>
        <rFont val="Arial"/>
        <family val="2"/>
      </rPr>
      <t xml:space="preserve">
</t>
    </r>
  </si>
  <si>
    <r>
      <rPr>
        <sz val="11"/>
        <color theme="1"/>
        <rFont val="Calibri"/>
        <family val="2"/>
      </rPr>
      <t xml:space="preserve">Materials provide opportunities for teachers to leverage students’ experiences and background knowledge to enhance instruction
AND
The materials provide guidance on </t>
    </r>
    <r>
      <rPr>
        <u/>
        <sz val="11"/>
        <color theme="1"/>
        <rFont val="Calibri"/>
        <family val="2"/>
      </rPr>
      <t>at least two of the following</t>
    </r>
    <r>
      <rPr>
        <sz val="11"/>
        <color theme="1"/>
        <rFont val="Calibri"/>
        <family val="2"/>
      </rPr>
      <t>:
-Ways to supplement or modify materials to engage a variety of learners
-Ways to leverage students’ interests to enhance instruction
-Ways to draw upon student home language to facilitate learning.</t>
    </r>
  </si>
  <si>
    <t>Materials provide opportunities for teachers to leverage students’ experiences and background knowledge to enhance instruction
OR
The materials provide guidance on at least two of the following:
-Ways to supplement or modify materials to engage a variety of learners
-Ways to leverage students’ interests to enhance instruction
-Ways to draw upon student home language to facilitate learning.</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</si>
  <si>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teachers to leverage students’ experiences and background knowledge to enhance instruction.
AND
The materials </t>
    </r>
    <r>
      <rPr>
        <u/>
        <sz val="11"/>
        <color theme="1"/>
        <rFont val="Calibri"/>
        <family val="2"/>
      </rPr>
      <t>do not</t>
    </r>
    <r>
      <rPr>
        <sz val="11"/>
        <color theme="1"/>
        <rFont val="Calibri"/>
        <family val="2"/>
      </rPr>
      <t xml:space="preserve"> provide guidance on at least two of the following:-Ways to supplement or modify materials to engage a variety of learners
-Ways to leverage students’ interests to enhance instruction
-Ways to draw upon student home language to facilitate learning.</t>
    </r>
  </si>
  <si>
    <r>
      <rPr>
        <b/>
        <sz val="11"/>
        <color theme="1"/>
        <rFont val="Arial"/>
        <family val="2"/>
      </rPr>
      <t xml:space="preserve">2.2.2  Frames of Reference
</t>
    </r>
    <r>
      <rPr>
        <sz val="11"/>
        <color theme="1"/>
        <rFont val="Arial"/>
        <family val="2"/>
      </rPr>
      <t>Materials utilize multiple frames of reference for developing and demonstrating health skills that correspond to a variety of cultural perspectives and experiences.</t>
    </r>
    <r>
      <rPr>
        <b/>
        <sz val="11"/>
        <color theme="1"/>
        <rFont val="Arial"/>
        <family val="2"/>
      </rPr>
      <t xml:space="preserve">
</t>
    </r>
  </si>
  <si>
    <t xml:space="preserve">Materials use asset-based language and do not include harmful biases, stereotypes, or positioning of marginalized communities (BIPOC, women, LGBTQ2SIA+, and other historically underserved groups). 
AND
Materials provide opportunities to challenge dominant ways of knowing in all of the following:
-Uses critical perspectives to understand health within a social context 
-Presents examples of critical thought and reasoning from both Western and non-Western cultures
-Includes a variety of options to demonstrate critical thinking through cultural perspectives, and/or student experiences.
</t>
  </si>
  <si>
    <t>Materials use asset-based language and do not include harmful biases, stereotypes, or positioning of marginalized communities (BIPOC, women, LGBTQ2SIA+, and other historically underserved groups). 
OR
Materials provide opportunities to challenge dominant ways of knowing in all of the following:
-Uses critical perspectives to understand health within a social context 
-Presents examples of critical thought and reasoning from both Western and non-Western cultures
-Includes a variety of options to demonstrate critical thinking through cultural perspectives, and/or student experiences.</t>
  </si>
  <si>
    <r>
      <rPr>
        <sz val="11"/>
        <color theme="1"/>
        <rFont val="Calibri"/>
        <family val="2"/>
      </rPr>
      <t xml:space="preserve">Materials use deficit-based language and/or include harmful biases, stereotypes, or positioning of marginalized communities (BIPOC, women, LGBTQ2SIA+, and other historically underserved groups). 
AND
Materials </t>
    </r>
    <r>
      <rPr>
        <u/>
        <sz val="11"/>
        <color theme="1"/>
        <rFont val="Calibri"/>
        <family val="2"/>
      </rPr>
      <t>do not</t>
    </r>
    <r>
      <rPr>
        <sz val="11"/>
        <color theme="1"/>
        <rFont val="Calibri"/>
        <family val="2"/>
      </rPr>
      <t xml:space="preserve"> provide opportunities to challenge dominant ways of knowing in any of the following:
-Uses critical perspectives to understand health within a social context 
-Presents examples of critical thought and reasoning from both Western and non-Western cultures
-Includes a variety of options to demonstrate critical thinking through cultural perspectives, and/or student experiences.</t>
    </r>
  </si>
  <si>
    <t>Materials use asset-based language and do not include harmful bias, stereotypes, or positioning of marginalized communities. The curriculum integrates reasoning from both Western and non-Western cultures throughout content and assignments.</t>
  </si>
  <si>
    <r>
      <rPr>
        <b/>
        <sz val="11"/>
        <color theme="1"/>
        <rFont val="Arial"/>
        <family val="2"/>
      </rPr>
      <t xml:space="preserve">2.2.3 Inclusive Cultural Views
</t>
    </r>
    <r>
      <rPr>
        <sz val="11"/>
        <color theme="1"/>
        <rFont val="Arial"/>
        <family val="2"/>
      </rPr>
      <t>Materials include pathways to developing health knowledge and skills that leverage cultural perspectives that affirm student identities and reflect knowledge of students' background experiences and social realities.</t>
    </r>
    <r>
      <rPr>
        <b/>
        <sz val="11"/>
        <color theme="1"/>
        <rFont val="Arial"/>
        <family val="2"/>
      </rPr>
      <t xml:space="preserve">
</t>
    </r>
    <r>
      <rPr>
        <sz val="11"/>
        <color theme="1"/>
        <rFont val="Arial"/>
        <family val="2"/>
      </rPr>
      <t xml:space="preserve">
</t>
    </r>
    <r>
      <rPr>
        <b/>
        <sz val="11"/>
        <color theme="1"/>
        <rFont val="Arial"/>
        <family val="2"/>
      </rPr>
      <t xml:space="preserve">
</t>
    </r>
  </si>
  <si>
    <t xml:space="preserve">The materials include texts, images, and assignments that recognize and leverage contributions from historically underrepresented and marginalized cultures. 
AND
Materials include instructional strategies to engage diverse learners using culturally responsive practices. </t>
  </si>
  <si>
    <t xml:space="preserve">The materials include texts, images, and assignments that recognize and leverage contributions from historically underrepresented and marginalized cultures.
OR
Materials include instructional strategies to engage diverse learners using culturally responsive practices. 
</t>
  </si>
  <si>
    <r>
      <rPr>
        <sz val="11"/>
        <color theme="1"/>
        <rFont val="Calibri"/>
        <family val="2"/>
      </rPr>
      <t xml:space="preserve">The materials </t>
    </r>
    <r>
      <rPr>
        <u/>
        <sz val="11"/>
        <color theme="1"/>
        <rFont val="Calibri"/>
        <family val="2"/>
      </rPr>
      <t>do not</t>
    </r>
    <r>
      <rPr>
        <sz val="11"/>
        <color theme="1"/>
        <rFont val="Calibri"/>
        <family val="2"/>
      </rPr>
      <t xml:space="preserve"> include texts, images, and assignments that recognize and leverage contributions from underrepresented and marginalized cultures. 
AND
Materials </t>
    </r>
    <r>
      <rPr>
        <u/>
        <sz val="11"/>
        <color theme="1"/>
        <rFont val="Calibri"/>
        <family val="2"/>
      </rPr>
      <t>do not</t>
    </r>
    <r>
      <rPr>
        <sz val="11"/>
        <color theme="1"/>
        <rFont val="Calibri"/>
        <family val="2"/>
      </rPr>
      <t xml:space="preserve"> include instructional strategies to engage diverse learners using culturally responsive practices. </t>
    </r>
  </si>
  <si>
    <t xml:space="preserve">Rating for 2.2: Culturally Responsive Instructional Support </t>
  </si>
  <si>
    <t xml:space="preserve">Final Comments for 2.2: Culturally Responsive Instructional Support </t>
  </si>
  <si>
    <t xml:space="preserve">The materials use asset-based language and avoid harmful biases, stereotypes, or negative positioning of marginalized communities. The curriculum integrates perspectives from both Western and non-Western cultures throughout its content and assignments. While the materials recognize and affirm underrepresented and marginalized cultures through texts, images, and assignments, they do not explicitly leverage or highlight contributions from these cultures. </t>
  </si>
  <si>
    <t>Part 3: Technical Usability</t>
  </si>
  <si>
    <t>3.1: Supports for Teachers</t>
  </si>
  <si>
    <t>The materials include opportunities for teachers to effectively plan and utilize materials with integrity and to further develop their own understanding of the content.</t>
  </si>
  <si>
    <r>
      <rPr>
        <b/>
        <sz val="11"/>
        <color theme="1"/>
        <rFont val="Arial"/>
        <family val="2"/>
      </rPr>
      <t>3.1.1 Supporting Guidance</t>
    </r>
    <r>
      <rPr>
        <sz val="11"/>
        <color theme="1"/>
        <rFont val="Arial"/>
        <family val="2"/>
      </rPr>
      <t xml:space="preserve">
Materials provide teacher guidance, including useful annotations and suggestions on effectively using student materials, visual models, and ancillary materials. The focus is on actively engaging students to enhance their health knowledge and skill development.</t>
    </r>
  </si>
  <si>
    <t xml:space="preserve">Materials provide grade-level and unit-level supporting guidance that assist teachers in presenting the student and ancillary materials as intended.
AND
Materials provide supporting guidance within lessons, such as annotations or suggestions, that provide additional information within the context of the specific lesson objectives.
</t>
  </si>
  <si>
    <t>Materials provide grade-level and unit-level supporting guidance that assist teachers in presenting the student and ancillary materials as intended.
OR
Materials provide supporting guidance within lessons, such as annotations or suggestions, that provide additional information within the context of the specific lesson objectives.</t>
  </si>
  <si>
    <r>
      <rPr>
        <sz val="11"/>
        <color theme="1"/>
        <rFont val="Calibri"/>
        <family val="2"/>
      </rPr>
      <t xml:space="preserve">Materials </t>
    </r>
    <r>
      <rPr>
        <u/>
        <sz val="11"/>
        <color theme="1"/>
        <rFont val="Calibri"/>
        <family val="2"/>
      </rPr>
      <t>do not</t>
    </r>
    <r>
      <rPr>
        <sz val="11"/>
        <color theme="1"/>
        <rFont val="Calibri"/>
        <family val="2"/>
      </rPr>
      <t xml:space="preserve"> provide grade-level and unit-level supporting guidance that assist teachers in presenting the student and ancillary materials as intended..
AND
Materials </t>
    </r>
    <r>
      <rPr>
        <u/>
        <sz val="11"/>
        <color theme="1"/>
        <rFont val="Calibri"/>
        <family val="2"/>
      </rPr>
      <t>do not</t>
    </r>
    <r>
      <rPr>
        <sz val="11"/>
        <color theme="1"/>
        <rFont val="Calibri"/>
        <family val="2"/>
      </rPr>
      <t xml:space="preserve"> provide supporting guidance within lessons, such as annotations or suggestions, that provide additional information within the context of the specific lesson objectives.</t>
    </r>
  </si>
  <si>
    <r>
      <rPr>
        <b/>
        <sz val="11"/>
        <color theme="1"/>
        <rFont val="Arial"/>
        <family val="2"/>
      </rPr>
      <t>3.1.2 Health Knowledge for Teaching</t>
    </r>
    <r>
      <rPr>
        <sz val="11"/>
        <color theme="1"/>
        <rFont val="Arial"/>
        <family val="2"/>
      </rPr>
      <t xml:space="preserve">
Materials contain adult-level explanations and examples of relevant science concepts so that teachers can improve their own knowledge of the subject.
</t>
    </r>
  </si>
  <si>
    <r>
      <rPr>
        <sz val="11"/>
        <color theme="1"/>
        <rFont val="Calibri"/>
        <family val="2"/>
      </rPr>
      <t xml:space="preserve">Materials contain adult-level explanations and examples of health concepts </t>
    </r>
    <r>
      <rPr>
        <b/>
        <sz val="11"/>
        <color theme="1"/>
        <rFont val="Calibri"/>
        <family val="2"/>
      </rPr>
      <t>within</t>
    </r>
    <r>
      <rPr>
        <sz val="11"/>
        <color theme="1"/>
        <rFont val="Calibri"/>
        <family val="2"/>
      </rPr>
      <t xml:space="preserve"> a given course so that teachers can improve their own knowledge of the subject.
AND
Materials contain adult-level explanations and examples of health concepts </t>
    </r>
    <r>
      <rPr>
        <b/>
        <sz val="11"/>
        <color theme="1"/>
        <rFont val="Calibri"/>
        <family val="2"/>
      </rPr>
      <t>beyond</t>
    </r>
    <r>
      <rPr>
        <sz val="11"/>
        <color theme="1"/>
        <rFont val="Calibri"/>
        <family val="2"/>
      </rPr>
      <t xml:space="preserve"> a given course so that teachers can improve their own knowledge of the subject.</t>
    </r>
  </si>
  <si>
    <t>Materials contain adult-level explanations and examples of health concepts within a given course so that teachers can improve their own knowledge of the subject.
OR
Materials contain adult-level explanations and examples of health concepts beyond a given course so that teachers can improve their own knowledge of the subject.</t>
  </si>
  <si>
    <r>
      <rPr>
        <sz val="11"/>
        <color theme="1"/>
        <rFont val="Calibri"/>
        <family val="2"/>
      </rPr>
      <t xml:space="preserve">Materials </t>
    </r>
    <r>
      <rPr>
        <u/>
        <sz val="11"/>
        <color theme="1"/>
        <rFont val="Calibri"/>
        <family val="2"/>
      </rPr>
      <t>do not</t>
    </r>
    <r>
      <rPr>
        <sz val="11"/>
        <color theme="1"/>
        <rFont val="Calibri"/>
        <family val="2"/>
      </rPr>
      <t xml:space="preserve"> contain adult-level explanations and examples of health concepts within a given course so that teachers can improve their own knowledge of the subject.
AND
Materials </t>
    </r>
    <r>
      <rPr>
        <u/>
        <sz val="11"/>
        <color theme="1"/>
        <rFont val="Calibri"/>
        <family val="2"/>
      </rPr>
      <t>do not</t>
    </r>
    <r>
      <rPr>
        <sz val="11"/>
        <color theme="1"/>
        <rFont val="Calibri"/>
        <family val="2"/>
      </rPr>
      <t xml:space="preserve"> contain adult-level explanations and examples of health concepts beyond a given course so that teachers can improve their own knowledge of the subject.</t>
    </r>
  </si>
  <si>
    <r>
      <rPr>
        <b/>
        <sz val="11"/>
        <color theme="1"/>
        <rFont val="Arial"/>
        <family val="2"/>
      </rPr>
      <t xml:space="preserve">3.1.3 Home Connection </t>
    </r>
    <r>
      <rPr>
        <sz val="11"/>
        <color theme="1"/>
        <rFont val="Arial"/>
        <family val="2"/>
      </rPr>
      <t xml:space="preserve">
Materials provide strategies for engaging all partners–including students, parents, or caregivers–about the program and suggestions for how they can help support student progress and achievement.</t>
    </r>
  </si>
  <si>
    <t>Materials contain strategies to inform students, parents, and caregivers about the health concepts presented in a given course.
AND
Materials contain suggestions for how parents and caregivers can help support student progress and achievement.</t>
  </si>
  <si>
    <t>Materials contain strategies to inform students, parents, and caregivers about the health concept presented in a given course.
OR
Materials contain suggestions for how parents and caregivers can help support student progress and achievement.</t>
  </si>
  <si>
    <t>Materials do not contain strategies to inform students, parents, or caregivers about the health concepts presented in a given course.
AND
Materials do not contain suggestions for how parents and caregivers can help support student progress and achievement.</t>
  </si>
  <si>
    <t>At-home assignments are strong and often contain questions for students to ask their parents to encourage home connection. This metric would be increased by including materials specifically for caregivers to help them support student progress and achievement.</t>
  </si>
  <si>
    <r>
      <rPr>
        <b/>
        <sz val="11"/>
        <color theme="1"/>
        <rFont val="Arial"/>
        <family val="2"/>
      </rPr>
      <t xml:space="preserve">3.1.4 Content Editability </t>
    </r>
    <r>
      <rPr>
        <sz val="11"/>
        <color theme="1"/>
        <rFont val="Arial"/>
        <family val="2"/>
      </rPr>
      <t xml:space="preserve">
Materials are designed to allow a teacher to differentiate content and varied modes of communication within lessons, tasks, or other activities for students.</t>
    </r>
  </si>
  <si>
    <t>Materials provide teachers options to adapt content to support differentiation within lessons, tasks, and other activities for students.
 AND
Materials provide guidance on how to utilize resources to support student communication and integration with technology if an option.</t>
  </si>
  <si>
    <t>Materials provide teachers options to adapt content to support differentiation within lessons, tasks, and other activities for students.
OR
Materials provide guidance on how to utilize resources to support student communication and integration with technology if an option.</t>
  </si>
  <si>
    <t>Materials do not provide teachers options to adapt content to support differentiation within lessons, tasks, and other activities for students.
AND
Materials do not provide guidance on how to utilize resources to support student communication and integration with technology if an option.</t>
  </si>
  <si>
    <t>Meets Expectations (7-8 points)     Partially Meets Expectations (4-6 points)     Does Not Meet Expectations (0-3 points)</t>
  </si>
  <si>
    <t>Rating for 3.1: Supports for Teachers</t>
  </si>
  <si>
    <t>Final Comments for 3.1: Supports for Teachers</t>
  </si>
  <si>
    <t>Curriculum content is strong and provides teachers with the knowledge they need to teach this content, however including resources beyond curriculum content (e.g. links to websites or suggestions for additional reading) would strengthen this score. At-home assignments are strong and often contain questions for students to ask their parents to encourage home connection. This metric would be increased by including materials specifically for caregivers to help them support student progress and achievement.</t>
  </si>
  <si>
    <t>3.2: Supports for Students</t>
  </si>
  <si>
    <t xml:space="preserve">Materials have explicit teacher support with suggestions (routines, strategies, etc.) for how they can meet the needs of individual learners. Support materials include live updates (data sources, current events, etc.). </t>
  </si>
  <si>
    <r>
      <rPr>
        <b/>
        <sz val="11"/>
        <color theme="1"/>
        <rFont val="Arial"/>
        <family val="2"/>
      </rPr>
      <t>3.2.1 Strategies for Special Populations</t>
    </r>
    <r>
      <rPr>
        <sz val="11"/>
        <color theme="1"/>
        <rFont val="Arial"/>
        <family val="2"/>
      </rPr>
      <t xml:space="preserve"> 
Materials provide scaffolds to support students from special populations in their regular and active participation in health learning (i.e. students who are multilingual, students experiencing disabilities, and/or students identified as TAG).</t>
    </r>
  </si>
  <si>
    <t xml:space="preserve">Materials provide scaffolded language support for multilingual students to access grade-level health education. 
AND
Materials provide instructional strategies and learning resources for students in special populations, such as students experiencing disabilities and/or students identified as TAG, to support active participation in grade-level health education.
</t>
  </si>
  <si>
    <t xml:space="preserve">Materials provide scaffolded language support for multilingual students to access grade-level health education.
OR
Materials provide instructional strategies and learning resources for students in special populations, such as students experiencing disabilities and/or students identified as TAG, to support active participation in grade-level health education.
</t>
  </si>
  <si>
    <r>
      <rPr>
        <sz val="11"/>
        <color theme="1"/>
        <rFont val="Calibri"/>
        <family val="2"/>
      </rPr>
      <t xml:space="preserve">Materials </t>
    </r>
    <r>
      <rPr>
        <u/>
        <sz val="11"/>
        <color theme="1"/>
        <rFont val="Calibri"/>
        <family val="2"/>
      </rPr>
      <t>do not</t>
    </r>
    <r>
      <rPr>
        <sz val="11"/>
        <color theme="1"/>
        <rFont val="Calibri"/>
        <family val="2"/>
      </rPr>
      <t xml:space="preserve"> provide scaffolded language support for multilingual students to access grade-level health education. 
AND
Materials </t>
    </r>
    <r>
      <rPr>
        <u/>
        <sz val="11"/>
        <color theme="1"/>
        <rFont val="Calibri"/>
        <family val="2"/>
      </rPr>
      <t>do not</t>
    </r>
    <r>
      <rPr>
        <sz val="11"/>
        <color theme="1"/>
        <rFont val="Calibri"/>
        <family val="2"/>
      </rPr>
      <t xml:space="preserve"> provide instructional strategies and learning resources for students in special populations, such as students experiencing disabilities and/or students identified as TAG, to support active participation in grade-level health education.</t>
    </r>
  </si>
  <si>
    <r>
      <rPr>
        <b/>
        <sz val="11"/>
        <color theme="1"/>
        <rFont val="Arial"/>
        <family val="2"/>
      </rPr>
      <t xml:space="preserve">3.2.2 Student Differentiation
</t>
    </r>
    <r>
      <rPr>
        <sz val="11"/>
        <color theme="1"/>
        <rFont val="Arial"/>
        <family val="2"/>
      </rPr>
      <t>Materials provide extensions and/or opportunities for all students to engage with grade-level health education at varied levels of complexity.</t>
    </r>
  </si>
  <si>
    <t>Materials provide opportunities for learners who could benefit from advanced applications of grade-level health education at a higher level of complexity, rather than simply doing more problems than their classmates. 
AND
Materials can be adapted by teachers to reflect relevant topics with different groups of students.</t>
  </si>
  <si>
    <t xml:space="preserve">Materials provide opportunities for learners who could benefit from advanced applications of grade-level health education at a higher level of complexity, rather than simply doing more problems than their classmates.  
OR
Materials can be adapted by teachers to reflect relevant topics with different groups of students. </t>
  </si>
  <si>
    <r>
      <rPr>
        <sz val="11"/>
        <color theme="1"/>
        <rFont val="Calibri"/>
        <family val="2"/>
      </rPr>
      <t xml:space="preserve">Materials </t>
    </r>
    <r>
      <rPr>
        <u/>
        <sz val="11"/>
        <color theme="1"/>
        <rFont val="Calibri"/>
        <family val="2"/>
      </rPr>
      <t>do not</t>
    </r>
    <r>
      <rPr>
        <sz val="11"/>
        <color theme="1"/>
        <rFont val="Calibri"/>
        <family val="2"/>
      </rPr>
      <t xml:space="preserve"> provide opportunities for learners who could benefit from advanced applications of grade-level health education at a higher level of complexity, and/or simply provide more problems than their classmates. 
AND
Materials </t>
    </r>
    <r>
      <rPr>
        <u/>
        <sz val="11"/>
        <color theme="1"/>
        <rFont val="Calibri"/>
        <family val="2"/>
      </rPr>
      <t>cannot</t>
    </r>
    <r>
      <rPr>
        <sz val="11"/>
        <color theme="1"/>
        <rFont val="Calibri"/>
        <family val="2"/>
      </rPr>
      <t xml:space="preserve"> be updated to reflect relevant topics with different groups of students.</t>
    </r>
  </si>
  <si>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enable their full participation in scientific learning.</t>
    </r>
  </si>
  <si>
    <t>Materials provide teachers with instructional strategies for emergent bilingual students to meaningfully  participate in grade-level health education. 
AND
Materials include student resources supporting reading, writing, and/or speaking in a language other than English through regular and active participation in grade-level health education.</t>
  </si>
  <si>
    <t>Materials provide teachers with instructional strategies for emergent bilingual students to meaningfully  participate in grade-level health education.
OR
Materials include student resources supporting reading, writing, and/or speaking in a language other than English through regular and active participation in grade-level health education.</t>
  </si>
  <si>
    <r>
      <rPr>
        <sz val="11"/>
        <color theme="1"/>
        <rFont val="Calibri"/>
        <family val="2"/>
      </rPr>
      <t xml:space="preserve">Materials </t>
    </r>
    <r>
      <rPr>
        <u/>
        <sz val="11"/>
        <color theme="1"/>
        <rFont val="Calibri"/>
        <family val="2"/>
      </rPr>
      <t>do not</t>
    </r>
    <r>
      <rPr>
        <sz val="11"/>
        <color theme="1"/>
        <rFont val="Calibri"/>
        <family val="2"/>
      </rPr>
      <t xml:space="preserve"> provide teachers with instructional strategies for emergent bilingual students to meaningfully  participate in grade-level health education.
AND
Materials </t>
    </r>
    <r>
      <rPr>
        <u/>
        <sz val="11"/>
        <color theme="1"/>
        <rFont val="Calibri"/>
        <family val="2"/>
      </rPr>
      <t>do not</t>
    </r>
    <r>
      <rPr>
        <sz val="11"/>
        <color theme="1"/>
        <rFont val="Calibri"/>
        <family val="2"/>
      </rPr>
      <t xml:space="preserve"> include student resources supporting reading, writing, and/or speaking in a language other than English through regular and active participation in grade-level health education</t>
    </r>
  </si>
  <si>
    <t>Instructional strategies are unclear or missing, but all materials are available in English and Spanish and there is an English-Spanish glossary at the end of the text.</t>
  </si>
  <si>
    <r>
      <rPr>
        <b/>
        <sz val="11"/>
        <color theme="1"/>
        <rFont val="Arial"/>
        <family val="2"/>
      </rPr>
      <t>3.2.4 Student Editability*</t>
    </r>
    <r>
      <rPr>
        <sz val="11"/>
        <color theme="1"/>
        <rFont val="Arial"/>
        <family val="2"/>
      </rPr>
      <t xml:space="preserve">
Digital materials include resources for students that are editable and allow students to show their understanding and comprehension.</t>
    </r>
  </si>
  <si>
    <t xml:space="preserve">Materials provide resources that are editable by students and allow them to communicate their understanding and reasoning.
AND
Teacher materials provide instructional guidance on how to use student resources to capture thinking and demonstrate proficiency in content.
</t>
  </si>
  <si>
    <t xml:space="preserve">Materials provide resources that are editable by students and allow them to communicate their understanding and reasoning..
 OR
Teacher materials provide instructional guidance on how to use student resources to capture thinking and demonstrate proficiency in content.
</t>
  </si>
  <si>
    <r>
      <rPr>
        <sz val="11"/>
        <color theme="1"/>
        <rFont val="Calibri"/>
        <family val="2"/>
      </rPr>
      <t xml:space="preserve">Materials </t>
    </r>
    <r>
      <rPr>
        <u/>
        <sz val="11"/>
        <color theme="1"/>
        <rFont val="Calibri"/>
        <family val="2"/>
      </rPr>
      <t>do not</t>
    </r>
    <r>
      <rPr>
        <sz val="11"/>
        <color theme="1"/>
        <rFont val="Calibri"/>
        <family val="2"/>
      </rPr>
      <t xml:space="preserve"> provide resources that are editable by students and allow them to communicate their understanding and reasoning.
AND
Teacher materials </t>
    </r>
    <r>
      <rPr>
        <u/>
        <sz val="11"/>
        <color theme="1"/>
        <rFont val="Calibri"/>
        <family val="2"/>
      </rPr>
      <t>do not</t>
    </r>
    <r>
      <rPr>
        <sz val="11"/>
        <color theme="1"/>
        <rFont val="Calibri"/>
        <family val="2"/>
      </rPr>
      <t xml:space="preserve"> provide guidance on how to use student resources to capture thinking and demonstrate proficiency in content.
</t>
    </r>
  </si>
  <si>
    <t>Meets Expectations (6-8 points)     Partially Meets Expectations (3-5 points)     Does Not Meet Expectations (0-2 points)</t>
  </si>
  <si>
    <t>Rating for 3.2: Supports for Students</t>
  </si>
  <si>
    <t>Final Comments for 3.2: Supports for Students</t>
  </si>
  <si>
    <t>Instructional strategies for bilingual students are unclear or missing, but all materials are available in English and Spanish and there is an English-Spanish glossary at the end of the text.</t>
  </si>
  <si>
    <r>
      <rPr>
        <b/>
        <sz val="11"/>
        <color theme="1"/>
        <rFont val="Arial"/>
        <family val="2"/>
      </rPr>
      <t xml:space="preserve">3.3: Digital Learning Design Elements
</t>
    </r>
    <r>
      <rPr>
        <b/>
        <i/>
        <sz val="11"/>
        <color theme="1"/>
        <rFont val="Arial"/>
        <family val="2"/>
      </rPr>
      <t>This criterion is not required. Quality indicators are provided for evaluation if the instructional material includes a digital component.</t>
    </r>
  </si>
  <si>
    <t>The materials are attentive to digital design elements specific to structure, support for users, and adaptability of materials.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</si>
  <si>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</si>
  <si>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simulation software in ways that support student engagement in health.
AND
Materials can be customized for local contexts on a variety of devices and learning management systems.</t>
  </si>
  <si>
    <t xml:space="preserve">Materials integrate interactive tools and/or simulation software in ways that support student engagement in health education.
OR
Materials can be customized for local contexts on a variety of devices and learning management systems. 
</t>
  </si>
  <si>
    <r>
      <rPr>
        <sz val="11"/>
        <color theme="1"/>
        <rFont val="Calibri"/>
        <family val="2"/>
      </rPr>
      <t xml:space="preserve">Materials </t>
    </r>
    <r>
      <rPr>
        <u/>
        <sz val="11"/>
        <color theme="1"/>
        <rFont val="Calibri"/>
        <family val="2"/>
      </rPr>
      <t xml:space="preserve">do not </t>
    </r>
    <r>
      <rPr>
        <sz val="11"/>
        <color theme="1"/>
        <rFont val="Calibri"/>
        <family val="2"/>
      </rPr>
      <t xml:space="preserve">integrate interactive tools and/or simulation software in ways that support student engagement in health education.
AND
Materials </t>
    </r>
    <r>
      <rPr>
        <u/>
        <sz val="11"/>
        <color theme="1"/>
        <rFont val="Calibri"/>
        <family val="2"/>
      </rPr>
      <t>cannot</t>
    </r>
    <r>
      <rPr>
        <sz val="11"/>
        <color theme="1"/>
        <rFont val="Calibri"/>
        <family val="2"/>
      </rPr>
      <t xml:space="preserve"> be customized for local contexts and learning management systems. 
</t>
    </r>
  </si>
  <si>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and content.
-Resources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</si>
  <si>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</si>
  <si>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</si>
  <si>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r>
      <rPr>
        <sz val="11"/>
        <color theme="1"/>
        <rFont val="Calibri"/>
        <family val="2"/>
      </rPr>
      <t xml:space="preserve">Materials </t>
    </r>
    <r>
      <rPr>
        <u/>
        <sz val="11"/>
        <color theme="1"/>
        <rFont val="Calibri"/>
        <family val="2"/>
      </rPr>
      <t>do not</t>
    </r>
    <r>
      <rPr>
        <sz val="11"/>
        <color theme="1"/>
        <rFont val="Calibri"/>
        <family val="2"/>
      </rPr>
      <t xml:space="preserve"> provide learning resources for teachers and/or students to collaborate with each other.
AND
Materials </t>
    </r>
    <r>
      <rPr>
        <u/>
        <sz val="11"/>
        <color theme="1"/>
        <rFont val="Calibri"/>
        <family val="2"/>
      </rPr>
      <t>do not</t>
    </r>
    <r>
      <rPr>
        <sz val="11"/>
        <color theme="1"/>
        <rFont val="Calibri"/>
        <family val="2"/>
      </rPr>
      <t xml:space="preserve"> provide resources for parents, caregivers and students to utilize using the resources independently.</t>
    </r>
  </si>
  <si>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</si>
  <si>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t xml:space="preserve">Digital and multimedia elements support accurate representations of holistic health and well-being. 
AND
Digital and multimedia elements are intentionally integrated and connected to learning outcomes.
</t>
  </si>
  <si>
    <t xml:space="preserve">Digital and multimedia elements support accurate representations of holistic health and well-being. . 
OR
Digital and multimedia elements are intentionally integrated and connected to learning outcomes.
</t>
  </si>
  <si>
    <r>
      <rPr>
        <sz val="11"/>
        <color theme="1"/>
        <rFont val="Calibri"/>
        <family val="2"/>
      </rPr>
      <t xml:space="preserve">Digital and multimedia elements do not support accurate representations of holistic health and well-being. 
AND
Digital and multimedia elements are </t>
    </r>
    <r>
      <rPr>
        <u/>
        <sz val="11"/>
        <color theme="1"/>
        <rFont val="Calibri"/>
        <family val="2"/>
      </rPr>
      <t>not</t>
    </r>
    <r>
      <rPr>
        <sz val="11"/>
        <color theme="1"/>
        <rFont val="Calibri"/>
        <family val="2"/>
      </rPr>
      <t xml:space="preserve"> </t>
    </r>
    <r>
      <rPr>
        <u/>
        <sz val="11"/>
        <color theme="1"/>
        <rFont val="Calibri"/>
        <family val="2"/>
      </rPr>
      <t>intentionally integrated</t>
    </r>
    <r>
      <rPr>
        <sz val="11"/>
        <color theme="1"/>
        <rFont val="Calibri"/>
        <family val="2"/>
      </rPr>
      <t xml:space="preserve"> and </t>
    </r>
    <r>
      <rPr>
        <u/>
        <sz val="11"/>
        <color theme="1"/>
        <rFont val="Calibri"/>
        <family val="2"/>
      </rPr>
      <t>not connected</t>
    </r>
    <r>
      <rPr>
        <sz val="11"/>
        <color theme="1"/>
        <rFont val="Calibri"/>
        <family val="2"/>
      </rPr>
      <t xml:space="preserve"> to learning outcomes.
</t>
    </r>
  </si>
  <si>
    <r>
      <rPr>
        <b/>
        <sz val="11"/>
        <color theme="1"/>
        <rFont val="Arial"/>
        <family val="2"/>
      </rPr>
      <t xml:space="preserve">3.3.4 Adaptability of Materials
</t>
    </r>
    <r>
      <rPr>
        <sz val="11"/>
        <color theme="1"/>
        <rFont val="Arial"/>
        <family val="2"/>
      </rPr>
      <t>Digital materials allow teachers to adjust and adapt documents and other included resources to meet student needs.</t>
    </r>
  </si>
  <si>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</si>
  <si>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</si>
  <si>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</si>
  <si>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Rating for 3.3 Digital Learning Design Elements</t>
  </si>
  <si>
    <t>Final Comments for 3.3 Digital Learning Design Elements</t>
  </si>
  <si>
    <t>4.1: Formative Assessment Process</t>
  </si>
  <si>
    <t>Instructional materials incorporate the formative assessment process:
-Materials employ clear learning goals and performance criteria to elicit evidence of student thinking.
-Feedback informs the teaching and learning process.
-Students have agency to monitor and adjust their own learning.</t>
  </si>
  <si>
    <r>
      <rPr>
        <b/>
        <sz val="11"/>
        <color theme="1"/>
        <rFont val="Arial"/>
        <family val="2"/>
      </rPr>
      <t>4.1.1 Clarity of Learning Goals</t>
    </r>
    <r>
      <rPr>
        <sz val="11"/>
        <color theme="1"/>
        <rFont val="Arial"/>
        <family val="2"/>
      </rPr>
      <t xml:space="preserve">
Materials are designed around clear learning goals and written in grade-appropriate, student-friendly language.</t>
    </r>
  </si>
  <si>
    <t>Learning goals include student-friendly performance/success criteria.
AND
Learning goals are embedded and referred to throughout the unit and lesson content.</t>
  </si>
  <si>
    <t>Learning goals include student-friendly performance/success criteria that describe learning goals.
OR
Learning goals are embedded and referred to throughout the unit and lesson content.</t>
  </si>
  <si>
    <r>
      <rPr>
        <sz val="11"/>
        <color theme="1"/>
        <rFont val="Calibri"/>
        <family val="2"/>
      </rPr>
      <t xml:space="preserve">Learning goals </t>
    </r>
    <r>
      <rPr>
        <u/>
        <sz val="11"/>
        <color theme="1"/>
        <rFont val="Calibri"/>
        <family val="2"/>
      </rPr>
      <t>do not</t>
    </r>
    <r>
      <rPr>
        <sz val="11"/>
        <color theme="1"/>
        <rFont val="Calibri"/>
        <family val="2"/>
      </rPr>
      <t xml:space="preserve"> include student-friendly performance/success criteria.
AND
Learning goals </t>
    </r>
    <r>
      <rPr>
        <u/>
        <sz val="11"/>
        <color theme="1"/>
        <rFont val="Calibri"/>
        <family val="2"/>
      </rPr>
      <t>are not</t>
    </r>
    <r>
      <rPr>
        <sz val="11"/>
        <color theme="1"/>
        <rFont val="Calibri"/>
        <family val="2"/>
      </rPr>
      <t xml:space="preserve"> consistently  embedded and referred to throughout the unit and lesson content.</t>
    </r>
  </si>
  <si>
    <t>Lesson goals are outlined in the beginning of the lessons and content accurately reflects goals.</t>
  </si>
  <si>
    <r>
      <rPr>
        <b/>
        <sz val="11"/>
        <color theme="1"/>
        <rFont val="Arial"/>
        <family val="2"/>
      </rPr>
      <t>4.1.2 Elicitation of Evidence</t>
    </r>
    <r>
      <rPr>
        <sz val="11"/>
        <color theme="1"/>
        <rFont val="Arial"/>
        <family val="2"/>
      </rPr>
      <t xml:space="preserve">
Instructional tasks and activities elicit a variety of evidence demonstrating student thinking, including opportunities for student self-assessment and reflection
</t>
    </r>
  </si>
  <si>
    <t xml:space="preserve">Instructional tasks and activities elicit evidence of student thinking with a focus on possible pathways to a solution (rather than on the final answer or result).
AND
Instructional tasks and activities are varied, accessible, scaffolded, and differentiated to support students’ demonstration of evidence.
</t>
  </si>
  <si>
    <t xml:space="preserve">Instructional tasks and activities elicit evidence of student thinking with a focus on possible pathways to a solution (rather than on the final answer or result).
OR
Instructional tasks and activities are varied, accessible, scaffolded, and differentiated to support students’ demonstration of evidence.
</t>
  </si>
  <si>
    <r>
      <rPr>
        <sz val="11"/>
        <color theme="1"/>
        <rFont val="Calibri"/>
        <family val="2"/>
      </rPr>
      <t xml:space="preserve">Instructional tasks and activities </t>
    </r>
    <r>
      <rPr>
        <u/>
        <sz val="11"/>
        <color theme="1"/>
        <rFont val="Calibri"/>
        <family val="2"/>
      </rPr>
      <t>do not</t>
    </r>
    <r>
      <rPr>
        <sz val="11"/>
        <color theme="1"/>
        <rFont val="Calibri"/>
        <family val="2"/>
      </rPr>
      <t xml:space="preserve">  elicit evidence of student thinking with a focus on possible pathways to a solution (rather than on the final answer or result).
AND
Instructional tasks and activities </t>
    </r>
    <r>
      <rPr>
        <u/>
        <sz val="11"/>
        <color theme="1"/>
        <rFont val="Calibri"/>
        <family val="2"/>
      </rPr>
      <t>are not</t>
    </r>
    <r>
      <rPr>
        <sz val="11"/>
        <color theme="1"/>
        <rFont val="Calibri"/>
        <family val="2"/>
      </rPr>
      <t xml:space="preserve"> varied, accessible, scaffolded, and differentiated to support students’ demonstration of evidence.</t>
    </r>
  </si>
  <si>
    <r>
      <rPr>
        <b/>
        <sz val="11"/>
        <color theme="1"/>
        <rFont val="Arial"/>
        <family val="2"/>
      </rPr>
      <t>4.1.3  Interpretation of Feedback</t>
    </r>
    <r>
      <rPr>
        <sz val="11"/>
        <color theme="1"/>
        <rFont val="Arial"/>
        <family val="2"/>
      </rPr>
      <t xml:space="preserve">
Materials facilitate the provision of meaningful and strengths-based feedback to move learning forward.
-Student-to-student
-Educator-to-student
-Student-to-educator
</t>
    </r>
  </si>
  <si>
    <t xml:space="preserve">Instructional materials include teacher resources that highlight opportunities for feedback to be given to students by the teacher.
AND
Instructional materials include strategies that promote a positive classroom culture for student-to-student and student-to-teacher feedback, as appropriate.
</t>
  </si>
  <si>
    <t>Instructional materials include teacher resources that highlight opportunities for feedback to be given to students by the teacher.
OR
Instructional materials include strategies that promote a positive classroom culture for student-to-student and student-to-teacher feedback, as appropriate.</t>
  </si>
  <si>
    <r>
      <rPr>
        <sz val="11"/>
        <color theme="1"/>
        <rFont val="Calibri"/>
        <family val="2"/>
      </rPr>
      <t xml:space="preserve">Instructional materials </t>
    </r>
    <r>
      <rPr>
        <u/>
        <sz val="11"/>
        <color theme="1"/>
        <rFont val="Calibri"/>
        <family val="2"/>
      </rPr>
      <t>do not</t>
    </r>
    <r>
      <rPr>
        <sz val="11"/>
        <color theme="1"/>
        <rFont val="Calibri"/>
        <family val="2"/>
      </rPr>
      <t xml:space="preserve"> include teacher resources that highlight opportunities for feedback to be given to students by the teacher.
AND
Instructional materials </t>
    </r>
    <r>
      <rPr>
        <u/>
        <sz val="11"/>
        <color theme="1"/>
        <rFont val="Calibri"/>
        <family val="2"/>
      </rPr>
      <t>do not</t>
    </r>
    <r>
      <rPr>
        <sz val="11"/>
        <color theme="1"/>
        <rFont val="Calibri"/>
        <family val="2"/>
      </rPr>
      <t xml:space="preserve"> include strategies that promote a positive classroom culture for student-to-student and student-to-teacher feedback, as appropriate.</t>
    </r>
  </si>
  <si>
    <r>
      <rPr>
        <b/>
        <sz val="11"/>
        <color theme="1"/>
        <rFont val="Arial"/>
        <family val="2"/>
      </rPr>
      <t>4.1.4 Action &amp; Adjustment</t>
    </r>
    <r>
      <rPr>
        <sz val="11"/>
        <color theme="1"/>
        <rFont val="Arial"/>
        <family val="2"/>
      </rPr>
      <t xml:space="preserve">
Materials guide educators and students to act on feedback and determine next steps for learning.
</t>
    </r>
  </si>
  <si>
    <t xml:space="preserve">Instructional materials ask students to reflect on their thinking and learning and/or assess their own learning
AND
Instructional materials include a comprehensive set of both extensions and interventions for students who need additional supports.
</t>
  </si>
  <si>
    <t xml:space="preserve">Instructional materials ask students to reflect on their thinking and learning and/or assess their own learning
OR
Instructional materials include a comprehensive set of both extensions and interventions for students who need additional supports.
</t>
  </si>
  <si>
    <r>
      <rPr>
        <sz val="11"/>
        <color theme="1"/>
        <rFont val="Calibri"/>
        <family val="2"/>
      </rPr>
      <t xml:space="preserve">Instructional materials </t>
    </r>
    <r>
      <rPr>
        <u/>
        <sz val="11"/>
        <color theme="1"/>
        <rFont val="Calibri"/>
        <family val="2"/>
      </rPr>
      <t>do not</t>
    </r>
    <r>
      <rPr>
        <sz val="11"/>
        <color theme="1"/>
        <rFont val="Calibri"/>
        <family val="2"/>
      </rPr>
      <t xml:space="preserve"> ask students to reflect on their thinking and learning or assess their own learning.
AND
Instructional materials </t>
    </r>
    <r>
      <rPr>
        <u/>
        <sz val="11"/>
        <color theme="1"/>
        <rFont val="Calibri"/>
        <family val="2"/>
      </rPr>
      <t>do not</t>
    </r>
    <r>
      <rPr>
        <sz val="11"/>
        <color theme="1"/>
        <rFont val="Calibri"/>
        <family val="2"/>
      </rPr>
      <t xml:space="preserve"> include a comprehensive set of both extensions and resources/interventions for students who need additional supports.</t>
    </r>
  </si>
  <si>
    <t>Rating for 4.1 Formatice Assessment Process</t>
  </si>
  <si>
    <t>Final Comments for 4.1 Formatice Assessment Process</t>
  </si>
  <si>
    <t>Curriculum provides several options for formative assessments and includes strategies and resources to support students who need additional support.</t>
  </si>
  <si>
    <t>4.2 Performance Assessments</t>
  </si>
  <si>
    <t>Materials focus on health issues that affect personal, interpersonal and societal health and well-being, and align to the depth, breadth, and cognitive demand of the standards.</t>
  </si>
  <si>
    <r>
      <rPr>
        <b/>
        <sz val="11"/>
        <color theme="1"/>
        <rFont val="Arial"/>
        <family val="2"/>
      </rPr>
      <t>4.2.1: Alignment</t>
    </r>
    <r>
      <rPr>
        <sz val="11"/>
        <color theme="1"/>
        <rFont val="Arial"/>
        <family val="2"/>
      </rPr>
      <t xml:space="preserve">
Materials include performance tasks that are comprehensive, inclusive, aligned with health education standards, and reflect the eight topic areas.
</t>
    </r>
  </si>
  <si>
    <r>
      <rPr>
        <sz val="11"/>
        <color theme="1"/>
        <rFont val="Calibri"/>
        <family val="2"/>
      </rPr>
      <t xml:space="preserve">Performance assessment tasks clearly align to the Oregon health standards at the appropriate grade-level (K-5) or  grade-band (6-8, 9-12).
AND
Performance assessment tasks address </t>
    </r>
    <r>
      <rPr>
        <u/>
        <sz val="11"/>
        <color theme="1"/>
        <rFont val="Calibri"/>
        <family val="2"/>
      </rPr>
      <t>at least five</t>
    </r>
    <r>
      <rPr>
        <sz val="11"/>
        <color theme="1"/>
        <rFont val="Calibri"/>
        <family val="2"/>
      </rPr>
      <t xml:space="preserve"> of the eight Health Education topic areas</t>
    </r>
  </si>
  <si>
    <r>
      <rPr>
        <sz val="11"/>
        <color theme="1"/>
        <rFont val="Calibri"/>
        <family val="2"/>
      </rPr>
      <t xml:space="preserve">Performance assessment tasks clearly align to the Oregon health standards at the appropriate grade-level (K-5) or  grade-band (6-8, 9-12).
AND
Performance assessment tasks address </t>
    </r>
    <r>
      <rPr>
        <u/>
        <sz val="11"/>
        <color theme="1"/>
        <rFont val="Calibri"/>
        <family val="2"/>
      </rPr>
      <t>at least four</t>
    </r>
    <r>
      <rPr>
        <sz val="11"/>
        <color theme="1"/>
        <rFont val="Calibri"/>
        <family val="2"/>
      </rPr>
      <t xml:space="preserve"> of the eight Health Education topic areas</t>
    </r>
  </si>
  <si>
    <r>
      <rPr>
        <sz val="11"/>
        <color theme="1"/>
        <rFont val="Calibri"/>
        <family val="2"/>
      </rPr>
      <t xml:space="preserve">Performance assessment tasks are not aligned to the Oregon health standards at the appropriate grade-level (K-5) or  grade-band (6-8, 9-12).
OR
Performance assessment tasks </t>
    </r>
    <r>
      <rPr>
        <u/>
        <sz val="11"/>
        <color theme="1"/>
        <rFont val="Calibri"/>
        <family val="2"/>
      </rPr>
      <t>do not fully address</t>
    </r>
    <r>
      <rPr>
        <sz val="11"/>
        <color theme="1"/>
        <rFont val="Calibri"/>
        <family val="2"/>
      </rPr>
      <t xml:space="preserve"> the eight Health Education topic areas</t>
    </r>
  </si>
  <si>
    <r>
      <rPr>
        <b/>
        <sz val="11"/>
        <color theme="1"/>
        <rFont val="Arial"/>
        <family val="2"/>
      </rPr>
      <t>4.2.2 Cultural Affirmation</t>
    </r>
    <r>
      <rPr>
        <sz val="11"/>
        <color theme="1"/>
        <rFont val="Arial"/>
        <family val="2"/>
      </rPr>
      <t xml:space="preserve">
Performance assessments utilize and affirm students’ interests and cultural backgrounds. Tasks are suitable for both group and individual engagement.</t>
    </r>
  </si>
  <si>
    <t xml:space="preserve">Performance assessments utilize and affirm students’ interests and cultural background both for group and individual engagement.
AND
Performance assessments represent the diversity of our state and local communities.
</t>
  </si>
  <si>
    <t xml:space="preserve">Performance assessments utilize and affirm students’ interests and cultural background both for group and individual engagement.
OR
Performance assessments represent the diversity of our state and local communities.
</t>
  </si>
  <si>
    <r>
      <rPr>
        <sz val="11"/>
        <color theme="1"/>
        <rFont val="Calibri"/>
        <family val="2"/>
      </rPr>
      <t>Performance assessments</t>
    </r>
    <r>
      <rPr>
        <u/>
        <sz val="11"/>
        <color theme="1"/>
        <rFont val="Calibri"/>
        <family val="2"/>
      </rPr>
      <t xml:space="preserve"> do not utilize and affirm</t>
    </r>
    <r>
      <rPr>
        <sz val="11"/>
        <color theme="1"/>
        <rFont val="Calibri"/>
        <family val="2"/>
      </rPr>
      <t xml:space="preserve"> students’ interests and cultural background both for group and individual engagement.
AND
Performance assessments</t>
    </r>
    <r>
      <rPr>
        <u/>
        <sz val="11"/>
        <color theme="1"/>
        <rFont val="Calibri"/>
        <family val="2"/>
      </rPr>
      <t xml:space="preserve"> do not </t>
    </r>
    <r>
      <rPr>
        <sz val="11"/>
        <color theme="1"/>
        <rFont val="Calibri"/>
        <family val="2"/>
      </rPr>
      <t>represent the diversity of our state and local communities.</t>
    </r>
  </si>
  <si>
    <r>
      <rPr>
        <b/>
        <sz val="11"/>
        <color theme="1"/>
        <rFont val="Arial"/>
        <family val="2"/>
      </rPr>
      <t>4.2.3 Authenticity</t>
    </r>
    <r>
      <rPr>
        <sz val="11"/>
        <color theme="1"/>
        <rFont val="Arial"/>
        <family val="2"/>
      </rPr>
      <t xml:space="preserve">
Performance assessments allow students to work with relevant health issues that affect personal, interpersonal and societal health and well-being.
</t>
    </r>
  </si>
  <si>
    <t xml:space="preserve">Performance assessments require students to apply health education concepts in authentic contexts.
AND
Performance assessments include opportunities for students to engage with authentic audiences.
</t>
  </si>
  <si>
    <t xml:space="preserve">Performance assessments require students to apply health education concepts in authentic contexts.
OR
Performance assessments include opportunities for students to engage with authentic audiences.
</t>
  </si>
  <si>
    <r>
      <rPr>
        <sz val="11"/>
        <color theme="1"/>
        <rFont val="Calibri"/>
        <family val="2"/>
      </rPr>
      <t xml:space="preserve">Performance assessments </t>
    </r>
    <r>
      <rPr>
        <u/>
        <sz val="11"/>
        <color theme="1"/>
        <rFont val="Calibri"/>
        <family val="2"/>
      </rPr>
      <t>do not</t>
    </r>
    <r>
      <rPr>
        <sz val="11"/>
        <color theme="1"/>
        <rFont val="Calibri"/>
        <family val="2"/>
      </rPr>
      <t xml:space="preserve"> require students to apply health education concepts in authentic contexts.
AND
Performance assessments </t>
    </r>
    <r>
      <rPr>
        <u/>
        <sz val="11"/>
        <color theme="1"/>
        <rFont val="Calibri"/>
        <family val="2"/>
      </rPr>
      <t>do not</t>
    </r>
    <r>
      <rPr>
        <sz val="11"/>
        <color theme="1"/>
        <rFont val="Calibri"/>
        <family val="2"/>
      </rPr>
      <t xml:space="preserve"> include opportunities for students to engage with authentic audiences.</t>
    </r>
  </si>
  <si>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</si>
  <si>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 xml:space="preserve">Performance assessments use scoring criteria that are clear and understandable to students.
AND
Performance assessments promote actionable feedback to students.
</t>
  </si>
  <si>
    <t xml:space="preserve">Performance assessments use scoring criteria that are clear and understandable to students.
OR
Performance assessments promote actionable feedback to students.
</t>
  </si>
  <si>
    <r>
      <rPr>
        <sz val="11"/>
        <color theme="1"/>
        <rFont val="Calibri"/>
        <family val="2"/>
      </rPr>
      <t xml:space="preserve">Performance assessments have </t>
    </r>
    <r>
      <rPr>
        <u/>
        <sz val="11"/>
        <color theme="1"/>
        <rFont val="Calibri"/>
        <family val="2"/>
      </rPr>
      <t>unclear or missing</t>
    </r>
    <r>
      <rPr>
        <sz val="11"/>
        <color theme="1"/>
        <rFont val="Calibri"/>
        <family val="2"/>
      </rPr>
      <t xml:space="preserve"> scoring criteria.
AND
Performance assessments </t>
    </r>
    <r>
      <rPr>
        <u/>
        <sz val="11"/>
        <color theme="1"/>
        <rFont val="Calibri"/>
        <family val="2"/>
      </rPr>
      <t>do not</t>
    </r>
    <r>
      <rPr>
        <sz val="11"/>
        <color theme="1"/>
        <rFont val="Calibri"/>
        <family val="2"/>
      </rPr>
      <t xml:space="preserve"> promote feedback to students.</t>
    </r>
  </si>
  <si>
    <t xml:space="preserve">Rating for 4.2 Performance Assessments </t>
  </si>
  <si>
    <t xml:space="preserve">Final Comments for 4.2 Performance Assessments </t>
  </si>
  <si>
    <t>This curriculum includes a large variety of assessment options!</t>
  </si>
  <si>
    <r>
      <rPr>
        <b/>
        <sz val="11"/>
        <color theme="1"/>
        <rFont val="Arial"/>
        <family val="2"/>
      </rPr>
      <t xml:space="preserve">4.3 Integrated Assessment System
</t>
    </r>
    <r>
      <rPr>
        <b/>
        <i/>
        <sz val="11"/>
        <color theme="1"/>
        <rFont val="Arial"/>
        <family val="2"/>
      </rPr>
      <t>This criterion is not required. Quality indicators are provided for evaluation if an integrated assessment system is present.</t>
    </r>
  </si>
  <si>
    <t>Diagnostic, benchmark, and/or interim assessments are integrated into instructional materials in ways that support the learning process. Student results are interpreted relative to the performance expectations of the standards (i.e. criterion-referenced), as demonstrated by student evidence gathered in the learning environment, and recommend instructional next steps.</t>
  </si>
  <si>
    <r>
      <rPr>
        <b/>
        <sz val="11"/>
        <color theme="1"/>
        <rFont val="Arial"/>
        <family val="2"/>
      </rPr>
      <t>4.3.1 Assessment Design</t>
    </r>
    <r>
      <rPr>
        <sz val="11"/>
        <color theme="1"/>
        <rFont val="Arial"/>
        <family val="2"/>
      </rPr>
      <t xml:space="preserve">
Diagnostic assessments are well-designed, rigorous, connected to standards, and offer multiple opportunities for demonstrations of knowledge and/or skills.</t>
    </r>
  </si>
  <si>
    <t>Diagnostic assessments measure student’s performance on grade-level standards and skills.
AND
Diagnostic assessments provide opportunities to transfer learning to real-life scenarios or solve problems within new contexts.</t>
  </si>
  <si>
    <t>Diagnostic assessments measure student’s performance on grade-level standards and skills.
OR
Diagnostic assessments provide opportunities to transfer learning to real-life scenarios or solve problems within new contexts.</t>
  </si>
  <si>
    <r>
      <rPr>
        <sz val="11"/>
        <color rgb="FF000000"/>
        <rFont val="Calibri, Arial"/>
      </rPr>
      <t xml:space="preserve">Diagnostic assessments </t>
    </r>
    <r>
      <rPr>
        <u/>
        <sz val="11"/>
        <color theme="1"/>
        <rFont val="Calibri"/>
        <family val="2"/>
      </rPr>
      <t>do not</t>
    </r>
    <r>
      <rPr>
        <sz val="11"/>
        <color theme="1"/>
        <rFont val="Calibri"/>
        <family val="2"/>
      </rPr>
      <t xml:space="preserve"> measure student’s performance on grade-level standards and skills.
AND
Diagnostic assessments </t>
    </r>
    <r>
      <rPr>
        <u/>
        <sz val="11"/>
        <color theme="1"/>
        <rFont val="Calibri"/>
        <family val="2"/>
      </rPr>
      <t>do not</t>
    </r>
    <r>
      <rPr>
        <sz val="11"/>
        <color theme="1"/>
        <rFont val="Calibri"/>
        <family val="2"/>
      </rPr>
      <t xml:space="preserve"> provide opportunities to transfer learning to real-life scenarios or solve problems within new contexts.</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</si>
  <si>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</si>
  <si>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t>Assessment results are clear and understandable. 
AND
Assessment reports are designed to inform next steps in the learning and teaching process.</t>
  </si>
  <si>
    <t>Assessment results are clear and understandable. 
OR
Assessment reports are designed to inform next steps in the learning and teaching process.</t>
  </si>
  <si>
    <r>
      <rPr>
        <sz val="11"/>
        <color theme="1"/>
        <rFont val="Calibri"/>
        <family val="2"/>
      </rPr>
      <t xml:space="preserve">Assessment data is </t>
    </r>
    <r>
      <rPr>
        <u/>
        <sz val="11"/>
        <color theme="1"/>
        <rFont val="Calibri"/>
        <family val="2"/>
      </rPr>
      <t>ambiguous or not easy to use</t>
    </r>
    <r>
      <rPr>
        <sz val="11"/>
        <color theme="1"/>
        <rFont val="Calibri"/>
        <family val="2"/>
      </rPr>
      <t xml:space="preserve">. 
AND
Assessment reports </t>
    </r>
    <r>
      <rPr>
        <u/>
        <sz val="11"/>
        <color theme="1"/>
        <rFont val="Calibri"/>
        <family val="2"/>
      </rPr>
      <t>do not inform</t>
    </r>
    <r>
      <rPr>
        <sz val="11"/>
        <color theme="1"/>
        <rFont val="Calibri"/>
        <family val="2"/>
      </rPr>
      <t xml:space="preserve"> any next steps in the learning and teaching process.</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</si>
  <si>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</si>
  <si>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t xml:space="preserve">Assessment results connect to appropriate next steps such as extensions (to deepen understanding and application) AND interventions (to reinforce and, where needed, reteach concepts)
AND
Assessment results can be easily used by both educators and students.
</t>
  </si>
  <si>
    <t>Assessment results connect to appropriate next steps such as extensions (to deepen understanding and application) OR interventions (to reinforce and, where needed, reteach concepts)
AND
Assessment results can be easily used by both educators and students.</t>
  </si>
  <si>
    <r>
      <rPr>
        <sz val="11"/>
        <color theme="1"/>
        <rFont val="Calibri"/>
        <family val="2"/>
      </rPr>
      <t xml:space="preserve">Assessment results </t>
    </r>
    <r>
      <rPr>
        <u/>
        <sz val="11"/>
        <color theme="1"/>
        <rFont val="Calibri"/>
        <family val="2"/>
      </rPr>
      <t>offer no</t>
    </r>
    <r>
      <rPr>
        <sz val="11"/>
        <color theme="1"/>
        <rFont val="Calibri"/>
        <family val="2"/>
      </rPr>
      <t xml:space="preserve"> extensions or interventions
AND
Assessment results can be used </t>
    </r>
    <r>
      <rPr>
        <u/>
        <sz val="11"/>
        <color theme="1"/>
        <rFont val="Calibri"/>
        <family val="2"/>
      </rPr>
      <t>only by</t>
    </r>
    <r>
      <rPr>
        <sz val="11"/>
        <color theme="1"/>
        <rFont val="Calibri"/>
        <family val="2"/>
      </rPr>
      <t xml:space="preserve"> educators.
</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</si>
  <si>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multiple languages that allow families to effectively partner with their child(ren) in the learning process.
</t>
    </r>
  </si>
  <si>
    <t xml:space="preserve">Assessment reports are easy to read and understandable by students and families.
AND
Assessment reports are available in English and at least one additional language.
AND
Assessment reports provide resources that students and/or families can use to support any needed learning outside the classroom.
</t>
  </si>
  <si>
    <t xml:space="preserve">Assessment reports are easy to read and understandable by students and families.
AND
Assessment reports provide resources that students and/or families can use to support any needed learning outside the classroom.
</t>
  </si>
  <si>
    <r>
      <rPr>
        <sz val="11"/>
        <color theme="1"/>
        <rFont val="Calibri"/>
        <family val="2"/>
      </rPr>
      <t xml:space="preserve">Assessment reports </t>
    </r>
    <r>
      <rPr>
        <u/>
        <sz val="11"/>
        <color theme="1"/>
        <rFont val="Calibri"/>
        <family val="2"/>
      </rPr>
      <t>are not</t>
    </r>
    <r>
      <rPr>
        <sz val="11"/>
        <color theme="1"/>
        <rFont val="Calibri"/>
        <family val="2"/>
      </rPr>
      <t xml:space="preserve"> easy to read or understandable by students and families
AND
Assessment reports </t>
    </r>
    <r>
      <rPr>
        <u/>
        <sz val="11"/>
        <color theme="1"/>
        <rFont val="Calibri"/>
        <family val="2"/>
      </rPr>
      <t>do not</t>
    </r>
    <r>
      <rPr>
        <sz val="11"/>
        <color theme="1"/>
        <rFont val="Calibri"/>
        <family val="2"/>
      </rPr>
      <t xml:space="preserve"> provide resources that students and/or families can use to support any needed learning outside the classroom.
</t>
    </r>
  </si>
  <si>
    <t>Not applicable.</t>
  </si>
  <si>
    <t>Rating for 4.3 Integrated Assessment System</t>
  </si>
  <si>
    <t>Final Comments for 4.3 Integrated Assessment System</t>
  </si>
  <si>
    <t xml:space="preserve">*These metrics are designed to evaluate integrated assessment systems when present in instructional materials. </t>
  </si>
  <si>
    <t xml:space="preserve">0: Does not meet the expectations </t>
  </si>
  <si>
    <t>K-5</t>
  </si>
  <si>
    <t>6-8</t>
  </si>
  <si>
    <t xml:space="preserve">Meets expectations </t>
  </si>
  <si>
    <t xml:space="preserve">Partially meets expectations </t>
  </si>
  <si>
    <t>Does not meet expectations</t>
  </si>
  <si>
    <t>No</t>
  </si>
  <si>
    <t>0: Does Not Meet</t>
  </si>
  <si>
    <t>1: Partially Meets</t>
  </si>
  <si>
    <t>2: Meets</t>
  </si>
  <si>
    <t xml:space="preserve">Materials includes texts, images and assignments that recognize and affirm underrepresented and marginalized cultures, but it does not explicitly leverage contributions from these communities.  This metric would be increased if content like this was added. Some possible examples include the following:
- Incorporating Two-spirit identities and indigenous conceptualizations of gender in discussions of gender identity 
- Highlighting the Indian inocculation practice "Tikka" and it's contribution to the development of the small pox vaccine.
</t>
  </si>
  <si>
    <r>
      <rPr>
        <sz val="11"/>
        <color rgb="FF000000"/>
        <rFont val="Calibri"/>
        <family val="2"/>
      </rPr>
      <t>Materials contain significant knowledge within the curriculum, but adult-level explanations and examples of health concepts are not included beyond</t>
    </r>
    <r>
      <rPr>
        <b/>
        <sz val="11"/>
        <color rgb="FF000000"/>
        <rFont val="Calibri"/>
        <family val="2"/>
      </rPr>
      <t xml:space="preserve"> </t>
    </r>
    <r>
      <rPr>
        <sz val="11"/>
        <color rgb="FF000000"/>
        <rFont val="Calibri"/>
        <family val="2"/>
      </rPr>
      <t xml:space="preserve">a given course. </t>
    </r>
  </si>
  <si>
    <t>Digital design elements are adaptable, intentional, and support student engagement in health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</si>
</sst>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sz val="18"/>
      <color theme="0"/>
      <name val="Calibri"/>
      <family val="2"/>
    </font>
    <font>
      <sz val="11"/>
      <name val="Calibri"/>
      <family val="2"/>
    </font>
    <font>
      <sz val="11"/>
      <color theme="1"/>
      <name val="Calibri"/>
      <family val="2"/>
    </font>
    <font>
      <sz val="16"/>
      <color theme="1"/>
      <name val="Calibri"/>
      <family val="2"/>
    </font>
    <font>
      <b/>
      <sz val="14"/>
      <color theme="1"/>
      <name val="Calibri"/>
      <family val="2"/>
    </font>
    <font>
      <sz val="11"/>
      <color theme="1"/>
      <name val="Calibri"/>
      <family val="2"/>
      <scheme val="minor"/>
    </font>
    <font>
      <i/>
      <sz val="10"/>
      <color theme="1"/>
      <name val="Calibri"/>
      <family val="2"/>
    </font>
    <font>
      <b/>
      <sz val="11"/>
      <color rgb="FFFFFFFF"/>
      <name val="Arial"/>
      <family val="2"/>
    </font>
    <font>
      <b/>
      <sz val="11"/>
      <color theme="1"/>
      <name val="Arial"/>
      <family val="2"/>
    </font>
    <font>
      <b/>
      <sz val="10"/>
      <color theme="1"/>
      <name val="Arial"/>
      <family val="2"/>
    </font>
    <font>
      <sz val="11"/>
      <color theme="1"/>
      <name val="Arial"/>
      <family val="2"/>
    </font>
    <font>
      <sz val="10"/>
      <color theme="1"/>
      <name val="Calibri"/>
      <family val="2"/>
    </font>
    <font>
      <sz val="11"/>
      <color rgb="FF000000"/>
      <name val="Calibri"/>
      <family val="2"/>
      <scheme val="minor"/>
    </font>
    <font>
      <b/>
      <sz val="11"/>
      <color theme="1"/>
      <name val="Calibri"/>
      <family val="2"/>
    </font>
    <font>
      <sz val="11"/>
      <color rgb="FF000000"/>
      <name val="Docs-Calibri"/>
    </font>
    <font>
      <sz val="11"/>
      <color rgb="FF000000"/>
      <name val="Calibri"/>
      <family val="2"/>
    </font>
    <font>
      <b/>
      <i/>
      <sz val="11"/>
      <color theme="1"/>
      <name val="Calibri"/>
      <family val="2"/>
    </font>
    <font>
      <sz val="10"/>
      <color theme="1"/>
      <name val="Arial"/>
      <family val="2"/>
    </font>
    <font>
      <sz val="10"/>
      <color rgb="FF000000"/>
      <name val="Arial"/>
      <family val="2"/>
    </font>
    <font>
      <u/>
      <sz val="11"/>
      <color theme="1"/>
      <name val="Calibri"/>
      <family val="2"/>
    </font>
    <font>
      <b/>
      <sz val="11"/>
      <color rgb="FF000000"/>
      <name val="Calibri"/>
      <family val="2"/>
    </font>
    <font>
      <b/>
      <i/>
      <sz val="11"/>
      <color theme="1"/>
      <name val="Arial"/>
      <family val="2"/>
    </font>
    <font>
      <sz val="11"/>
      <color rgb="FF000000"/>
      <name val="Calibri, Arial"/>
    </font>
  </fonts>
  <fills count="18">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F2F2F2"/>
        <bgColor rgb="FFF2F2F2"/>
      </patternFill>
    </fill>
    <fill>
      <patternFill patternType="solid">
        <fgColor rgb="FF8EAADB"/>
        <bgColor rgb="FF8EAADB"/>
      </patternFill>
    </fill>
    <fill>
      <patternFill patternType="solid">
        <fgColor rgb="FFFFFF99"/>
        <bgColor rgb="FFFFFF99"/>
      </patternFill>
    </fill>
    <fill>
      <patternFill patternType="solid">
        <fgColor rgb="FFFF9966"/>
        <bgColor rgb="FFFF9966"/>
      </patternFill>
    </fill>
    <fill>
      <patternFill patternType="solid">
        <fgColor rgb="FFC5E0B3"/>
        <bgColor rgb="FFC5E0B3"/>
      </patternFill>
    </fill>
    <fill>
      <patternFill patternType="solid">
        <fgColor rgb="FFE1E1FF"/>
        <bgColor rgb="FFE1E1FF"/>
      </patternFill>
    </fill>
    <fill>
      <patternFill patternType="solid">
        <fgColor rgb="FF1155CC"/>
        <bgColor rgb="FF1155CC"/>
      </patternFill>
    </fill>
    <fill>
      <patternFill patternType="solid">
        <fgColor rgb="FF999999"/>
        <bgColor rgb="FF999999"/>
      </patternFill>
    </fill>
    <fill>
      <patternFill patternType="solid">
        <fgColor rgb="FFD0CECE"/>
        <bgColor rgb="FFD0CECE"/>
      </patternFill>
    </fill>
    <fill>
      <patternFill patternType="solid">
        <fgColor rgb="FFFFFFFF"/>
        <bgColor rgb="FFFFFFFF"/>
      </patternFill>
    </fill>
    <fill>
      <patternFill patternType="solid">
        <fgColor rgb="FF9FC5E8"/>
        <bgColor rgb="FF9FC5E8"/>
      </patternFill>
    </fill>
    <fill>
      <patternFill patternType="solid">
        <fgColor rgb="FFFFFF00"/>
        <bgColor rgb="FFFFFF00"/>
      </patternFill>
    </fill>
    <fill>
      <patternFill patternType="solid">
        <fgColor rgb="FF00B050"/>
        <bgColor rgb="FF00B050"/>
      </patternFill>
    </fill>
    <fill>
      <patternFill patternType="solid">
        <fgColor rgb="FFFF0000"/>
        <bgColor rgb="FFFF0000"/>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style="thin">
        <color rgb="FF000000"/>
      </left>
      <right/>
      <top/>
      <bottom/>
      <diagonal/>
    </border>
    <border>
      <left/>
      <right/>
      <top style="thin">
        <color rgb="FF000000"/>
      </top>
      <bottom/>
      <diagonal/>
    </border>
    <border>
      <left style="thin">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86">
    <xf numFmtId="0" fontId="0" fillId="0" borderId="0" xfId="0"/>
    <xf numFmtId="0" fontId="3" fillId="0" borderId="4" xfId="0" applyFont="1" applyBorder="1"/>
    <xf numFmtId="0" fontId="4" fillId="3" borderId="5" xfId="0" applyFont="1" applyFill="1" applyBorder="1"/>
    <xf numFmtId="0" fontId="4" fillId="3" borderId="6" xfId="0" applyFont="1" applyFill="1" applyBorder="1" applyAlignment="1">
      <alignment horizontal="center"/>
    </xf>
    <xf numFmtId="0" fontId="4" fillId="3" borderId="6" xfId="0" applyFont="1" applyFill="1" applyBorder="1" applyAlignment="1">
      <alignment horizontal="left" vertical="top"/>
    </xf>
    <xf numFmtId="0" fontId="4" fillId="3" borderId="7" xfId="0" applyFont="1" applyFill="1" applyBorder="1"/>
    <xf numFmtId="0" fontId="3" fillId="0" borderId="8" xfId="0" applyFont="1" applyBorder="1"/>
    <xf numFmtId="0" fontId="3" fillId="0" borderId="4" xfId="0" applyFont="1" applyBorder="1" applyAlignment="1">
      <alignment horizontal="right"/>
    </xf>
    <xf numFmtId="0" fontId="3" fillId="0" borderId="9" xfId="0" applyFont="1" applyBorder="1" applyAlignment="1">
      <alignment horizontal="center"/>
    </xf>
    <xf numFmtId="0" fontId="3" fillId="0" borderId="0" xfId="0" applyFont="1" applyAlignment="1">
      <alignment horizontal="left" vertical="top"/>
    </xf>
    <xf numFmtId="49" fontId="3" fillId="0" borderId="9" xfId="0" applyNumberFormat="1" applyFont="1" applyBorder="1" applyAlignment="1">
      <alignment horizontal="center"/>
    </xf>
    <xf numFmtId="15" fontId="3" fillId="0" borderId="9" xfId="0" applyNumberFormat="1" applyFont="1" applyBorder="1" applyAlignment="1">
      <alignment horizontal="center"/>
    </xf>
    <xf numFmtId="0" fontId="3" fillId="4" borderId="9" xfId="0" applyFont="1" applyFill="1" applyBorder="1" applyAlignment="1">
      <alignment wrapText="1"/>
    </xf>
    <xf numFmtId="0" fontId="3" fillId="0" borderId="0" xfId="0" applyFont="1" applyAlignment="1">
      <alignment wrapText="1"/>
    </xf>
    <xf numFmtId="9" fontId="3" fillId="0" borderId="0" xfId="0" applyNumberFormat="1" applyFont="1" applyAlignment="1">
      <alignment horizontal="left" vertical="top"/>
    </xf>
    <xf numFmtId="0" fontId="3" fillId="5" borderId="9" xfId="0" applyFont="1" applyFill="1" applyBorder="1" applyAlignment="1">
      <alignment horizontal="center"/>
    </xf>
    <xf numFmtId="0" fontId="6" fillId="0" borderId="0" xfId="0" applyFont="1"/>
    <xf numFmtId="0" fontId="3" fillId="6" borderId="9" xfId="0" applyFont="1" applyFill="1" applyBorder="1" applyAlignment="1">
      <alignment wrapText="1"/>
    </xf>
    <xf numFmtId="0" fontId="3" fillId="0" borderId="0" xfId="0" applyFont="1" applyAlignment="1">
      <alignment horizontal="right" wrapText="1"/>
    </xf>
    <xf numFmtId="0" fontId="3" fillId="5" borderId="9" xfId="0" applyFont="1" applyFill="1" applyBorder="1" applyAlignment="1">
      <alignment horizontal="center" wrapText="1"/>
    </xf>
    <xf numFmtId="0" fontId="3" fillId="7" borderId="9" xfId="0" applyFont="1" applyFill="1" applyBorder="1" applyAlignment="1">
      <alignment wrapText="1"/>
    </xf>
    <xf numFmtId="0" fontId="3" fillId="8" borderId="9" xfId="0" applyFont="1" applyFill="1" applyBorder="1" applyAlignment="1">
      <alignment wrapText="1"/>
    </xf>
    <xf numFmtId="0" fontId="3" fillId="0" borderId="4" xfId="0" applyFont="1" applyBorder="1" applyAlignment="1">
      <alignment wrapText="1"/>
    </xf>
    <xf numFmtId="0" fontId="3" fillId="9" borderId="9" xfId="0" applyFont="1" applyFill="1" applyBorder="1" applyAlignment="1">
      <alignment wrapText="1"/>
    </xf>
    <xf numFmtId="0" fontId="3" fillId="5" borderId="12" xfId="0" applyFont="1" applyFill="1" applyBorder="1" applyAlignment="1">
      <alignment horizontal="center" wrapText="1"/>
    </xf>
    <xf numFmtId="0" fontId="3" fillId="0" borderId="15" xfId="0" applyFont="1" applyBorder="1"/>
    <xf numFmtId="0" fontId="7" fillId="0" borderId="16" xfId="0" applyFont="1" applyBorder="1" applyAlignment="1">
      <alignment wrapText="1"/>
    </xf>
    <xf numFmtId="0" fontId="3" fillId="0" borderId="16" xfId="0" applyFont="1" applyBorder="1" applyAlignment="1">
      <alignment horizontal="left" vertical="top"/>
    </xf>
    <xf numFmtId="0" fontId="3" fillId="0" borderId="17" xfId="0" applyFont="1" applyBorder="1"/>
    <xf numFmtId="0" fontId="10" fillId="12" borderId="9" xfId="0" applyFont="1" applyFill="1" applyBorder="1" applyAlignment="1">
      <alignment horizontal="center"/>
    </xf>
    <xf numFmtId="0" fontId="12" fillId="0" borderId="9" xfId="0" applyFont="1" applyBorder="1" applyAlignment="1">
      <alignment horizontal="center" vertical="center"/>
    </xf>
    <xf numFmtId="0" fontId="3" fillId="0" borderId="9" xfId="0" applyFont="1" applyBorder="1" applyAlignment="1">
      <alignment vertical="top" wrapText="1"/>
    </xf>
    <xf numFmtId="0" fontId="13" fillId="13" borderId="0" xfId="0" applyFont="1" applyFill="1" applyAlignment="1">
      <alignment horizontal="left" vertical="top" wrapText="1"/>
    </xf>
    <xf numFmtId="0" fontId="14" fillId="0" borderId="0" xfId="0" applyFont="1" applyAlignment="1">
      <alignment wrapText="1"/>
    </xf>
    <xf numFmtId="0" fontId="14" fillId="0" borderId="0" xfId="0" applyFont="1"/>
    <xf numFmtId="0" fontId="11" fillId="0" borderId="0" xfId="0" applyFont="1" applyAlignment="1">
      <alignment vertical="top" wrapText="1"/>
    </xf>
    <xf numFmtId="0" fontId="11" fillId="0" borderId="22" xfId="0" applyFont="1" applyBorder="1" applyAlignment="1">
      <alignment vertical="top" wrapText="1"/>
    </xf>
    <xf numFmtId="0" fontId="12" fillId="0" borderId="22" xfId="0" applyFont="1" applyBorder="1" applyAlignment="1">
      <alignment horizontal="center" vertical="center"/>
    </xf>
    <xf numFmtId="0" fontId="3" fillId="0" borderId="22" xfId="0" applyFont="1" applyBorder="1" applyAlignment="1">
      <alignment vertical="top" wrapText="1"/>
    </xf>
    <xf numFmtId="0" fontId="3" fillId="0" borderId="0" xfId="0" applyFont="1" applyAlignment="1">
      <alignment vertical="top" wrapText="1"/>
    </xf>
    <xf numFmtId="0" fontId="3" fillId="0" borderId="0" xfId="0" applyFont="1" applyAlignment="1">
      <alignment vertical="center"/>
    </xf>
    <xf numFmtId="0" fontId="11" fillId="0" borderId="0" xfId="0" applyFont="1" applyAlignment="1">
      <alignment horizontal="left" vertical="center" wrapText="1"/>
    </xf>
    <xf numFmtId="0" fontId="3" fillId="0" borderId="0" xfId="0" applyFont="1" applyAlignment="1">
      <alignment horizontal="center"/>
    </xf>
    <xf numFmtId="0" fontId="3" fillId="16" borderId="24" xfId="0" applyFont="1" applyFill="1" applyBorder="1"/>
    <xf numFmtId="0" fontId="14" fillId="16" borderId="24" xfId="0" applyFont="1" applyFill="1" applyBorder="1"/>
    <xf numFmtId="0" fontId="3" fillId="17" borderId="24" xfId="0" applyFont="1" applyFill="1" applyBorder="1"/>
    <xf numFmtId="0" fontId="3" fillId="0" borderId="9" xfId="0" applyFont="1" applyBorder="1" applyAlignment="1">
      <alignment vertical="top"/>
    </xf>
    <xf numFmtId="0" fontId="3" fillId="0" borderId="11" xfId="0" applyFont="1" applyBorder="1" applyAlignment="1">
      <alignment vertical="top" wrapText="1"/>
    </xf>
    <xf numFmtId="0" fontId="16" fillId="0" borderId="11" xfId="0" applyFont="1" applyBorder="1" applyAlignment="1">
      <alignment vertical="top" wrapText="1"/>
    </xf>
    <xf numFmtId="0" fontId="18" fillId="0" borderId="0" xfId="0" applyFont="1"/>
    <xf numFmtId="0" fontId="19" fillId="0" borderId="0" xfId="0" applyFont="1"/>
    <xf numFmtId="49" fontId="3" fillId="0" borderId="0" xfId="0" applyNumberFormat="1" applyFont="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0" borderId="4" xfId="0" applyFont="1" applyBorder="1" applyAlignment="1">
      <alignment horizontal="center"/>
    </xf>
    <xf numFmtId="0" fontId="0" fillId="0" borderId="0" xfId="0"/>
    <xf numFmtId="0" fontId="3" fillId="0" borderId="10" xfId="0" applyFont="1" applyBorder="1" applyAlignment="1">
      <alignment horizontal="left" vertical="top"/>
    </xf>
    <xf numFmtId="0" fontId="2" fillId="0" borderId="11" xfId="0" applyFont="1" applyBorder="1"/>
    <xf numFmtId="0" fontId="3" fillId="5" borderId="10" xfId="0" applyFont="1" applyFill="1" applyBorder="1" applyAlignment="1">
      <alignment horizontal="center" vertical="top"/>
    </xf>
    <xf numFmtId="0" fontId="3" fillId="0" borderId="13" xfId="0" applyFont="1" applyBorder="1" applyAlignment="1">
      <alignment horizontal="left" vertical="top"/>
    </xf>
    <xf numFmtId="0" fontId="2" fillId="0" borderId="14" xfId="0" applyFont="1" applyBorder="1"/>
    <xf numFmtId="0" fontId="3" fillId="0" borderId="0" xfId="0" applyFont="1" applyAlignment="1">
      <alignment horizontal="left" vertical="top"/>
    </xf>
    <xf numFmtId="0" fontId="8" fillId="10" borderId="18" xfId="0" applyFont="1" applyFill="1" applyBorder="1" applyAlignment="1">
      <alignment horizontal="center"/>
    </xf>
    <xf numFmtId="0" fontId="2" fillId="0" borderId="19" xfId="0" applyFont="1" applyBorder="1"/>
    <xf numFmtId="0" fontId="2" fillId="0" borderId="20" xfId="0" applyFont="1" applyBorder="1"/>
    <xf numFmtId="0" fontId="9" fillId="11" borderId="18" xfId="0" applyFont="1" applyFill="1" applyBorder="1" applyAlignment="1">
      <alignment horizontal="center" wrapText="1"/>
    </xf>
    <xf numFmtId="0" fontId="9" fillId="0" borderId="21" xfId="0" applyFont="1" applyBorder="1" applyAlignment="1">
      <alignment horizontal="center" vertical="center" wrapText="1"/>
    </xf>
    <xf numFmtId="0" fontId="9" fillId="12" borderId="10" xfId="0" applyFont="1" applyFill="1" applyBorder="1" applyAlignment="1">
      <alignment horizontal="center" wrapText="1"/>
    </xf>
    <xf numFmtId="0" fontId="11" fillId="0" borderId="10" xfId="0" applyFont="1" applyBorder="1" applyAlignment="1">
      <alignment horizontal="left" vertical="top" wrapText="1"/>
    </xf>
    <xf numFmtId="0" fontId="11" fillId="0" borderId="10" xfId="0" applyFont="1" applyBorder="1" applyAlignment="1">
      <alignment vertical="top" wrapText="1"/>
    </xf>
    <xf numFmtId="0" fontId="9" fillId="14" borderId="23" xfId="0" applyFont="1" applyFill="1" applyBorder="1" applyAlignment="1">
      <alignment horizontal="center"/>
    </xf>
    <xf numFmtId="0" fontId="3" fillId="0" borderId="0" xfId="0" applyFont="1" applyAlignment="1">
      <alignment horizontal="center"/>
    </xf>
    <xf numFmtId="0" fontId="14" fillId="0" borderId="22" xfId="0" applyFont="1" applyBorder="1" applyAlignment="1">
      <alignment horizontal="center" wrapText="1"/>
    </xf>
    <xf numFmtId="0" fontId="2" fillId="0" borderId="22" xfId="0" applyFont="1" applyBorder="1"/>
    <xf numFmtId="0" fontId="11" fillId="0" borderId="21" xfId="0" applyFont="1" applyBorder="1" applyAlignment="1">
      <alignment horizontal="center" vertical="center" wrapText="1"/>
    </xf>
    <xf numFmtId="0" fontId="11" fillId="0" borderId="0" xfId="0" applyFont="1" applyAlignment="1">
      <alignment horizontal="center" vertical="center" wrapText="1"/>
    </xf>
    <xf numFmtId="0" fontId="11" fillId="15" borderId="18" xfId="0" applyFont="1" applyFill="1" applyBorder="1" applyAlignment="1">
      <alignment horizontal="center" vertical="center" wrapText="1"/>
    </xf>
    <xf numFmtId="0" fontId="3" fillId="0" borderId="0" xfId="0" applyFont="1" applyAlignment="1">
      <alignment horizontal="center" wrapText="1"/>
    </xf>
    <xf numFmtId="0" fontId="9" fillId="0" borderId="21" xfId="0" applyFont="1" applyBorder="1" applyAlignment="1">
      <alignment horizontal="center" wrapText="1"/>
    </xf>
    <xf numFmtId="0" fontId="14" fillId="0" borderId="22" xfId="0" applyFont="1" applyBorder="1" applyAlignment="1">
      <alignment horizontal="center"/>
    </xf>
    <xf numFmtId="0" fontId="17" fillId="0" borderId="0" xfId="0" applyFont="1" applyAlignment="1">
      <alignment horizontal="center" wrapText="1"/>
    </xf>
    <xf numFmtId="0" fontId="3" fillId="0" borderId="10" xfId="0" applyFont="1" applyBorder="1" applyAlignment="1">
      <alignment vertical="top" wrapText="1"/>
    </xf>
    <xf numFmtId="0" fontId="3" fillId="0" borderId="26" xfId="0" applyFont="1" applyBorder="1" applyAlignment="1">
      <alignment vertical="top" wrapText="1"/>
    </xf>
    <xf numFmtId="0" fontId="15" fillId="13" borderId="25" xfId="0" applyFont="1" applyFill="1" applyBorder="1" applyAlignment="1">
      <alignment horizontal="left" vertical="top" wrapText="1"/>
    </xf>
    <xf numFmtId="0" fontId="16" fillId="13"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workbookViewId="0">
      <selection sqref="A1:E1"/>
    </sheetView>
  </sheetViews>
  <sheetFormatPr defaultColWidth="14.453125" defaultRowHeight="15" customHeight="1"/>
  <cols>
    <col min="1" max="1" width="14.81640625" customWidth="1"/>
    <col min="2" max="2" width="67.26953125" customWidth="1"/>
    <col min="3" max="3" width="9.08984375" customWidth="1"/>
    <col min="4" max="4" width="23.7265625" customWidth="1"/>
    <col min="5" max="5" width="16.453125" hidden="1" customWidth="1"/>
    <col min="6" max="6" width="7.08984375" hidden="1" customWidth="1"/>
    <col min="7" max="7" width="14.08984375" customWidth="1"/>
    <col min="8" max="26" width="8.81640625" customWidth="1"/>
  </cols>
  <sheetData>
    <row r="1" spans="1:8" ht="23.5">
      <c r="A1" s="52" t="s">
        <v>0</v>
      </c>
      <c r="B1" s="53"/>
      <c r="C1" s="53"/>
      <c r="D1" s="53"/>
      <c r="E1" s="54"/>
      <c r="H1" s="1"/>
    </row>
    <row r="2" spans="1:8" ht="21">
      <c r="A2" s="2"/>
      <c r="B2" s="3" t="s">
        <v>1</v>
      </c>
      <c r="C2" s="4"/>
      <c r="D2" s="4"/>
      <c r="E2" s="5"/>
      <c r="H2" s="1"/>
    </row>
    <row r="3" spans="1:8" ht="18.5">
      <c r="A3" s="55" t="s">
        <v>2</v>
      </c>
      <c r="B3" s="56"/>
      <c r="C3" s="56"/>
      <c r="D3" s="56"/>
      <c r="E3" s="6"/>
      <c r="H3" s="1"/>
    </row>
    <row r="4" spans="1:8" ht="14.5">
      <c r="A4" s="7" t="s">
        <v>3</v>
      </c>
      <c r="B4" s="8" t="s">
        <v>4</v>
      </c>
      <c r="C4" s="9"/>
      <c r="D4" s="9"/>
      <c r="E4" s="6"/>
      <c r="H4" s="1"/>
    </row>
    <row r="5" spans="1:8" ht="14.5">
      <c r="A5" s="7" t="s">
        <v>5</v>
      </c>
      <c r="B5" s="8" t="s">
        <v>6</v>
      </c>
      <c r="C5" s="9"/>
      <c r="D5" s="9"/>
      <c r="E5" s="6"/>
      <c r="H5" s="1"/>
    </row>
    <row r="6" spans="1:8" ht="14.5">
      <c r="A6" s="7" t="s">
        <v>7</v>
      </c>
      <c r="B6" s="8">
        <v>2024</v>
      </c>
      <c r="C6" s="9"/>
      <c r="D6" s="9"/>
      <c r="E6" s="6"/>
      <c r="H6" s="1"/>
    </row>
    <row r="7" spans="1:8" ht="14.5">
      <c r="A7" s="7" t="s">
        <v>8</v>
      </c>
      <c r="B7" s="10" t="s">
        <v>9</v>
      </c>
      <c r="C7" s="9"/>
      <c r="D7" s="9"/>
      <c r="E7" s="6"/>
      <c r="H7" s="1"/>
    </row>
    <row r="8" spans="1:8" ht="14.5">
      <c r="A8" s="7" t="s">
        <v>10</v>
      </c>
      <c r="B8" s="11">
        <v>45494</v>
      </c>
      <c r="C8" s="9"/>
      <c r="D8" s="9"/>
      <c r="E8" s="6"/>
      <c r="H8" s="1"/>
    </row>
    <row r="9" spans="1:8" ht="14.5">
      <c r="A9" s="1"/>
      <c r="C9" s="9"/>
      <c r="D9" s="9"/>
      <c r="E9" s="6"/>
      <c r="H9" s="1"/>
    </row>
    <row r="10" spans="1:8" ht="14.5">
      <c r="A10" s="1"/>
      <c r="B10" s="12" t="s">
        <v>11</v>
      </c>
      <c r="C10" s="57" t="s">
        <v>12</v>
      </c>
      <c r="D10" s="58"/>
      <c r="E10" s="6"/>
      <c r="H10" s="1"/>
    </row>
    <row r="11" spans="1:8" ht="14.5">
      <c r="A11" s="1"/>
      <c r="B11" s="13"/>
      <c r="C11" s="14"/>
      <c r="D11" s="9"/>
      <c r="E11" s="6">
        <f>COUNTIF(C10,"Yes")</f>
        <v>1</v>
      </c>
      <c r="H11" s="1"/>
    </row>
    <row r="12" spans="1:8" ht="14.5">
      <c r="A12" s="1"/>
      <c r="B12" s="15" t="s">
        <v>13</v>
      </c>
      <c r="C12" s="59" t="s">
        <v>14</v>
      </c>
      <c r="D12" s="58"/>
      <c r="E12" s="6"/>
      <c r="F12" s="16">
        <f>COUNTBLANK(C10)</f>
        <v>0</v>
      </c>
      <c r="H12" s="1"/>
    </row>
    <row r="13" spans="1:8" ht="14.5">
      <c r="A13" s="1"/>
      <c r="B13" s="17" t="s">
        <v>15</v>
      </c>
      <c r="C13" s="57" t="str">
        <f>IFERROR('1.1 Alignment'!D13,"")</f>
        <v>2: Meets expectations</v>
      </c>
      <c r="D13" s="58"/>
      <c r="E13" s="6">
        <f t="shared" ref="E13:E16" si="0">COUNTIF(C13,"2: Meets expectations")+COUNTIF(C13,"1: Partially meets expectations")</f>
        <v>1</v>
      </c>
      <c r="H13" s="1"/>
    </row>
    <row r="14" spans="1:8" ht="16.5" customHeight="1">
      <c r="A14" s="1"/>
      <c r="B14" s="17" t="s">
        <v>16</v>
      </c>
      <c r="C14" s="57" t="str">
        <f>IFERROR('1.2 Strengths-Based'!D13,"")</f>
        <v>2: Meets expectations</v>
      </c>
      <c r="D14" s="58"/>
      <c r="E14" s="6">
        <f t="shared" si="0"/>
        <v>1</v>
      </c>
      <c r="H14" s="1"/>
    </row>
    <row r="15" spans="1:8" ht="16.5" customHeight="1">
      <c r="A15" s="1"/>
      <c r="B15" s="17" t="s">
        <v>17</v>
      </c>
      <c r="C15" s="57" t="str">
        <f>IFERROR('1.3 Health Literacy Analysis'!D11,"")</f>
        <v>2: Meets expectations</v>
      </c>
      <c r="D15" s="58"/>
      <c r="E15" s="6">
        <f t="shared" si="0"/>
        <v>1</v>
      </c>
      <c r="H15" s="1"/>
    </row>
    <row r="16" spans="1:8" ht="29">
      <c r="A16" s="1"/>
      <c r="B16" s="17" t="s">
        <v>18</v>
      </c>
      <c r="C16" s="57" t="str">
        <f>IFERROR('1.4 Comprehensive Sex Ed.'!D13,"")</f>
        <v>2: Meets expectations</v>
      </c>
      <c r="D16" s="58"/>
      <c r="E16" s="6">
        <f t="shared" si="0"/>
        <v>1</v>
      </c>
      <c r="H16" s="1"/>
    </row>
    <row r="17" spans="1:8" ht="14.5">
      <c r="A17" s="1"/>
      <c r="B17" s="18"/>
      <c r="C17" s="62"/>
      <c r="D17" s="56"/>
      <c r="E17" s="6"/>
      <c r="F17" s="16">
        <f>COUNTBLANK(C13:C16)</f>
        <v>0</v>
      </c>
      <c r="H17" s="1"/>
    </row>
    <row r="18" spans="1:8" ht="14.5">
      <c r="A18" s="1"/>
      <c r="B18" s="19" t="s">
        <v>19</v>
      </c>
      <c r="C18" s="59" t="s">
        <v>14</v>
      </c>
      <c r="D18" s="58"/>
      <c r="E18" s="6"/>
      <c r="H18" s="1"/>
    </row>
    <row r="19" spans="1:8" ht="14.5">
      <c r="A19" s="1"/>
      <c r="B19" s="20" t="s">
        <v>20</v>
      </c>
      <c r="C19" s="57" t="str">
        <f>IFERROR('2.1 Engagement'!D11,"")</f>
        <v>2: Meets expectations</v>
      </c>
      <c r="D19" s="58"/>
      <c r="E19" s="6">
        <f t="shared" ref="E19:E20" si="1">COUNTIF(C19,"2: Meets expectations")+COUNTIF(C19,"1: Partially meets expectations")</f>
        <v>1</v>
      </c>
      <c r="H19" s="1"/>
    </row>
    <row r="20" spans="1:8" ht="14.5">
      <c r="A20" s="1"/>
      <c r="B20" s="20" t="s">
        <v>21</v>
      </c>
      <c r="C20" s="57" t="str">
        <f>IFERROR('2.2 Culturally Responsive'!D11,"")</f>
        <v>2: Meets expectations</v>
      </c>
      <c r="D20" s="58"/>
      <c r="E20" s="6">
        <f t="shared" si="1"/>
        <v>1</v>
      </c>
      <c r="H20" s="1"/>
    </row>
    <row r="21" spans="1:8" ht="15.75" customHeight="1">
      <c r="A21" s="1"/>
      <c r="B21" s="13"/>
      <c r="C21" s="14"/>
      <c r="D21" s="14"/>
      <c r="E21" s="6"/>
      <c r="F21" s="16">
        <f>COUNTBLANK(C19:C20)</f>
        <v>0</v>
      </c>
      <c r="H21" s="1"/>
    </row>
    <row r="22" spans="1:8" ht="15.75" customHeight="1">
      <c r="A22" s="1"/>
      <c r="B22" s="15" t="s">
        <v>22</v>
      </c>
      <c r="C22" s="59" t="s">
        <v>14</v>
      </c>
      <c r="D22" s="58"/>
      <c r="E22" s="6"/>
      <c r="H22" s="1"/>
    </row>
    <row r="23" spans="1:8" ht="15.75" customHeight="1">
      <c r="A23" s="1"/>
      <c r="B23" s="21" t="s">
        <v>23</v>
      </c>
      <c r="C23" s="57" t="str">
        <f>IFERROR('3.1 Supports for Teachers'!D12,"")</f>
        <v>1: Partially meets expectations</v>
      </c>
      <c r="D23" s="58"/>
      <c r="E23" s="6">
        <f t="shared" ref="E23:E24" si="2">COUNTIF(C23,"2: Meets expectations")+COUNTIF(C23,"1: Partially meets expectations")</f>
        <v>1</v>
      </c>
      <c r="H23" s="1"/>
    </row>
    <row r="24" spans="1:8" ht="15.75" customHeight="1">
      <c r="A24" s="1"/>
      <c r="B24" s="21" t="s">
        <v>24</v>
      </c>
      <c r="C24" s="57" t="str">
        <f>IFERROR('3.2 Supports for Students'!D12,"")</f>
        <v>2: Meets expectations</v>
      </c>
      <c r="D24" s="58"/>
      <c r="E24" s="6">
        <f t="shared" si="2"/>
        <v>1</v>
      </c>
      <c r="H24" s="1"/>
    </row>
    <row r="25" spans="1:8" ht="15.75" customHeight="1">
      <c r="A25" s="1"/>
      <c r="B25" s="21" t="s">
        <v>25</v>
      </c>
      <c r="C25" s="57" t="str">
        <f>IFERROR('3.3 Digital Design Elements'!D12,"")</f>
        <v>2: Meets expectations</v>
      </c>
      <c r="D25" s="58"/>
      <c r="E25" s="6"/>
      <c r="H25" s="1"/>
    </row>
    <row r="26" spans="1:8" ht="15.75" customHeight="1">
      <c r="A26" s="1"/>
      <c r="B26" s="13"/>
      <c r="C26" s="9"/>
      <c r="D26" s="14"/>
      <c r="E26" s="6"/>
      <c r="F26" s="16">
        <f>COUNTBLANK(C23:C24)</f>
        <v>0</v>
      </c>
      <c r="H26" s="1"/>
    </row>
    <row r="27" spans="1:8" ht="15.75" customHeight="1">
      <c r="A27" s="22"/>
      <c r="B27" s="15" t="s">
        <v>26</v>
      </c>
      <c r="C27" s="59" t="s">
        <v>14</v>
      </c>
      <c r="D27" s="58"/>
      <c r="E27" s="6"/>
      <c r="H27" s="1"/>
    </row>
    <row r="28" spans="1:8" ht="15.75" customHeight="1">
      <c r="A28" s="1"/>
      <c r="B28" s="23" t="s">
        <v>27</v>
      </c>
      <c r="C28" s="57" t="str">
        <f>IFERROR('4.1 Formative Assessment'!D12,"")</f>
        <v>2: Meets expectations</v>
      </c>
      <c r="D28" s="58"/>
      <c r="E28" s="6">
        <f t="shared" ref="E28:E29" si="3">COUNTIF(C28,"2: Meets expectations")+COUNTIF(C28,"1: Partially meets expectations")</f>
        <v>1</v>
      </c>
      <c r="H28" s="1"/>
    </row>
    <row r="29" spans="1:8" ht="15.75" customHeight="1">
      <c r="A29" s="1"/>
      <c r="B29" s="23" t="s">
        <v>28</v>
      </c>
      <c r="C29" s="57" t="str">
        <f>IFERROR('4.2 Performance Assessments'!D12,"")</f>
        <v>2: Meets expectations</v>
      </c>
      <c r="D29" s="58"/>
      <c r="E29" s="6">
        <f t="shared" si="3"/>
        <v>1</v>
      </c>
      <c r="H29" s="1"/>
    </row>
    <row r="30" spans="1:8" ht="15.75" customHeight="1">
      <c r="A30" s="1"/>
      <c r="B30" s="23" t="s">
        <v>29</v>
      </c>
      <c r="C30" s="57" t="s">
        <v>30</v>
      </c>
      <c r="D30" s="58"/>
      <c r="E30" s="6"/>
      <c r="F30" s="16">
        <f>COUNTBLANK(C28:C29)</f>
        <v>0</v>
      </c>
      <c r="H30" s="1"/>
    </row>
    <row r="31" spans="1:8" ht="15.75" customHeight="1">
      <c r="A31" s="1"/>
      <c r="C31" s="9"/>
      <c r="D31" s="9"/>
      <c r="E31" s="6">
        <f t="shared" ref="E31:F31" si="4">SUM(E11:E30)</f>
        <v>11</v>
      </c>
      <c r="F31" s="16">
        <f t="shared" si="4"/>
        <v>0</v>
      </c>
      <c r="H31" s="1"/>
    </row>
    <row r="32" spans="1:8" ht="15.75" customHeight="1">
      <c r="A32" s="1"/>
      <c r="B32" s="24" t="s">
        <v>2</v>
      </c>
      <c r="C32" s="60" t="str">
        <f>(IF(AND(F31&gt;0),"",IF(AND(E31=11),"MEETS","DOES NOT MEET")))</f>
        <v>MEETS</v>
      </c>
      <c r="D32" s="61"/>
      <c r="E32" s="6"/>
      <c r="H32" s="1"/>
    </row>
    <row r="33" spans="1:8" ht="15.75" customHeight="1">
      <c r="A33" s="1"/>
      <c r="C33" s="9"/>
      <c r="D33" s="9"/>
      <c r="E33" s="6"/>
      <c r="H33" s="1"/>
    </row>
    <row r="34" spans="1:8" ht="15.75" customHeight="1">
      <c r="A34" s="25"/>
      <c r="B34" s="26" t="s">
        <v>31</v>
      </c>
      <c r="C34" s="27"/>
      <c r="D34" s="27"/>
      <c r="E34" s="28"/>
      <c r="H34" s="1"/>
    </row>
    <row r="35" spans="1:8" ht="15.75" customHeight="1">
      <c r="C35" s="9"/>
      <c r="D35" s="9"/>
    </row>
    <row r="36" spans="1:8" ht="15.75" customHeight="1">
      <c r="C36" s="9"/>
      <c r="D36" s="9"/>
    </row>
    <row r="37" spans="1:8" ht="15.75" customHeight="1">
      <c r="C37" s="9"/>
      <c r="D37" s="9"/>
    </row>
    <row r="38" spans="1:8" ht="15.75" customHeight="1">
      <c r="C38" s="9"/>
      <c r="D38" s="9"/>
    </row>
    <row r="39" spans="1:8" ht="15.75" customHeight="1">
      <c r="C39" s="9"/>
      <c r="D39" s="9"/>
    </row>
    <row r="40" spans="1:8" ht="15.75" customHeight="1">
      <c r="C40" s="9"/>
      <c r="D40" s="9"/>
    </row>
    <row r="41" spans="1:8" ht="15.75" customHeight="1">
      <c r="C41" s="9"/>
      <c r="D41" s="9"/>
    </row>
    <row r="42" spans="1:8" ht="15.75" customHeight="1">
      <c r="C42" s="9"/>
      <c r="D42" s="9"/>
    </row>
    <row r="43" spans="1:8" ht="15.75" customHeight="1">
      <c r="C43" s="9"/>
      <c r="D43" s="9"/>
    </row>
    <row r="44" spans="1:8" ht="15.75" customHeight="1">
      <c r="C44" s="9"/>
      <c r="D44" s="9"/>
    </row>
    <row r="45" spans="1:8" ht="15.75" customHeight="1">
      <c r="C45" s="9"/>
      <c r="D45" s="9"/>
    </row>
    <row r="46" spans="1:8" ht="15.75" customHeight="1">
      <c r="C46" s="9"/>
      <c r="D46" s="9"/>
    </row>
    <row r="47" spans="1:8" ht="15.75" customHeight="1">
      <c r="C47" s="9"/>
      <c r="D47" s="9"/>
    </row>
    <row r="48" spans="1:8" ht="15.75" customHeight="1">
      <c r="C48" s="9"/>
      <c r="D48" s="9"/>
    </row>
    <row r="49" spans="3:4" ht="15.75" customHeight="1">
      <c r="C49" s="9"/>
      <c r="D49" s="9"/>
    </row>
    <row r="50" spans="3:4" ht="15.75" customHeight="1">
      <c r="C50" s="9"/>
      <c r="D50" s="9"/>
    </row>
    <row r="51" spans="3:4" ht="15.75" customHeight="1">
      <c r="C51" s="9"/>
      <c r="D51" s="9"/>
    </row>
    <row r="52" spans="3:4" ht="15.75" customHeight="1">
      <c r="C52" s="9"/>
      <c r="D52" s="9"/>
    </row>
    <row r="53" spans="3:4" ht="15.75" customHeight="1">
      <c r="C53" s="9"/>
      <c r="D53" s="9"/>
    </row>
    <row r="54" spans="3:4" ht="15.75" customHeight="1">
      <c r="C54" s="9"/>
      <c r="D54" s="9"/>
    </row>
    <row r="55" spans="3:4" ht="15.75" customHeight="1">
      <c r="C55" s="9"/>
      <c r="D55" s="9"/>
    </row>
    <row r="56" spans="3:4" ht="15.75" customHeight="1">
      <c r="C56" s="9"/>
      <c r="D56" s="9"/>
    </row>
    <row r="57" spans="3:4" ht="15.75" customHeight="1">
      <c r="C57" s="9"/>
      <c r="D57" s="9"/>
    </row>
    <row r="58" spans="3:4" ht="15.75" customHeight="1">
      <c r="C58" s="9"/>
      <c r="D58" s="9"/>
    </row>
    <row r="59" spans="3:4" ht="15.75" customHeight="1">
      <c r="C59" s="9"/>
      <c r="D59" s="9"/>
    </row>
    <row r="60" spans="3:4" ht="15.75" customHeight="1">
      <c r="C60" s="9"/>
      <c r="D60" s="9"/>
    </row>
    <row r="61" spans="3:4" ht="15.75" customHeight="1">
      <c r="C61" s="9"/>
      <c r="D61" s="9"/>
    </row>
    <row r="62" spans="3:4" ht="15.75" customHeight="1">
      <c r="C62" s="9"/>
      <c r="D62" s="9"/>
    </row>
    <row r="63" spans="3:4" ht="15.75" customHeight="1">
      <c r="C63" s="9"/>
      <c r="D63" s="9"/>
    </row>
    <row r="64" spans="3:4" ht="15.75" customHeight="1">
      <c r="C64" s="9"/>
      <c r="D64" s="9"/>
    </row>
    <row r="65" spans="3:4" ht="15.75" customHeight="1">
      <c r="C65" s="9"/>
      <c r="D65" s="9"/>
    </row>
    <row r="66" spans="3:4" ht="15.75" customHeight="1">
      <c r="C66" s="9"/>
      <c r="D66" s="9"/>
    </row>
    <row r="67" spans="3:4" ht="15.75" customHeight="1">
      <c r="C67" s="9"/>
      <c r="D67" s="9"/>
    </row>
    <row r="68" spans="3:4" ht="15.75" customHeight="1">
      <c r="C68" s="9"/>
      <c r="D68" s="9"/>
    </row>
    <row r="69" spans="3:4" ht="15.75" customHeight="1">
      <c r="C69" s="9"/>
      <c r="D69" s="9"/>
    </row>
    <row r="70" spans="3:4" ht="15.75" customHeight="1">
      <c r="C70" s="9"/>
      <c r="D70" s="9"/>
    </row>
    <row r="71" spans="3:4" ht="15.75" customHeight="1">
      <c r="C71" s="9"/>
      <c r="D71" s="9"/>
    </row>
    <row r="72" spans="3:4" ht="15.75" customHeight="1">
      <c r="C72" s="9"/>
      <c r="D72" s="9"/>
    </row>
    <row r="73" spans="3:4" ht="15.75" customHeight="1">
      <c r="C73" s="9"/>
      <c r="D73" s="9"/>
    </row>
    <row r="74" spans="3:4" ht="15.75" customHeight="1">
      <c r="C74" s="9"/>
      <c r="D74" s="9"/>
    </row>
    <row r="75" spans="3:4" ht="15.75" customHeight="1">
      <c r="C75" s="9"/>
      <c r="D75" s="9"/>
    </row>
    <row r="76" spans="3:4" ht="15.75" customHeight="1">
      <c r="C76" s="9"/>
      <c r="D76" s="9"/>
    </row>
    <row r="77" spans="3:4" ht="15.75" customHeight="1">
      <c r="C77" s="9"/>
      <c r="D77" s="9"/>
    </row>
    <row r="78" spans="3:4" ht="15.75" customHeight="1">
      <c r="C78" s="9"/>
      <c r="D78" s="9"/>
    </row>
    <row r="79" spans="3:4" ht="15.75" customHeight="1">
      <c r="C79" s="9"/>
      <c r="D79" s="9"/>
    </row>
    <row r="80" spans="3:4" ht="15.75" customHeight="1">
      <c r="C80" s="9"/>
      <c r="D80" s="9"/>
    </row>
    <row r="81" spans="3:4" ht="15.75" customHeight="1">
      <c r="C81" s="9"/>
      <c r="D81" s="9"/>
    </row>
    <row r="82" spans="3:4" ht="15.75" customHeight="1">
      <c r="C82" s="9"/>
      <c r="D82" s="9"/>
    </row>
    <row r="83" spans="3:4" ht="15.75" customHeight="1">
      <c r="C83" s="9"/>
      <c r="D83" s="9"/>
    </row>
    <row r="84" spans="3:4" ht="15.75" customHeight="1">
      <c r="C84" s="9"/>
      <c r="D84" s="9"/>
    </row>
    <row r="85" spans="3:4" ht="15.75" customHeight="1">
      <c r="C85" s="9"/>
      <c r="D85" s="9"/>
    </row>
    <row r="86" spans="3:4" ht="15.75" customHeight="1">
      <c r="C86" s="9"/>
      <c r="D86" s="9"/>
    </row>
    <row r="87" spans="3:4" ht="15.75" customHeight="1">
      <c r="C87" s="9"/>
      <c r="D87" s="9"/>
    </row>
    <row r="88" spans="3:4" ht="15.75" customHeight="1">
      <c r="C88" s="9"/>
      <c r="D88" s="9"/>
    </row>
    <row r="89" spans="3:4" ht="15.75" customHeight="1">
      <c r="C89" s="9"/>
      <c r="D89" s="9"/>
    </row>
    <row r="90" spans="3:4" ht="15.75" customHeight="1">
      <c r="C90" s="9"/>
      <c r="D90" s="9"/>
    </row>
    <row r="91" spans="3:4" ht="15.75" customHeight="1">
      <c r="C91" s="9"/>
      <c r="D91" s="9"/>
    </row>
    <row r="92" spans="3:4" ht="15.75" customHeight="1">
      <c r="C92" s="9"/>
      <c r="D92" s="9"/>
    </row>
    <row r="93" spans="3:4" ht="15.75" customHeight="1">
      <c r="C93" s="9"/>
      <c r="D93" s="9"/>
    </row>
    <row r="94" spans="3:4" ht="15.75" customHeight="1">
      <c r="C94" s="9"/>
      <c r="D94" s="9"/>
    </row>
    <row r="95" spans="3:4" ht="15.75" customHeight="1">
      <c r="C95" s="9"/>
      <c r="D95" s="9"/>
    </row>
    <row r="96" spans="3:4" ht="15.75" customHeight="1">
      <c r="C96" s="9"/>
      <c r="D96" s="9"/>
    </row>
    <row r="97" spans="3:4" ht="15.75" customHeight="1">
      <c r="C97" s="9"/>
      <c r="D97" s="9"/>
    </row>
    <row r="98" spans="3:4" ht="15.75" customHeight="1">
      <c r="C98" s="9"/>
      <c r="D98" s="9"/>
    </row>
    <row r="99" spans="3:4" ht="15.75" customHeight="1">
      <c r="C99" s="9"/>
      <c r="D99" s="9"/>
    </row>
    <row r="100" spans="3:4" ht="15.75" customHeight="1">
      <c r="C100" s="9"/>
      <c r="D100" s="9"/>
    </row>
    <row r="101" spans="3:4" ht="15.75" customHeight="1">
      <c r="C101" s="9"/>
      <c r="D101" s="9"/>
    </row>
    <row r="102" spans="3:4" ht="15.75" customHeight="1">
      <c r="C102" s="9"/>
      <c r="D102" s="9"/>
    </row>
    <row r="103" spans="3:4" ht="15.75" customHeight="1">
      <c r="C103" s="9"/>
      <c r="D103" s="9"/>
    </row>
    <row r="104" spans="3:4" ht="15.75" customHeight="1">
      <c r="C104" s="9"/>
      <c r="D104" s="9"/>
    </row>
    <row r="105" spans="3:4" ht="15.75" customHeight="1">
      <c r="C105" s="9"/>
      <c r="D105" s="9"/>
    </row>
    <row r="106" spans="3:4" ht="15.75" customHeight="1">
      <c r="C106" s="9"/>
      <c r="D106" s="9"/>
    </row>
    <row r="107" spans="3:4" ht="15.75" customHeight="1">
      <c r="C107" s="9"/>
      <c r="D107" s="9"/>
    </row>
    <row r="108" spans="3:4" ht="15.75" customHeight="1">
      <c r="C108" s="9"/>
      <c r="D108" s="9"/>
    </row>
    <row r="109" spans="3:4" ht="15.75" customHeight="1">
      <c r="C109" s="9"/>
      <c r="D109" s="9"/>
    </row>
    <row r="110" spans="3:4" ht="15.75" customHeight="1">
      <c r="C110" s="9"/>
      <c r="D110" s="9"/>
    </row>
    <row r="111" spans="3:4" ht="15.75" customHeight="1">
      <c r="C111" s="9"/>
      <c r="D111" s="9"/>
    </row>
    <row r="112" spans="3:4" ht="15.75" customHeight="1">
      <c r="C112" s="9"/>
      <c r="D112" s="9"/>
    </row>
    <row r="113" spans="3:4" ht="15.75" customHeight="1">
      <c r="C113" s="9"/>
      <c r="D113" s="9"/>
    </row>
    <row r="114" spans="3:4" ht="15.75" customHeight="1">
      <c r="C114" s="9"/>
      <c r="D114" s="9"/>
    </row>
    <row r="115" spans="3:4" ht="15.75" customHeight="1">
      <c r="C115" s="9"/>
      <c r="D115" s="9"/>
    </row>
    <row r="116" spans="3:4" ht="15.75" customHeight="1">
      <c r="C116" s="9"/>
      <c r="D116" s="9"/>
    </row>
    <row r="117" spans="3:4" ht="15.75" customHeight="1">
      <c r="C117" s="9"/>
      <c r="D117" s="9"/>
    </row>
    <row r="118" spans="3:4" ht="15.75" customHeight="1">
      <c r="C118" s="9"/>
      <c r="D118" s="9"/>
    </row>
    <row r="119" spans="3:4" ht="15.75" customHeight="1">
      <c r="C119" s="9"/>
      <c r="D119" s="9"/>
    </row>
    <row r="120" spans="3:4" ht="15.75" customHeight="1">
      <c r="C120" s="9"/>
      <c r="D120" s="9"/>
    </row>
    <row r="121" spans="3:4" ht="15.75" customHeight="1">
      <c r="C121" s="9"/>
      <c r="D121" s="9"/>
    </row>
    <row r="122" spans="3:4" ht="15.75" customHeight="1">
      <c r="C122" s="9"/>
      <c r="D122" s="9"/>
    </row>
    <row r="123" spans="3:4" ht="15.75" customHeight="1">
      <c r="C123" s="9"/>
      <c r="D123" s="9"/>
    </row>
    <row r="124" spans="3:4" ht="15.75" customHeight="1">
      <c r="C124" s="9"/>
      <c r="D124" s="9"/>
    </row>
    <row r="125" spans="3:4" ht="15.75" customHeight="1">
      <c r="C125" s="9"/>
      <c r="D125" s="9"/>
    </row>
    <row r="126" spans="3:4" ht="15.75" customHeight="1">
      <c r="C126" s="9"/>
      <c r="D126" s="9"/>
    </row>
    <row r="127" spans="3:4" ht="15.75" customHeight="1">
      <c r="C127" s="9"/>
      <c r="D127" s="9"/>
    </row>
    <row r="128" spans="3:4" ht="15.75" customHeight="1">
      <c r="C128" s="9"/>
      <c r="D128" s="9"/>
    </row>
    <row r="129" spans="3:4" ht="15.75" customHeight="1">
      <c r="C129" s="9"/>
      <c r="D129" s="9"/>
    </row>
    <row r="130" spans="3:4" ht="15.75" customHeight="1">
      <c r="C130" s="9"/>
      <c r="D130" s="9"/>
    </row>
    <row r="131" spans="3:4" ht="15.75" customHeight="1">
      <c r="C131" s="9"/>
      <c r="D131" s="9"/>
    </row>
    <row r="132" spans="3:4" ht="15.75" customHeight="1">
      <c r="C132" s="9"/>
      <c r="D132" s="9"/>
    </row>
    <row r="133" spans="3:4" ht="15.75" customHeight="1">
      <c r="C133" s="9"/>
      <c r="D133" s="9"/>
    </row>
    <row r="134" spans="3:4" ht="15.75" customHeight="1">
      <c r="C134" s="9"/>
      <c r="D134" s="9"/>
    </row>
    <row r="135" spans="3:4" ht="15.75" customHeight="1">
      <c r="C135" s="9"/>
      <c r="D135" s="9"/>
    </row>
    <row r="136" spans="3:4" ht="15.75" customHeight="1">
      <c r="C136" s="9"/>
      <c r="D136" s="9"/>
    </row>
    <row r="137" spans="3:4" ht="15.75" customHeight="1">
      <c r="C137" s="9"/>
      <c r="D137" s="9"/>
    </row>
    <row r="138" spans="3:4" ht="15.75" customHeight="1">
      <c r="C138" s="9"/>
      <c r="D138" s="9"/>
    </row>
    <row r="139" spans="3:4" ht="15.75" customHeight="1">
      <c r="C139" s="9"/>
      <c r="D139" s="9"/>
    </row>
    <row r="140" spans="3:4" ht="15.75" customHeight="1">
      <c r="C140" s="9"/>
      <c r="D140" s="9"/>
    </row>
    <row r="141" spans="3:4" ht="15.75" customHeight="1">
      <c r="C141" s="9"/>
      <c r="D141" s="9"/>
    </row>
    <row r="142" spans="3:4" ht="15.75" customHeight="1">
      <c r="C142" s="9"/>
      <c r="D142" s="9"/>
    </row>
    <row r="143" spans="3:4" ht="15.75" customHeight="1">
      <c r="C143" s="9"/>
      <c r="D143" s="9"/>
    </row>
    <row r="144" spans="3:4" ht="15.75" customHeight="1">
      <c r="C144" s="9"/>
      <c r="D144" s="9"/>
    </row>
    <row r="145" spans="3:4" ht="15.75" customHeight="1">
      <c r="C145" s="9"/>
      <c r="D145" s="9"/>
    </row>
    <row r="146" spans="3:4" ht="15.75" customHeight="1">
      <c r="C146" s="9"/>
      <c r="D146" s="9"/>
    </row>
    <row r="147" spans="3:4" ht="15.75" customHeight="1">
      <c r="C147" s="9"/>
      <c r="D147" s="9"/>
    </row>
    <row r="148" spans="3:4" ht="15.75" customHeight="1">
      <c r="C148" s="9"/>
      <c r="D148" s="9"/>
    </row>
    <row r="149" spans="3:4" ht="15.75" customHeight="1">
      <c r="C149" s="9"/>
      <c r="D149" s="9"/>
    </row>
    <row r="150" spans="3:4" ht="15.75" customHeight="1">
      <c r="C150" s="9"/>
      <c r="D150" s="9"/>
    </row>
    <row r="151" spans="3:4" ht="15.75" customHeight="1">
      <c r="C151" s="9"/>
      <c r="D151" s="9"/>
    </row>
    <row r="152" spans="3:4" ht="15.75" customHeight="1">
      <c r="C152" s="9"/>
      <c r="D152" s="9"/>
    </row>
    <row r="153" spans="3:4" ht="15.75" customHeight="1">
      <c r="C153" s="9"/>
      <c r="D153" s="9"/>
    </row>
    <row r="154" spans="3:4" ht="15.75" customHeight="1">
      <c r="C154" s="9"/>
      <c r="D154" s="9"/>
    </row>
    <row r="155" spans="3:4" ht="15.75" customHeight="1">
      <c r="C155" s="9"/>
      <c r="D155" s="9"/>
    </row>
    <row r="156" spans="3:4" ht="15.75" customHeight="1">
      <c r="C156" s="9"/>
      <c r="D156" s="9"/>
    </row>
    <row r="157" spans="3:4" ht="15.75" customHeight="1">
      <c r="C157" s="9"/>
      <c r="D157" s="9"/>
    </row>
    <row r="158" spans="3:4" ht="15.75" customHeight="1">
      <c r="C158" s="9"/>
      <c r="D158" s="9"/>
    </row>
    <row r="159" spans="3:4" ht="15.75" customHeight="1">
      <c r="C159" s="9"/>
      <c r="D159" s="9"/>
    </row>
    <row r="160" spans="3:4" ht="15.75" customHeight="1">
      <c r="C160" s="9"/>
      <c r="D160" s="9"/>
    </row>
    <row r="161" spans="3:4" ht="15.75" customHeight="1">
      <c r="C161" s="9"/>
      <c r="D161" s="9"/>
    </row>
    <row r="162" spans="3:4" ht="15.75" customHeight="1">
      <c r="C162" s="9"/>
      <c r="D162" s="9"/>
    </row>
    <row r="163" spans="3:4" ht="15.75" customHeight="1">
      <c r="C163" s="9"/>
      <c r="D163" s="9"/>
    </row>
    <row r="164" spans="3:4" ht="15.75" customHeight="1">
      <c r="C164" s="9"/>
      <c r="D164" s="9"/>
    </row>
    <row r="165" spans="3:4" ht="15.75" customHeight="1">
      <c r="C165" s="9"/>
      <c r="D165" s="9"/>
    </row>
    <row r="166" spans="3:4" ht="15.75" customHeight="1">
      <c r="C166" s="9"/>
      <c r="D166" s="9"/>
    </row>
    <row r="167" spans="3:4" ht="15.75" customHeight="1">
      <c r="C167" s="9"/>
      <c r="D167" s="9"/>
    </row>
    <row r="168" spans="3:4" ht="15.75" customHeight="1">
      <c r="C168" s="9"/>
      <c r="D168" s="9"/>
    </row>
    <row r="169" spans="3:4" ht="15.75" customHeight="1">
      <c r="C169" s="9"/>
      <c r="D169" s="9"/>
    </row>
    <row r="170" spans="3:4" ht="15.75" customHeight="1">
      <c r="C170" s="9"/>
      <c r="D170" s="9"/>
    </row>
    <row r="171" spans="3:4" ht="15.75" customHeight="1">
      <c r="C171" s="9"/>
      <c r="D171" s="9"/>
    </row>
    <row r="172" spans="3:4" ht="15.75" customHeight="1">
      <c r="C172" s="9"/>
      <c r="D172" s="9"/>
    </row>
    <row r="173" spans="3:4" ht="15.75" customHeight="1">
      <c r="C173" s="9"/>
      <c r="D173" s="9"/>
    </row>
    <row r="174" spans="3:4" ht="15.75" customHeight="1">
      <c r="C174" s="9"/>
      <c r="D174" s="9"/>
    </row>
    <row r="175" spans="3:4" ht="15.75" customHeight="1">
      <c r="C175" s="9"/>
      <c r="D175" s="9"/>
    </row>
    <row r="176" spans="3:4" ht="15.75" customHeight="1">
      <c r="C176" s="9"/>
      <c r="D176" s="9"/>
    </row>
    <row r="177" spans="3:4" ht="15.75" customHeight="1">
      <c r="C177" s="9"/>
      <c r="D177" s="9"/>
    </row>
    <row r="178" spans="3:4" ht="15.75" customHeight="1">
      <c r="C178" s="9"/>
      <c r="D178" s="9"/>
    </row>
    <row r="179" spans="3:4" ht="15.75" customHeight="1">
      <c r="C179" s="9"/>
      <c r="D179" s="9"/>
    </row>
    <row r="180" spans="3:4" ht="15.75" customHeight="1">
      <c r="C180" s="9"/>
      <c r="D180" s="9"/>
    </row>
    <row r="181" spans="3:4" ht="15.75" customHeight="1">
      <c r="C181" s="9"/>
      <c r="D181" s="9"/>
    </row>
    <row r="182" spans="3:4" ht="15.75" customHeight="1">
      <c r="C182" s="9"/>
      <c r="D182" s="9"/>
    </row>
    <row r="183" spans="3:4" ht="15.75" customHeight="1">
      <c r="C183" s="9"/>
      <c r="D183" s="9"/>
    </row>
    <row r="184" spans="3:4" ht="15.75" customHeight="1">
      <c r="C184" s="9"/>
      <c r="D184" s="9"/>
    </row>
    <row r="185" spans="3:4" ht="15.75" customHeight="1">
      <c r="C185" s="9"/>
      <c r="D185" s="9"/>
    </row>
    <row r="186" spans="3:4" ht="15.75" customHeight="1">
      <c r="C186" s="9"/>
      <c r="D186" s="9"/>
    </row>
    <row r="187" spans="3:4" ht="15.75" customHeight="1">
      <c r="C187" s="9"/>
      <c r="D187" s="9"/>
    </row>
    <row r="188" spans="3:4" ht="15.75" customHeight="1">
      <c r="C188" s="9"/>
      <c r="D188" s="9"/>
    </row>
    <row r="189" spans="3:4" ht="15.75" customHeight="1">
      <c r="C189" s="9"/>
      <c r="D189" s="9"/>
    </row>
    <row r="190" spans="3:4" ht="15.75" customHeight="1">
      <c r="C190" s="9"/>
      <c r="D190" s="9"/>
    </row>
    <row r="191" spans="3:4" ht="15.75" customHeight="1">
      <c r="C191" s="9"/>
      <c r="D191" s="9"/>
    </row>
    <row r="192" spans="3:4" ht="15.75" customHeight="1">
      <c r="C192" s="9"/>
      <c r="D192" s="9"/>
    </row>
    <row r="193" spans="3:4" ht="15.75" customHeight="1">
      <c r="C193" s="9"/>
      <c r="D193" s="9"/>
    </row>
    <row r="194" spans="3:4" ht="15.75" customHeight="1">
      <c r="C194" s="9"/>
      <c r="D194" s="9"/>
    </row>
    <row r="195" spans="3:4" ht="15.75" customHeight="1">
      <c r="C195" s="9"/>
      <c r="D195" s="9"/>
    </row>
    <row r="196" spans="3:4" ht="15.75" customHeight="1">
      <c r="C196" s="9"/>
      <c r="D196" s="9"/>
    </row>
    <row r="197" spans="3:4" ht="15.75" customHeight="1">
      <c r="C197" s="9"/>
      <c r="D197" s="9"/>
    </row>
    <row r="198" spans="3:4" ht="15.75" customHeight="1">
      <c r="C198" s="9"/>
      <c r="D198" s="9"/>
    </row>
    <row r="199" spans="3:4" ht="15.75" customHeight="1">
      <c r="C199" s="9"/>
      <c r="D199" s="9"/>
    </row>
    <row r="200" spans="3:4" ht="15.75" customHeight="1">
      <c r="C200" s="9"/>
      <c r="D200" s="9"/>
    </row>
    <row r="201" spans="3:4" ht="15.75" customHeight="1">
      <c r="C201" s="9"/>
      <c r="D201" s="9"/>
    </row>
    <row r="202" spans="3:4" ht="15.75" customHeight="1">
      <c r="C202" s="9"/>
      <c r="D202" s="9"/>
    </row>
    <row r="203" spans="3:4" ht="15.75" customHeight="1">
      <c r="C203" s="9"/>
      <c r="D203" s="9"/>
    </row>
    <row r="204" spans="3:4" ht="15.75" customHeight="1">
      <c r="C204" s="9"/>
      <c r="D204" s="9"/>
    </row>
    <row r="205" spans="3:4" ht="15.75" customHeight="1">
      <c r="C205" s="9"/>
      <c r="D205" s="9"/>
    </row>
    <row r="206" spans="3:4" ht="15.75" customHeight="1">
      <c r="C206" s="9"/>
      <c r="D206" s="9"/>
    </row>
    <row r="207" spans="3:4" ht="15.75" customHeight="1">
      <c r="C207" s="9"/>
      <c r="D207" s="9"/>
    </row>
    <row r="208" spans="3:4" ht="15.75" customHeight="1">
      <c r="C208" s="9"/>
      <c r="D208" s="9"/>
    </row>
    <row r="209" spans="3:4" ht="15.75" customHeight="1">
      <c r="C209" s="9"/>
      <c r="D209" s="9"/>
    </row>
    <row r="210" spans="3:4" ht="15.75" customHeight="1">
      <c r="C210" s="9"/>
      <c r="D210" s="9"/>
    </row>
    <row r="211" spans="3:4" ht="15.75" customHeight="1">
      <c r="C211" s="9"/>
      <c r="D211" s="9"/>
    </row>
    <row r="212" spans="3:4" ht="15.75" customHeight="1">
      <c r="C212" s="9"/>
      <c r="D212" s="9"/>
    </row>
    <row r="213" spans="3:4" ht="15.75" customHeight="1">
      <c r="C213" s="9"/>
      <c r="D213" s="9"/>
    </row>
    <row r="214" spans="3:4" ht="15.75" customHeight="1">
      <c r="C214" s="9"/>
      <c r="D214" s="9"/>
    </row>
    <row r="215" spans="3:4" ht="15.75" customHeight="1">
      <c r="C215" s="9"/>
      <c r="D215" s="9"/>
    </row>
    <row r="216" spans="3:4" ht="15.75" customHeight="1">
      <c r="C216" s="9"/>
      <c r="D216" s="9"/>
    </row>
    <row r="217" spans="3:4" ht="15.75" customHeight="1">
      <c r="C217" s="9"/>
      <c r="D217" s="9"/>
    </row>
    <row r="218" spans="3:4" ht="15.75" customHeight="1">
      <c r="C218" s="9"/>
      <c r="D218" s="9"/>
    </row>
    <row r="219" spans="3:4" ht="15.75" customHeight="1">
      <c r="C219" s="9"/>
      <c r="D219" s="9"/>
    </row>
    <row r="220" spans="3:4" ht="15.75" customHeight="1">
      <c r="C220" s="9"/>
      <c r="D220" s="9"/>
    </row>
    <row r="221" spans="3:4" ht="15.75" customHeight="1">
      <c r="C221" s="9"/>
      <c r="D221" s="9"/>
    </row>
    <row r="222" spans="3:4" ht="15.75" customHeight="1">
      <c r="C222" s="9"/>
      <c r="D222" s="9"/>
    </row>
    <row r="223" spans="3:4" ht="15.75" customHeight="1">
      <c r="C223" s="9"/>
      <c r="D223" s="9"/>
    </row>
    <row r="224" spans="3:4" ht="15.75" customHeight="1">
      <c r="C224" s="9"/>
      <c r="D224" s="9"/>
    </row>
    <row r="225" spans="3:4" ht="15.75" customHeight="1">
      <c r="C225" s="9"/>
      <c r="D225" s="9"/>
    </row>
    <row r="226" spans="3:4" ht="15.75" customHeight="1">
      <c r="C226" s="9"/>
      <c r="D226" s="9"/>
    </row>
    <row r="227" spans="3:4" ht="15.75" customHeight="1">
      <c r="C227" s="9"/>
      <c r="D227" s="9"/>
    </row>
    <row r="228" spans="3:4" ht="15.75" customHeight="1">
      <c r="C228" s="9"/>
      <c r="D228" s="9"/>
    </row>
    <row r="229" spans="3:4" ht="15.75" customHeight="1">
      <c r="C229" s="9"/>
      <c r="D229" s="9"/>
    </row>
    <row r="230" spans="3:4" ht="15.75" customHeight="1">
      <c r="C230" s="9"/>
      <c r="D230" s="9"/>
    </row>
    <row r="231" spans="3:4" ht="15.75" customHeight="1">
      <c r="C231" s="9"/>
      <c r="D231" s="9"/>
    </row>
    <row r="232" spans="3:4" ht="15.75" customHeight="1">
      <c r="C232" s="9"/>
      <c r="D232" s="9"/>
    </row>
    <row r="233" spans="3:4" ht="15.75" customHeight="1">
      <c r="C233" s="9"/>
      <c r="D233" s="9"/>
    </row>
    <row r="234" spans="3:4" ht="15.75" customHeight="1">
      <c r="C234" s="9"/>
      <c r="D234" s="9"/>
    </row>
    <row r="235" spans="3:4" ht="15.75" customHeight="1">
      <c r="C235" s="9"/>
      <c r="D235" s="9"/>
    </row>
    <row r="236" spans="3:4" ht="15.75" customHeight="1">
      <c r="C236" s="9"/>
      <c r="D236" s="9"/>
    </row>
    <row r="237" spans="3:4" ht="15.75" customHeight="1">
      <c r="C237" s="9"/>
      <c r="D237" s="9"/>
    </row>
    <row r="238" spans="3:4" ht="15.75" customHeight="1">
      <c r="C238" s="9"/>
      <c r="D238" s="9"/>
    </row>
    <row r="239" spans="3:4" ht="15.75" customHeight="1">
      <c r="C239" s="9"/>
      <c r="D239" s="9"/>
    </row>
    <row r="240" spans="3:4" ht="15.75" customHeight="1">
      <c r="C240" s="9"/>
      <c r="D240" s="9"/>
    </row>
    <row r="241" spans="3:4" ht="15.75" customHeight="1">
      <c r="C241" s="9"/>
      <c r="D241" s="9"/>
    </row>
    <row r="242" spans="3:4" ht="15.75" customHeight="1">
      <c r="C242" s="9"/>
      <c r="D242" s="9"/>
    </row>
    <row r="243" spans="3:4" ht="15.75" customHeight="1">
      <c r="C243" s="9"/>
      <c r="D243" s="9"/>
    </row>
    <row r="244" spans="3:4" ht="15.75" customHeight="1">
      <c r="C244" s="9"/>
      <c r="D244" s="9"/>
    </row>
    <row r="245" spans="3:4" ht="15.75" customHeight="1">
      <c r="C245" s="9"/>
      <c r="D245" s="9"/>
    </row>
    <row r="246" spans="3:4" ht="15.75" customHeight="1">
      <c r="C246" s="9"/>
      <c r="D246" s="9"/>
    </row>
    <row r="247" spans="3:4" ht="15.75" customHeight="1">
      <c r="C247" s="9"/>
      <c r="D247" s="9"/>
    </row>
    <row r="248" spans="3:4" ht="15.75" customHeight="1">
      <c r="C248" s="9"/>
      <c r="D248" s="9"/>
    </row>
    <row r="249" spans="3:4" ht="15.75" customHeight="1">
      <c r="C249" s="9"/>
      <c r="D249" s="9"/>
    </row>
    <row r="250" spans="3:4" ht="15.75" customHeight="1">
      <c r="C250" s="9"/>
      <c r="D250" s="9"/>
    </row>
    <row r="251" spans="3:4" ht="15.75" customHeight="1">
      <c r="C251" s="9"/>
      <c r="D251" s="9"/>
    </row>
    <row r="252" spans="3:4" ht="15.75" customHeight="1">
      <c r="C252" s="9"/>
      <c r="D252" s="9"/>
    </row>
    <row r="253" spans="3:4" ht="15.75" customHeight="1">
      <c r="C253" s="9"/>
      <c r="D253" s="9"/>
    </row>
    <row r="254" spans="3:4" ht="15.75" customHeight="1">
      <c r="C254" s="9"/>
      <c r="D254" s="9"/>
    </row>
    <row r="255" spans="3:4" ht="15.75" customHeight="1">
      <c r="C255" s="9"/>
      <c r="D255" s="9"/>
    </row>
    <row r="256" spans="3:4" ht="15.75" customHeight="1">
      <c r="C256" s="9"/>
      <c r="D256" s="9"/>
    </row>
    <row r="257" spans="3:4" ht="15.75" customHeight="1">
      <c r="C257" s="9"/>
      <c r="D257" s="9"/>
    </row>
    <row r="258" spans="3:4" ht="15.75" customHeight="1">
      <c r="C258" s="9"/>
      <c r="D258" s="9"/>
    </row>
    <row r="259" spans="3:4" ht="15.75" customHeight="1">
      <c r="C259" s="9"/>
      <c r="D259" s="9"/>
    </row>
    <row r="260" spans="3:4" ht="15.75" customHeight="1">
      <c r="C260" s="9"/>
      <c r="D260" s="9"/>
    </row>
    <row r="261" spans="3:4" ht="15.75" customHeight="1">
      <c r="C261" s="9"/>
      <c r="D261" s="9"/>
    </row>
    <row r="262" spans="3:4" ht="15.75" customHeight="1">
      <c r="C262" s="9"/>
      <c r="D262" s="9"/>
    </row>
    <row r="263" spans="3:4" ht="15.75" customHeight="1">
      <c r="C263" s="9"/>
      <c r="D263" s="9"/>
    </row>
    <row r="264" spans="3:4" ht="15.75" customHeight="1">
      <c r="C264" s="9"/>
      <c r="D264" s="9"/>
    </row>
    <row r="265" spans="3:4" ht="15.75" customHeight="1">
      <c r="C265" s="9"/>
      <c r="D265" s="9"/>
    </row>
    <row r="266" spans="3:4" ht="15.75" customHeight="1">
      <c r="C266" s="9"/>
      <c r="D266" s="9"/>
    </row>
    <row r="267" spans="3:4" ht="15.75" customHeight="1">
      <c r="C267" s="9"/>
      <c r="D267" s="9"/>
    </row>
    <row r="268" spans="3:4" ht="15.75" customHeight="1">
      <c r="C268" s="9"/>
      <c r="D268" s="9"/>
    </row>
    <row r="269" spans="3:4" ht="15.75" customHeight="1">
      <c r="C269" s="9"/>
      <c r="D269" s="9"/>
    </row>
    <row r="270" spans="3:4" ht="15.75" customHeight="1">
      <c r="C270" s="9"/>
      <c r="D270" s="9"/>
    </row>
    <row r="271" spans="3:4" ht="15.75" customHeight="1">
      <c r="C271" s="9"/>
      <c r="D271" s="9"/>
    </row>
    <row r="272" spans="3:4" ht="15.75" customHeight="1">
      <c r="C272" s="9"/>
      <c r="D272" s="9"/>
    </row>
    <row r="273" spans="3:4" ht="15.75" customHeight="1">
      <c r="C273" s="9"/>
      <c r="D273" s="9"/>
    </row>
    <row r="274" spans="3:4" ht="15.75" customHeight="1">
      <c r="C274" s="9"/>
      <c r="D274" s="9"/>
    </row>
    <row r="275" spans="3:4" ht="15.75" customHeight="1">
      <c r="C275" s="9"/>
      <c r="D275" s="9"/>
    </row>
    <row r="276" spans="3:4" ht="15.75" customHeight="1">
      <c r="C276" s="9"/>
      <c r="D276" s="9"/>
    </row>
    <row r="277" spans="3:4" ht="15.75" customHeight="1">
      <c r="C277" s="9"/>
      <c r="D277" s="9"/>
    </row>
    <row r="278" spans="3:4" ht="15.75" customHeight="1">
      <c r="C278" s="9"/>
      <c r="D278" s="9"/>
    </row>
    <row r="279" spans="3:4" ht="15.75" customHeight="1">
      <c r="C279" s="9"/>
      <c r="D279" s="9"/>
    </row>
    <row r="280" spans="3:4" ht="15.75" customHeight="1">
      <c r="C280" s="9"/>
      <c r="D280" s="9"/>
    </row>
    <row r="281" spans="3:4" ht="15.75" customHeight="1">
      <c r="C281" s="9"/>
      <c r="D281" s="9"/>
    </row>
    <row r="282" spans="3:4" ht="15.75" customHeight="1">
      <c r="C282" s="9"/>
      <c r="D282" s="9"/>
    </row>
    <row r="283" spans="3:4" ht="15.75" customHeight="1">
      <c r="C283" s="9"/>
      <c r="D283" s="9"/>
    </row>
    <row r="284" spans="3:4" ht="15.75" customHeight="1">
      <c r="C284" s="9"/>
      <c r="D284" s="9"/>
    </row>
    <row r="285" spans="3:4" ht="15.75" customHeight="1">
      <c r="C285" s="9"/>
      <c r="D285" s="9"/>
    </row>
    <row r="286" spans="3:4" ht="15.75" customHeight="1">
      <c r="C286" s="9"/>
      <c r="D286" s="9"/>
    </row>
    <row r="287" spans="3:4" ht="15.75" customHeight="1">
      <c r="C287" s="9"/>
      <c r="D287" s="9"/>
    </row>
    <row r="288" spans="3:4" ht="15.75" customHeight="1">
      <c r="C288" s="9"/>
      <c r="D288" s="9"/>
    </row>
    <row r="289" spans="3:4" ht="15.75" customHeight="1">
      <c r="C289" s="9"/>
      <c r="D289" s="9"/>
    </row>
    <row r="290" spans="3:4" ht="15.75" customHeight="1">
      <c r="C290" s="9"/>
      <c r="D290" s="9"/>
    </row>
    <row r="291" spans="3:4" ht="15.75" customHeight="1">
      <c r="C291" s="9"/>
      <c r="D291" s="9"/>
    </row>
    <row r="292" spans="3:4" ht="15.75" customHeight="1">
      <c r="C292" s="9"/>
      <c r="D292" s="9"/>
    </row>
    <row r="293" spans="3:4" ht="15.75" customHeight="1">
      <c r="C293" s="9"/>
      <c r="D293" s="9"/>
    </row>
    <row r="294" spans="3:4" ht="15.75" customHeight="1">
      <c r="C294" s="9"/>
      <c r="D294" s="9"/>
    </row>
    <row r="295" spans="3:4" ht="15.75" customHeight="1">
      <c r="C295" s="9"/>
      <c r="D295" s="9"/>
    </row>
    <row r="296" spans="3:4" ht="15.75" customHeight="1">
      <c r="C296" s="9"/>
      <c r="D296" s="9"/>
    </row>
    <row r="297" spans="3:4" ht="15.75" customHeight="1">
      <c r="C297" s="9"/>
      <c r="D297" s="9"/>
    </row>
    <row r="298" spans="3:4" ht="15.75" customHeight="1">
      <c r="C298" s="9"/>
      <c r="D298" s="9"/>
    </row>
    <row r="299" spans="3:4" ht="15.75" customHeight="1">
      <c r="C299" s="9"/>
      <c r="D299" s="9"/>
    </row>
    <row r="300" spans="3:4" ht="15.75" customHeight="1">
      <c r="C300" s="9"/>
      <c r="D300" s="9"/>
    </row>
    <row r="301" spans="3:4" ht="15.75" customHeight="1">
      <c r="C301" s="9"/>
      <c r="D301" s="9"/>
    </row>
    <row r="302" spans="3:4" ht="15.75" customHeight="1">
      <c r="C302" s="9"/>
      <c r="D302" s="9"/>
    </row>
    <row r="303" spans="3:4" ht="15.75" customHeight="1">
      <c r="C303" s="9"/>
      <c r="D303" s="9"/>
    </row>
    <row r="304" spans="3:4" ht="15.75" customHeight="1">
      <c r="C304" s="9"/>
      <c r="D304" s="9"/>
    </row>
    <row r="305" spans="3:4" ht="15.75" customHeight="1">
      <c r="C305" s="9"/>
      <c r="D305" s="9"/>
    </row>
    <row r="306" spans="3:4" ht="15.75" customHeight="1">
      <c r="C306" s="9"/>
      <c r="D306" s="9"/>
    </row>
    <row r="307" spans="3:4" ht="15.75" customHeight="1">
      <c r="C307" s="9"/>
      <c r="D307" s="9"/>
    </row>
    <row r="308" spans="3:4" ht="15.75" customHeight="1">
      <c r="C308" s="9"/>
      <c r="D308" s="9"/>
    </row>
    <row r="309" spans="3:4" ht="15.75" customHeight="1">
      <c r="C309" s="9"/>
      <c r="D309" s="9"/>
    </row>
    <row r="310" spans="3:4" ht="15.75" customHeight="1">
      <c r="C310" s="9"/>
      <c r="D310" s="9"/>
    </row>
    <row r="311" spans="3:4" ht="15.75" customHeight="1">
      <c r="C311" s="9"/>
      <c r="D311" s="9"/>
    </row>
    <row r="312" spans="3:4" ht="15.75" customHeight="1">
      <c r="C312" s="9"/>
      <c r="D312" s="9"/>
    </row>
    <row r="313" spans="3:4" ht="15.75" customHeight="1">
      <c r="C313" s="9"/>
      <c r="D313" s="9"/>
    </row>
    <row r="314" spans="3:4" ht="15.75" customHeight="1">
      <c r="C314" s="9"/>
      <c r="D314" s="9"/>
    </row>
    <row r="315" spans="3:4" ht="15.75" customHeight="1">
      <c r="C315" s="9"/>
      <c r="D315" s="9"/>
    </row>
    <row r="316" spans="3:4" ht="15.75" customHeight="1">
      <c r="C316" s="9"/>
      <c r="D316" s="9"/>
    </row>
    <row r="317" spans="3:4" ht="15.75" customHeight="1">
      <c r="C317" s="9"/>
      <c r="D317" s="9"/>
    </row>
    <row r="318" spans="3:4" ht="15.75" customHeight="1">
      <c r="C318" s="9"/>
      <c r="D318" s="9"/>
    </row>
    <row r="319" spans="3:4" ht="15.75" customHeight="1">
      <c r="C319" s="9"/>
      <c r="D319" s="9"/>
    </row>
    <row r="320" spans="3:4" ht="15.75" customHeight="1">
      <c r="C320" s="9"/>
      <c r="D320" s="9"/>
    </row>
    <row r="321" spans="3:4" ht="15.75" customHeight="1">
      <c r="C321" s="9"/>
      <c r="D321" s="9"/>
    </row>
    <row r="322" spans="3:4" ht="15.75" customHeight="1">
      <c r="C322" s="9"/>
      <c r="D322" s="9"/>
    </row>
    <row r="323" spans="3:4" ht="15.75" customHeight="1">
      <c r="C323" s="9"/>
      <c r="D323" s="9"/>
    </row>
    <row r="324" spans="3:4" ht="15.75" customHeight="1">
      <c r="C324" s="9"/>
      <c r="D324" s="9"/>
    </row>
    <row r="325" spans="3:4" ht="15.75" customHeight="1">
      <c r="C325" s="9"/>
      <c r="D325" s="9"/>
    </row>
    <row r="326" spans="3:4" ht="15.75" customHeight="1">
      <c r="C326" s="9"/>
      <c r="D326" s="9"/>
    </row>
    <row r="327" spans="3:4" ht="15.75" customHeight="1">
      <c r="C327" s="9"/>
      <c r="D327" s="9"/>
    </row>
    <row r="328" spans="3:4" ht="15.75" customHeight="1">
      <c r="C328" s="9"/>
      <c r="D328" s="9"/>
    </row>
    <row r="329" spans="3:4" ht="15.75" customHeight="1">
      <c r="C329" s="9"/>
      <c r="D329" s="9"/>
    </row>
    <row r="330" spans="3:4" ht="15.75" customHeight="1">
      <c r="C330" s="9"/>
      <c r="D330" s="9"/>
    </row>
    <row r="331" spans="3:4" ht="15.75" customHeight="1">
      <c r="C331" s="9"/>
      <c r="D331" s="9"/>
    </row>
    <row r="332" spans="3:4" ht="15.75" customHeight="1">
      <c r="C332" s="9"/>
      <c r="D332" s="9"/>
    </row>
    <row r="333" spans="3:4" ht="15.75" customHeight="1">
      <c r="C333" s="9"/>
      <c r="D333" s="9"/>
    </row>
    <row r="334" spans="3:4" ht="15.75" customHeight="1">
      <c r="C334" s="9"/>
      <c r="D334" s="9"/>
    </row>
    <row r="335" spans="3:4" ht="15.75" customHeight="1">
      <c r="C335" s="9"/>
      <c r="D335" s="9"/>
    </row>
    <row r="336" spans="3:4" ht="15.75" customHeight="1">
      <c r="C336" s="9"/>
      <c r="D336" s="9"/>
    </row>
    <row r="337" spans="3:4" ht="15.75" customHeight="1">
      <c r="C337" s="9"/>
      <c r="D337" s="9"/>
    </row>
    <row r="338" spans="3:4" ht="15.75" customHeight="1">
      <c r="C338" s="9"/>
      <c r="D338" s="9"/>
    </row>
    <row r="339" spans="3:4" ht="15.75" customHeight="1">
      <c r="C339" s="9"/>
      <c r="D339" s="9"/>
    </row>
    <row r="340" spans="3:4" ht="15.75" customHeight="1">
      <c r="C340" s="9"/>
      <c r="D340" s="9"/>
    </row>
    <row r="341" spans="3:4" ht="15.75" customHeight="1">
      <c r="C341" s="9"/>
      <c r="D341" s="9"/>
    </row>
    <row r="342" spans="3:4" ht="15.75" customHeight="1">
      <c r="C342" s="9"/>
      <c r="D342" s="9"/>
    </row>
    <row r="343" spans="3:4" ht="15.75" customHeight="1">
      <c r="C343" s="9"/>
      <c r="D343" s="9"/>
    </row>
    <row r="344" spans="3:4" ht="15.75" customHeight="1">
      <c r="C344" s="9"/>
      <c r="D344" s="9"/>
    </row>
    <row r="345" spans="3:4" ht="15.75" customHeight="1">
      <c r="C345" s="9"/>
      <c r="D345" s="9"/>
    </row>
    <row r="346" spans="3:4" ht="15.75" customHeight="1">
      <c r="C346" s="9"/>
      <c r="D346" s="9"/>
    </row>
    <row r="347" spans="3:4" ht="15.75" customHeight="1">
      <c r="C347" s="9"/>
      <c r="D347" s="9"/>
    </row>
    <row r="348" spans="3:4" ht="15.75" customHeight="1">
      <c r="C348" s="9"/>
      <c r="D348" s="9"/>
    </row>
    <row r="349" spans="3:4" ht="15.75" customHeight="1">
      <c r="C349" s="9"/>
      <c r="D349" s="9"/>
    </row>
    <row r="350" spans="3:4" ht="15.75" customHeight="1">
      <c r="C350" s="9"/>
      <c r="D350" s="9"/>
    </row>
    <row r="351" spans="3:4" ht="15.75" customHeight="1">
      <c r="C351" s="9"/>
      <c r="D351" s="9"/>
    </row>
    <row r="352" spans="3:4" ht="15.75" customHeight="1">
      <c r="C352" s="9"/>
      <c r="D352" s="9"/>
    </row>
    <row r="353" spans="3:4" ht="15.75" customHeight="1">
      <c r="C353" s="9"/>
      <c r="D353" s="9"/>
    </row>
    <row r="354" spans="3:4" ht="15.75" customHeight="1">
      <c r="C354" s="9"/>
      <c r="D354" s="9"/>
    </row>
    <row r="355" spans="3:4" ht="15.75" customHeight="1">
      <c r="C355" s="9"/>
      <c r="D355" s="9"/>
    </row>
    <row r="356" spans="3:4" ht="15.75" customHeight="1">
      <c r="C356" s="9"/>
      <c r="D356" s="9"/>
    </row>
    <row r="357" spans="3:4" ht="15.75" customHeight="1">
      <c r="C357" s="9"/>
      <c r="D357" s="9"/>
    </row>
    <row r="358" spans="3:4" ht="15.75" customHeight="1">
      <c r="C358" s="9"/>
      <c r="D358" s="9"/>
    </row>
    <row r="359" spans="3:4" ht="15.75" customHeight="1">
      <c r="C359" s="9"/>
      <c r="D359" s="9"/>
    </row>
    <row r="360" spans="3:4" ht="15.75" customHeight="1">
      <c r="C360" s="9"/>
      <c r="D360" s="9"/>
    </row>
    <row r="361" spans="3:4" ht="15.75" customHeight="1">
      <c r="C361" s="9"/>
      <c r="D361" s="9"/>
    </row>
    <row r="362" spans="3:4" ht="15.75" customHeight="1">
      <c r="C362" s="9"/>
      <c r="D362" s="9"/>
    </row>
    <row r="363" spans="3:4" ht="15.75" customHeight="1">
      <c r="C363" s="9"/>
      <c r="D363" s="9"/>
    </row>
    <row r="364" spans="3:4" ht="15.75" customHeight="1">
      <c r="C364" s="9"/>
      <c r="D364" s="9"/>
    </row>
    <row r="365" spans="3:4" ht="15.75" customHeight="1">
      <c r="C365" s="9"/>
      <c r="D365" s="9"/>
    </row>
    <row r="366" spans="3:4" ht="15.75" customHeight="1">
      <c r="C366" s="9"/>
      <c r="D366" s="9"/>
    </row>
    <row r="367" spans="3:4" ht="15.75" customHeight="1">
      <c r="C367" s="9"/>
      <c r="D367" s="9"/>
    </row>
    <row r="368" spans="3:4" ht="15.75" customHeight="1">
      <c r="C368" s="9"/>
      <c r="D368" s="9"/>
    </row>
    <row r="369" spans="3:4" ht="15.75" customHeight="1">
      <c r="C369" s="9"/>
      <c r="D369" s="9"/>
    </row>
    <row r="370" spans="3:4" ht="15.75" customHeight="1">
      <c r="C370" s="9"/>
      <c r="D370" s="9"/>
    </row>
    <row r="371" spans="3:4" ht="15.75" customHeight="1">
      <c r="C371" s="9"/>
      <c r="D371" s="9"/>
    </row>
    <row r="372" spans="3:4" ht="15.75" customHeight="1">
      <c r="C372" s="9"/>
      <c r="D372" s="9"/>
    </row>
    <row r="373" spans="3:4" ht="15.75" customHeight="1">
      <c r="C373" s="9"/>
      <c r="D373" s="9"/>
    </row>
    <row r="374" spans="3:4" ht="15.75" customHeight="1">
      <c r="C374" s="9"/>
      <c r="D374" s="9"/>
    </row>
    <row r="375" spans="3:4" ht="15.75" customHeight="1">
      <c r="C375" s="9"/>
      <c r="D375" s="9"/>
    </row>
    <row r="376" spans="3:4" ht="15.75" customHeight="1">
      <c r="C376" s="9"/>
      <c r="D376" s="9"/>
    </row>
    <row r="377" spans="3:4" ht="15.75" customHeight="1">
      <c r="C377" s="9"/>
      <c r="D377" s="9"/>
    </row>
    <row r="378" spans="3:4" ht="15.75" customHeight="1">
      <c r="C378" s="9"/>
      <c r="D378" s="9"/>
    </row>
    <row r="379" spans="3:4" ht="15.75" customHeight="1">
      <c r="C379" s="9"/>
      <c r="D379" s="9"/>
    </row>
    <row r="380" spans="3:4" ht="15.75" customHeight="1">
      <c r="C380" s="9"/>
      <c r="D380" s="9"/>
    </row>
    <row r="381" spans="3:4" ht="15.75" customHeight="1">
      <c r="C381" s="9"/>
      <c r="D381" s="9"/>
    </row>
    <row r="382" spans="3:4" ht="15.75" customHeight="1">
      <c r="C382" s="9"/>
      <c r="D382" s="9"/>
    </row>
    <row r="383" spans="3:4" ht="15.75" customHeight="1">
      <c r="C383" s="9"/>
      <c r="D383" s="9"/>
    </row>
    <row r="384" spans="3:4" ht="15.75" customHeight="1">
      <c r="C384" s="9"/>
      <c r="D384" s="9"/>
    </row>
    <row r="385" spans="3:4" ht="15.75" customHeight="1">
      <c r="C385" s="9"/>
      <c r="D385" s="9"/>
    </row>
    <row r="386" spans="3:4" ht="15.75" customHeight="1">
      <c r="C386" s="9"/>
      <c r="D386" s="9"/>
    </row>
    <row r="387" spans="3:4" ht="15.75" customHeight="1">
      <c r="C387" s="9"/>
      <c r="D387" s="9"/>
    </row>
    <row r="388" spans="3:4" ht="15.75" customHeight="1">
      <c r="C388" s="9"/>
      <c r="D388" s="9"/>
    </row>
    <row r="389" spans="3:4" ht="15.75" customHeight="1">
      <c r="C389" s="9"/>
      <c r="D389" s="9"/>
    </row>
    <row r="390" spans="3:4" ht="15.75" customHeight="1">
      <c r="C390" s="9"/>
      <c r="D390" s="9"/>
    </row>
    <row r="391" spans="3:4" ht="15.75" customHeight="1">
      <c r="C391" s="9"/>
      <c r="D391" s="9"/>
    </row>
    <row r="392" spans="3:4" ht="15.75" customHeight="1">
      <c r="C392" s="9"/>
      <c r="D392" s="9"/>
    </row>
    <row r="393" spans="3:4" ht="15.75" customHeight="1">
      <c r="C393" s="9"/>
      <c r="D393" s="9"/>
    </row>
    <row r="394" spans="3:4" ht="15.75" customHeight="1">
      <c r="C394" s="9"/>
      <c r="D394" s="9"/>
    </row>
    <row r="395" spans="3:4" ht="15.75" customHeight="1">
      <c r="C395" s="9"/>
      <c r="D395" s="9"/>
    </row>
    <row r="396" spans="3:4" ht="15.75" customHeight="1">
      <c r="C396" s="9"/>
      <c r="D396" s="9"/>
    </row>
    <row r="397" spans="3:4" ht="15.75" customHeight="1">
      <c r="C397" s="9"/>
      <c r="D397" s="9"/>
    </row>
    <row r="398" spans="3:4" ht="15.75" customHeight="1">
      <c r="C398" s="9"/>
      <c r="D398" s="9"/>
    </row>
    <row r="399" spans="3:4" ht="15.75" customHeight="1">
      <c r="C399" s="9"/>
      <c r="D399" s="9"/>
    </row>
    <row r="400" spans="3:4" ht="15.75" customHeight="1">
      <c r="C400" s="9"/>
      <c r="D400" s="9"/>
    </row>
    <row r="401" spans="3:4" ht="15.75" customHeight="1">
      <c r="C401" s="9"/>
      <c r="D401" s="9"/>
    </row>
    <row r="402" spans="3:4" ht="15.75" customHeight="1">
      <c r="C402" s="9"/>
      <c r="D402" s="9"/>
    </row>
    <row r="403" spans="3:4" ht="15.75" customHeight="1">
      <c r="C403" s="9"/>
      <c r="D403" s="9"/>
    </row>
    <row r="404" spans="3:4" ht="15.75" customHeight="1">
      <c r="C404" s="9"/>
      <c r="D404" s="9"/>
    </row>
    <row r="405" spans="3:4" ht="15.75" customHeight="1">
      <c r="C405" s="9"/>
      <c r="D405" s="9"/>
    </row>
    <row r="406" spans="3:4" ht="15.75" customHeight="1">
      <c r="C406" s="9"/>
      <c r="D406" s="9"/>
    </row>
    <row r="407" spans="3:4" ht="15.75" customHeight="1">
      <c r="C407" s="9"/>
      <c r="D407" s="9"/>
    </row>
    <row r="408" spans="3:4" ht="15.75" customHeight="1">
      <c r="C408" s="9"/>
      <c r="D408" s="9"/>
    </row>
    <row r="409" spans="3:4" ht="15.75" customHeight="1">
      <c r="C409" s="9"/>
      <c r="D409" s="9"/>
    </row>
    <row r="410" spans="3:4" ht="15.75" customHeight="1">
      <c r="C410" s="9"/>
      <c r="D410" s="9"/>
    </row>
    <row r="411" spans="3:4" ht="15.75" customHeight="1">
      <c r="C411" s="9"/>
      <c r="D411" s="9"/>
    </row>
    <row r="412" spans="3:4" ht="15.75" customHeight="1">
      <c r="C412" s="9"/>
      <c r="D412" s="9"/>
    </row>
    <row r="413" spans="3:4" ht="15.75" customHeight="1">
      <c r="C413" s="9"/>
      <c r="D413" s="9"/>
    </row>
    <row r="414" spans="3:4" ht="15.75" customHeight="1">
      <c r="C414" s="9"/>
      <c r="D414" s="9"/>
    </row>
    <row r="415" spans="3:4" ht="15.75" customHeight="1">
      <c r="C415" s="9"/>
      <c r="D415" s="9"/>
    </row>
    <row r="416" spans="3:4" ht="15.75" customHeight="1">
      <c r="C416" s="9"/>
      <c r="D416" s="9"/>
    </row>
    <row r="417" spans="3:4" ht="15.75" customHeight="1">
      <c r="C417" s="9"/>
      <c r="D417" s="9"/>
    </row>
    <row r="418" spans="3:4" ht="15.75" customHeight="1">
      <c r="C418" s="9"/>
      <c r="D418" s="9"/>
    </row>
    <row r="419" spans="3:4" ht="15.75" customHeight="1">
      <c r="C419" s="9"/>
      <c r="D419" s="9"/>
    </row>
    <row r="420" spans="3:4" ht="15.75" customHeight="1">
      <c r="C420" s="9"/>
      <c r="D420" s="9"/>
    </row>
    <row r="421" spans="3:4" ht="15.75" customHeight="1">
      <c r="C421" s="9"/>
      <c r="D421" s="9"/>
    </row>
    <row r="422" spans="3:4" ht="15.75" customHeight="1">
      <c r="C422" s="9"/>
      <c r="D422" s="9"/>
    </row>
    <row r="423" spans="3:4" ht="15.75" customHeight="1">
      <c r="C423" s="9"/>
      <c r="D423" s="9"/>
    </row>
    <row r="424" spans="3:4" ht="15.75" customHeight="1">
      <c r="C424" s="9"/>
      <c r="D424" s="9"/>
    </row>
    <row r="425" spans="3:4" ht="15.75" customHeight="1">
      <c r="C425" s="9"/>
      <c r="D425" s="9"/>
    </row>
    <row r="426" spans="3:4" ht="15.75" customHeight="1">
      <c r="C426" s="9"/>
      <c r="D426" s="9"/>
    </row>
    <row r="427" spans="3:4" ht="15.75" customHeight="1">
      <c r="C427" s="9"/>
      <c r="D427" s="9"/>
    </row>
    <row r="428" spans="3:4" ht="15.75" customHeight="1">
      <c r="C428" s="9"/>
      <c r="D428" s="9"/>
    </row>
    <row r="429" spans="3:4" ht="15.75" customHeight="1">
      <c r="C429" s="9"/>
      <c r="D429" s="9"/>
    </row>
    <row r="430" spans="3:4" ht="15.75" customHeight="1">
      <c r="C430" s="9"/>
      <c r="D430" s="9"/>
    </row>
    <row r="431" spans="3:4" ht="15.75" customHeight="1">
      <c r="C431" s="9"/>
      <c r="D431" s="9"/>
    </row>
    <row r="432" spans="3:4" ht="15.75" customHeight="1">
      <c r="C432" s="9"/>
      <c r="D432" s="9"/>
    </row>
    <row r="433" spans="3:4" ht="15.75" customHeight="1">
      <c r="C433" s="9"/>
      <c r="D433" s="9"/>
    </row>
    <row r="434" spans="3:4" ht="15.75" customHeight="1">
      <c r="C434" s="9"/>
      <c r="D434" s="9"/>
    </row>
    <row r="435" spans="3:4" ht="15.75" customHeight="1">
      <c r="C435" s="9"/>
      <c r="D435" s="9"/>
    </row>
    <row r="436" spans="3:4" ht="15.75" customHeight="1">
      <c r="C436" s="9"/>
      <c r="D436" s="9"/>
    </row>
    <row r="437" spans="3:4" ht="15.75" customHeight="1">
      <c r="C437" s="9"/>
      <c r="D437" s="9"/>
    </row>
    <row r="438" spans="3:4" ht="15.75" customHeight="1">
      <c r="C438" s="9"/>
      <c r="D438" s="9"/>
    </row>
    <row r="439" spans="3:4" ht="15.75" customHeight="1">
      <c r="C439" s="9"/>
      <c r="D439" s="9"/>
    </row>
    <row r="440" spans="3:4" ht="15.75" customHeight="1">
      <c r="C440" s="9"/>
      <c r="D440" s="9"/>
    </row>
    <row r="441" spans="3:4" ht="15.75" customHeight="1">
      <c r="C441" s="9"/>
      <c r="D441" s="9"/>
    </row>
    <row r="442" spans="3:4" ht="15.75" customHeight="1">
      <c r="C442" s="9"/>
      <c r="D442" s="9"/>
    </row>
    <row r="443" spans="3:4" ht="15.75" customHeight="1">
      <c r="C443" s="9"/>
      <c r="D443" s="9"/>
    </row>
    <row r="444" spans="3:4" ht="15.75" customHeight="1">
      <c r="C444" s="9"/>
      <c r="D444" s="9"/>
    </row>
    <row r="445" spans="3:4" ht="15.75" customHeight="1">
      <c r="C445" s="9"/>
      <c r="D445" s="9"/>
    </row>
    <row r="446" spans="3:4" ht="15.75" customHeight="1">
      <c r="C446" s="9"/>
      <c r="D446" s="9"/>
    </row>
    <row r="447" spans="3:4" ht="15.75" customHeight="1">
      <c r="C447" s="9"/>
      <c r="D447" s="9"/>
    </row>
    <row r="448" spans="3:4" ht="15.75" customHeight="1">
      <c r="C448" s="9"/>
      <c r="D448" s="9"/>
    </row>
    <row r="449" spans="3:4" ht="15.75" customHeight="1">
      <c r="C449" s="9"/>
      <c r="D449" s="9"/>
    </row>
    <row r="450" spans="3:4" ht="15.75" customHeight="1">
      <c r="C450" s="9"/>
      <c r="D450" s="9"/>
    </row>
    <row r="451" spans="3:4" ht="15.75" customHeight="1">
      <c r="C451" s="9"/>
      <c r="D451" s="9"/>
    </row>
    <row r="452" spans="3:4" ht="15.75" customHeight="1">
      <c r="C452" s="9"/>
      <c r="D452" s="9"/>
    </row>
    <row r="453" spans="3:4" ht="15.75" customHeight="1">
      <c r="C453" s="9"/>
      <c r="D453" s="9"/>
    </row>
    <row r="454" spans="3:4" ht="15.75" customHeight="1">
      <c r="C454" s="9"/>
      <c r="D454" s="9"/>
    </row>
    <row r="455" spans="3:4" ht="15.75" customHeight="1">
      <c r="C455" s="9"/>
      <c r="D455" s="9"/>
    </row>
    <row r="456" spans="3:4" ht="15.75" customHeight="1">
      <c r="C456" s="9"/>
      <c r="D456" s="9"/>
    </row>
    <row r="457" spans="3:4" ht="15.75" customHeight="1">
      <c r="C457" s="9"/>
      <c r="D457" s="9"/>
    </row>
    <row r="458" spans="3:4" ht="15.75" customHeight="1">
      <c r="C458" s="9"/>
      <c r="D458" s="9"/>
    </row>
    <row r="459" spans="3:4" ht="15.75" customHeight="1">
      <c r="C459" s="9"/>
      <c r="D459" s="9"/>
    </row>
    <row r="460" spans="3:4" ht="15.75" customHeight="1">
      <c r="C460" s="9"/>
      <c r="D460" s="9"/>
    </row>
    <row r="461" spans="3:4" ht="15.75" customHeight="1">
      <c r="C461" s="9"/>
      <c r="D461" s="9"/>
    </row>
    <row r="462" spans="3:4" ht="15.75" customHeight="1">
      <c r="C462" s="9"/>
      <c r="D462" s="9"/>
    </row>
    <row r="463" spans="3:4" ht="15.75" customHeight="1">
      <c r="C463" s="9"/>
      <c r="D463" s="9"/>
    </row>
    <row r="464" spans="3:4" ht="15.75" customHeight="1">
      <c r="C464" s="9"/>
      <c r="D464" s="9"/>
    </row>
    <row r="465" spans="3:4" ht="15.75" customHeight="1">
      <c r="C465" s="9"/>
      <c r="D465" s="9"/>
    </row>
    <row r="466" spans="3:4" ht="15.75" customHeight="1">
      <c r="C466" s="9"/>
      <c r="D466" s="9"/>
    </row>
    <row r="467" spans="3:4" ht="15.75" customHeight="1">
      <c r="C467" s="9"/>
      <c r="D467" s="9"/>
    </row>
    <row r="468" spans="3:4" ht="15.75" customHeight="1">
      <c r="C468" s="9"/>
      <c r="D468" s="9"/>
    </row>
    <row r="469" spans="3:4" ht="15.75" customHeight="1">
      <c r="C469" s="9"/>
      <c r="D469" s="9"/>
    </row>
    <row r="470" spans="3:4" ht="15.75" customHeight="1">
      <c r="C470" s="9"/>
      <c r="D470" s="9"/>
    </row>
    <row r="471" spans="3:4" ht="15.75" customHeight="1">
      <c r="C471" s="9"/>
      <c r="D471" s="9"/>
    </row>
    <row r="472" spans="3:4" ht="15.75" customHeight="1">
      <c r="C472" s="9"/>
      <c r="D472" s="9"/>
    </row>
    <row r="473" spans="3:4" ht="15.75" customHeight="1">
      <c r="C473" s="9"/>
      <c r="D473" s="9"/>
    </row>
    <row r="474" spans="3:4" ht="15.75" customHeight="1">
      <c r="C474" s="9"/>
      <c r="D474" s="9"/>
    </row>
    <row r="475" spans="3:4" ht="15.75" customHeight="1">
      <c r="C475" s="9"/>
      <c r="D475" s="9"/>
    </row>
    <row r="476" spans="3:4" ht="15.75" customHeight="1">
      <c r="C476" s="9"/>
      <c r="D476" s="9"/>
    </row>
    <row r="477" spans="3:4" ht="15.75" customHeight="1">
      <c r="C477" s="9"/>
      <c r="D477" s="9"/>
    </row>
    <row r="478" spans="3:4" ht="15.75" customHeight="1">
      <c r="C478" s="9"/>
      <c r="D478" s="9"/>
    </row>
    <row r="479" spans="3:4" ht="15.75" customHeight="1">
      <c r="C479" s="9"/>
      <c r="D479" s="9"/>
    </row>
    <row r="480" spans="3:4" ht="15.75" customHeight="1">
      <c r="C480" s="9"/>
      <c r="D480" s="9"/>
    </row>
    <row r="481" spans="3:4" ht="15.75" customHeight="1">
      <c r="C481" s="9"/>
      <c r="D481" s="9"/>
    </row>
    <row r="482" spans="3:4" ht="15.75" customHeight="1">
      <c r="C482" s="9"/>
      <c r="D482" s="9"/>
    </row>
    <row r="483" spans="3:4" ht="15.75" customHeight="1">
      <c r="C483" s="9"/>
      <c r="D483" s="9"/>
    </row>
    <row r="484" spans="3:4" ht="15.75" customHeight="1">
      <c r="C484" s="9"/>
      <c r="D484" s="9"/>
    </row>
    <row r="485" spans="3:4" ht="15.75" customHeight="1">
      <c r="C485" s="9"/>
      <c r="D485" s="9"/>
    </row>
    <row r="486" spans="3:4" ht="15.75" customHeight="1">
      <c r="C486" s="9"/>
      <c r="D486" s="9"/>
    </row>
    <row r="487" spans="3:4" ht="15.75" customHeight="1">
      <c r="C487" s="9"/>
      <c r="D487" s="9"/>
    </row>
    <row r="488" spans="3:4" ht="15.75" customHeight="1">
      <c r="C488" s="9"/>
      <c r="D488" s="9"/>
    </row>
    <row r="489" spans="3:4" ht="15.75" customHeight="1">
      <c r="C489" s="9"/>
      <c r="D489" s="9"/>
    </row>
    <row r="490" spans="3:4" ht="15.75" customHeight="1">
      <c r="C490" s="9"/>
      <c r="D490" s="9"/>
    </row>
    <row r="491" spans="3:4" ht="15.75" customHeight="1">
      <c r="C491" s="9"/>
      <c r="D491" s="9"/>
    </row>
    <row r="492" spans="3:4" ht="15.75" customHeight="1">
      <c r="C492" s="9"/>
      <c r="D492" s="9"/>
    </row>
    <row r="493" spans="3:4" ht="15.75" customHeight="1">
      <c r="C493" s="9"/>
      <c r="D493" s="9"/>
    </row>
    <row r="494" spans="3:4" ht="15.75" customHeight="1">
      <c r="C494" s="9"/>
      <c r="D494" s="9"/>
    </row>
    <row r="495" spans="3:4" ht="15.75" customHeight="1">
      <c r="C495" s="9"/>
      <c r="D495" s="9"/>
    </row>
    <row r="496" spans="3:4" ht="15.75" customHeight="1">
      <c r="C496" s="9"/>
      <c r="D496" s="9"/>
    </row>
    <row r="497" spans="3:4" ht="15.75" customHeight="1">
      <c r="C497" s="9"/>
      <c r="D497" s="9"/>
    </row>
    <row r="498" spans="3:4" ht="15.75" customHeight="1">
      <c r="C498" s="9"/>
      <c r="D498" s="9"/>
    </row>
    <row r="499" spans="3:4" ht="15.75" customHeight="1">
      <c r="C499" s="9"/>
      <c r="D499" s="9"/>
    </row>
    <row r="500" spans="3:4" ht="15.75" customHeight="1">
      <c r="C500" s="9"/>
      <c r="D500" s="9"/>
    </row>
    <row r="501" spans="3:4" ht="15.75" customHeight="1">
      <c r="C501" s="9"/>
      <c r="D501" s="9"/>
    </row>
    <row r="502" spans="3:4" ht="15.75" customHeight="1">
      <c r="C502" s="9"/>
      <c r="D502" s="9"/>
    </row>
    <row r="503" spans="3:4" ht="15.75" customHeight="1">
      <c r="C503" s="9"/>
      <c r="D503" s="9"/>
    </row>
    <row r="504" spans="3:4" ht="15.75" customHeight="1">
      <c r="C504" s="9"/>
      <c r="D504" s="9"/>
    </row>
    <row r="505" spans="3:4" ht="15.75" customHeight="1">
      <c r="C505" s="9"/>
      <c r="D505" s="9"/>
    </row>
    <row r="506" spans="3:4" ht="15.75" customHeight="1">
      <c r="C506" s="9"/>
      <c r="D506" s="9"/>
    </row>
    <row r="507" spans="3:4" ht="15.75" customHeight="1">
      <c r="C507" s="9"/>
      <c r="D507" s="9"/>
    </row>
    <row r="508" spans="3:4" ht="15.75" customHeight="1">
      <c r="C508" s="9"/>
      <c r="D508" s="9"/>
    </row>
    <row r="509" spans="3:4" ht="15.75" customHeight="1">
      <c r="C509" s="9"/>
      <c r="D509" s="9"/>
    </row>
    <row r="510" spans="3:4" ht="15.75" customHeight="1">
      <c r="C510" s="9"/>
      <c r="D510" s="9"/>
    </row>
    <row r="511" spans="3:4" ht="15.75" customHeight="1">
      <c r="C511" s="9"/>
      <c r="D511" s="9"/>
    </row>
    <row r="512" spans="3:4" ht="15.75" customHeight="1">
      <c r="C512" s="9"/>
      <c r="D512" s="9"/>
    </row>
    <row r="513" spans="3:4" ht="15.75" customHeight="1">
      <c r="C513" s="9"/>
      <c r="D513" s="9"/>
    </row>
    <row r="514" spans="3:4" ht="15.75" customHeight="1">
      <c r="C514" s="9"/>
      <c r="D514" s="9"/>
    </row>
    <row r="515" spans="3:4" ht="15.75" customHeight="1">
      <c r="C515" s="9"/>
      <c r="D515" s="9"/>
    </row>
    <row r="516" spans="3:4" ht="15.75" customHeight="1">
      <c r="C516" s="9"/>
      <c r="D516" s="9"/>
    </row>
    <row r="517" spans="3:4" ht="15.75" customHeight="1">
      <c r="C517" s="9"/>
      <c r="D517" s="9"/>
    </row>
    <row r="518" spans="3:4" ht="15.75" customHeight="1">
      <c r="C518" s="9"/>
      <c r="D518" s="9"/>
    </row>
    <row r="519" spans="3:4" ht="15.75" customHeight="1">
      <c r="C519" s="9"/>
      <c r="D519" s="9"/>
    </row>
    <row r="520" spans="3:4" ht="15.75" customHeight="1">
      <c r="C520" s="9"/>
      <c r="D520" s="9"/>
    </row>
    <row r="521" spans="3:4" ht="15.75" customHeight="1">
      <c r="C521" s="9"/>
      <c r="D521" s="9"/>
    </row>
    <row r="522" spans="3:4" ht="15.75" customHeight="1">
      <c r="C522" s="9"/>
      <c r="D522" s="9"/>
    </row>
    <row r="523" spans="3:4" ht="15.75" customHeight="1">
      <c r="C523" s="9"/>
      <c r="D523" s="9"/>
    </row>
    <row r="524" spans="3:4" ht="15.75" customHeight="1">
      <c r="C524" s="9"/>
      <c r="D524" s="9"/>
    </row>
    <row r="525" spans="3:4" ht="15.75" customHeight="1">
      <c r="C525" s="9"/>
      <c r="D525" s="9"/>
    </row>
    <row r="526" spans="3:4" ht="15.75" customHeight="1">
      <c r="C526" s="9"/>
      <c r="D526" s="9"/>
    </row>
    <row r="527" spans="3:4" ht="15.75" customHeight="1">
      <c r="C527" s="9"/>
      <c r="D527" s="9"/>
    </row>
    <row r="528" spans="3:4" ht="15.75" customHeight="1">
      <c r="C528" s="9"/>
      <c r="D528" s="9"/>
    </row>
    <row r="529" spans="3:4" ht="15.75" customHeight="1">
      <c r="C529" s="9"/>
      <c r="D529" s="9"/>
    </row>
    <row r="530" spans="3:4" ht="15.75" customHeight="1">
      <c r="C530" s="9"/>
      <c r="D530" s="9"/>
    </row>
    <row r="531" spans="3:4" ht="15.75" customHeight="1">
      <c r="C531" s="9"/>
      <c r="D531" s="9"/>
    </row>
    <row r="532" spans="3:4" ht="15.75" customHeight="1">
      <c r="C532" s="9"/>
      <c r="D532" s="9"/>
    </row>
    <row r="533" spans="3:4" ht="15.75" customHeight="1">
      <c r="C533" s="9"/>
      <c r="D533" s="9"/>
    </row>
    <row r="534" spans="3:4" ht="15.75" customHeight="1">
      <c r="C534" s="9"/>
      <c r="D534" s="9"/>
    </row>
    <row r="535" spans="3:4" ht="15.75" customHeight="1">
      <c r="C535" s="9"/>
      <c r="D535" s="9"/>
    </row>
    <row r="536" spans="3:4" ht="15.75" customHeight="1">
      <c r="C536" s="9"/>
      <c r="D536" s="9"/>
    </row>
    <row r="537" spans="3:4" ht="15.75" customHeight="1">
      <c r="C537" s="9"/>
      <c r="D537" s="9"/>
    </row>
    <row r="538" spans="3:4" ht="15.75" customHeight="1">
      <c r="C538" s="9"/>
      <c r="D538" s="9"/>
    </row>
    <row r="539" spans="3:4" ht="15.75" customHeight="1">
      <c r="C539" s="9"/>
      <c r="D539" s="9"/>
    </row>
    <row r="540" spans="3:4" ht="15.75" customHeight="1">
      <c r="C540" s="9"/>
      <c r="D540" s="9"/>
    </row>
    <row r="541" spans="3:4" ht="15.75" customHeight="1">
      <c r="C541" s="9"/>
      <c r="D541" s="9"/>
    </row>
    <row r="542" spans="3:4" ht="15.75" customHeight="1">
      <c r="C542" s="9"/>
      <c r="D542" s="9"/>
    </row>
    <row r="543" spans="3:4" ht="15.75" customHeight="1">
      <c r="C543" s="9"/>
      <c r="D543" s="9"/>
    </row>
    <row r="544" spans="3:4" ht="15.75" customHeight="1">
      <c r="C544" s="9"/>
      <c r="D544" s="9"/>
    </row>
    <row r="545" spans="3:4" ht="15.75" customHeight="1">
      <c r="C545" s="9"/>
      <c r="D545" s="9"/>
    </row>
    <row r="546" spans="3:4" ht="15.75" customHeight="1">
      <c r="C546" s="9"/>
      <c r="D546" s="9"/>
    </row>
    <row r="547" spans="3:4" ht="15.75" customHeight="1">
      <c r="C547" s="9"/>
      <c r="D547" s="9"/>
    </row>
    <row r="548" spans="3:4" ht="15.75" customHeight="1">
      <c r="C548" s="9"/>
      <c r="D548" s="9"/>
    </row>
    <row r="549" spans="3:4" ht="15.75" customHeight="1">
      <c r="C549" s="9"/>
      <c r="D549" s="9"/>
    </row>
    <row r="550" spans="3:4" ht="15.75" customHeight="1">
      <c r="C550" s="9"/>
      <c r="D550" s="9"/>
    </row>
    <row r="551" spans="3:4" ht="15.75" customHeight="1">
      <c r="C551" s="9"/>
      <c r="D551" s="9"/>
    </row>
    <row r="552" spans="3:4" ht="15.75" customHeight="1">
      <c r="C552" s="9"/>
      <c r="D552" s="9"/>
    </row>
    <row r="553" spans="3:4" ht="15.75" customHeight="1">
      <c r="C553" s="9"/>
      <c r="D553" s="9"/>
    </row>
    <row r="554" spans="3:4" ht="15.75" customHeight="1">
      <c r="C554" s="9"/>
      <c r="D554" s="9"/>
    </row>
    <row r="555" spans="3:4" ht="15.75" customHeight="1">
      <c r="C555" s="9"/>
      <c r="D555" s="9"/>
    </row>
    <row r="556" spans="3:4" ht="15.75" customHeight="1">
      <c r="C556" s="9"/>
      <c r="D556" s="9"/>
    </row>
    <row r="557" spans="3:4" ht="15.75" customHeight="1">
      <c r="C557" s="9"/>
      <c r="D557" s="9"/>
    </row>
    <row r="558" spans="3:4" ht="15.75" customHeight="1">
      <c r="C558" s="9"/>
      <c r="D558" s="9"/>
    </row>
    <row r="559" spans="3:4" ht="15.75" customHeight="1">
      <c r="C559" s="9"/>
      <c r="D559" s="9"/>
    </row>
    <row r="560" spans="3:4" ht="15.75" customHeight="1">
      <c r="C560" s="9"/>
      <c r="D560" s="9"/>
    </row>
    <row r="561" spans="3:4" ht="15.75" customHeight="1">
      <c r="C561" s="9"/>
      <c r="D561" s="9"/>
    </row>
    <row r="562" spans="3:4" ht="15.75" customHeight="1">
      <c r="C562" s="9"/>
      <c r="D562" s="9"/>
    </row>
    <row r="563" spans="3:4" ht="15.75" customHeight="1">
      <c r="C563" s="9"/>
      <c r="D563" s="9"/>
    </row>
    <row r="564" spans="3:4" ht="15.75" customHeight="1">
      <c r="C564" s="9"/>
      <c r="D564" s="9"/>
    </row>
    <row r="565" spans="3:4" ht="15.75" customHeight="1">
      <c r="C565" s="9"/>
      <c r="D565" s="9"/>
    </row>
    <row r="566" spans="3:4" ht="15.75" customHeight="1">
      <c r="C566" s="9"/>
      <c r="D566" s="9"/>
    </row>
    <row r="567" spans="3:4" ht="15.75" customHeight="1">
      <c r="C567" s="9"/>
      <c r="D567" s="9"/>
    </row>
    <row r="568" spans="3:4" ht="15.75" customHeight="1">
      <c r="C568" s="9"/>
      <c r="D568" s="9"/>
    </row>
    <row r="569" spans="3:4" ht="15.75" customHeight="1">
      <c r="C569" s="9"/>
      <c r="D569" s="9"/>
    </row>
    <row r="570" spans="3:4" ht="15.75" customHeight="1">
      <c r="C570" s="9"/>
      <c r="D570" s="9"/>
    </row>
    <row r="571" spans="3:4" ht="15.75" customHeight="1">
      <c r="C571" s="9"/>
      <c r="D571" s="9"/>
    </row>
    <row r="572" spans="3:4" ht="15.75" customHeight="1">
      <c r="C572" s="9"/>
      <c r="D572" s="9"/>
    </row>
    <row r="573" spans="3:4" ht="15.75" customHeight="1">
      <c r="C573" s="9"/>
      <c r="D573" s="9"/>
    </row>
    <row r="574" spans="3:4" ht="15.75" customHeight="1">
      <c r="C574" s="9"/>
      <c r="D574" s="9"/>
    </row>
    <row r="575" spans="3:4" ht="15.75" customHeight="1">
      <c r="C575" s="9"/>
      <c r="D575" s="9"/>
    </row>
    <row r="576" spans="3:4" ht="15.75" customHeight="1">
      <c r="C576" s="9"/>
      <c r="D576" s="9"/>
    </row>
    <row r="577" spans="3:4" ht="15.75" customHeight="1">
      <c r="C577" s="9"/>
      <c r="D577" s="9"/>
    </row>
    <row r="578" spans="3:4" ht="15.75" customHeight="1">
      <c r="C578" s="9"/>
      <c r="D578" s="9"/>
    </row>
    <row r="579" spans="3:4" ht="15.75" customHeight="1">
      <c r="C579" s="9"/>
      <c r="D579" s="9"/>
    </row>
    <row r="580" spans="3:4" ht="15.75" customHeight="1">
      <c r="C580" s="9"/>
      <c r="D580" s="9"/>
    </row>
    <row r="581" spans="3:4" ht="15.75" customHeight="1">
      <c r="C581" s="9"/>
      <c r="D581" s="9"/>
    </row>
    <row r="582" spans="3:4" ht="15.75" customHeight="1">
      <c r="C582" s="9"/>
      <c r="D582" s="9"/>
    </row>
    <row r="583" spans="3:4" ht="15.75" customHeight="1">
      <c r="C583" s="9"/>
      <c r="D583" s="9"/>
    </row>
    <row r="584" spans="3:4" ht="15.75" customHeight="1">
      <c r="C584" s="9"/>
      <c r="D584" s="9"/>
    </row>
    <row r="585" spans="3:4" ht="15.75" customHeight="1">
      <c r="C585" s="9"/>
      <c r="D585" s="9"/>
    </row>
    <row r="586" spans="3:4" ht="15.75" customHeight="1">
      <c r="C586" s="9"/>
      <c r="D586" s="9"/>
    </row>
    <row r="587" spans="3:4" ht="15.75" customHeight="1">
      <c r="C587" s="9"/>
      <c r="D587" s="9"/>
    </row>
    <row r="588" spans="3:4" ht="15.75" customHeight="1">
      <c r="C588" s="9"/>
      <c r="D588" s="9"/>
    </row>
    <row r="589" spans="3:4" ht="15.75" customHeight="1">
      <c r="C589" s="9"/>
      <c r="D589" s="9"/>
    </row>
    <row r="590" spans="3:4" ht="15.75" customHeight="1">
      <c r="C590" s="9"/>
      <c r="D590" s="9"/>
    </row>
    <row r="591" spans="3:4" ht="15.75" customHeight="1">
      <c r="C591" s="9"/>
      <c r="D591" s="9"/>
    </row>
    <row r="592" spans="3:4" ht="15.75" customHeight="1">
      <c r="C592" s="9"/>
      <c r="D592" s="9"/>
    </row>
    <row r="593" spans="3:4" ht="15.75" customHeight="1">
      <c r="C593" s="9"/>
      <c r="D593" s="9"/>
    </row>
    <row r="594" spans="3:4" ht="15.75" customHeight="1">
      <c r="C594" s="9"/>
      <c r="D594" s="9"/>
    </row>
    <row r="595" spans="3:4" ht="15.75" customHeight="1">
      <c r="C595" s="9"/>
      <c r="D595" s="9"/>
    </row>
    <row r="596" spans="3:4" ht="15.75" customHeight="1">
      <c r="C596" s="9"/>
      <c r="D596" s="9"/>
    </row>
    <row r="597" spans="3:4" ht="15.75" customHeight="1">
      <c r="C597" s="9"/>
      <c r="D597" s="9"/>
    </row>
    <row r="598" spans="3:4" ht="15.75" customHeight="1">
      <c r="C598" s="9"/>
      <c r="D598" s="9"/>
    </row>
    <row r="599" spans="3:4" ht="15.75" customHeight="1">
      <c r="C599" s="9"/>
      <c r="D599" s="9"/>
    </row>
    <row r="600" spans="3:4" ht="15.75" customHeight="1">
      <c r="C600" s="9"/>
      <c r="D600" s="9"/>
    </row>
    <row r="601" spans="3:4" ht="15.75" customHeight="1">
      <c r="C601" s="9"/>
      <c r="D601" s="9"/>
    </row>
    <row r="602" spans="3:4" ht="15.75" customHeight="1">
      <c r="C602" s="9"/>
      <c r="D602" s="9"/>
    </row>
    <row r="603" spans="3:4" ht="15.75" customHeight="1">
      <c r="C603" s="9"/>
      <c r="D603" s="9"/>
    </row>
    <row r="604" spans="3:4" ht="15.75" customHeight="1">
      <c r="C604" s="9"/>
      <c r="D604" s="9"/>
    </row>
    <row r="605" spans="3:4" ht="15.75" customHeight="1">
      <c r="C605" s="9"/>
      <c r="D605" s="9"/>
    </row>
    <row r="606" spans="3:4" ht="15.75" customHeight="1">
      <c r="C606" s="9"/>
      <c r="D606" s="9"/>
    </row>
    <row r="607" spans="3:4" ht="15.75" customHeight="1">
      <c r="C607" s="9"/>
      <c r="D607" s="9"/>
    </row>
    <row r="608" spans="3:4" ht="15.75" customHeight="1">
      <c r="C608" s="9"/>
      <c r="D608" s="9"/>
    </row>
    <row r="609" spans="3:4" ht="15.75" customHeight="1">
      <c r="C609" s="9"/>
      <c r="D609" s="9"/>
    </row>
    <row r="610" spans="3:4" ht="15.75" customHeight="1">
      <c r="C610" s="9"/>
      <c r="D610" s="9"/>
    </row>
    <row r="611" spans="3:4" ht="15.75" customHeight="1">
      <c r="C611" s="9"/>
      <c r="D611" s="9"/>
    </row>
    <row r="612" spans="3:4" ht="15.75" customHeight="1">
      <c r="C612" s="9"/>
      <c r="D612" s="9"/>
    </row>
    <row r="613" spans="3:4" ht="15.75" customHeight="1">
      <c r="C613" s="9"/>
      <c r="D613" s="9"/>
    </row>
    <row r="614" spans="3:4" ht="15.75" customHeight="1">
      <c r="C614" s="9"/>
      <c r="D614" s="9"/>
    </row>
    <row r="615" spans="3:4" ht="15.75" customHeight="1">
      <c r="C615" s="9"/>
      <c r="D615" s="9"/>
    </row>
    <row r="616" spans="3:4" ht="15.75" customHeight="1">
      <c r="C616" s="9"/>
      <c r="D616" s="9"/>
    </row>
    <row r="617" spans="3:4" ht="15.75" customHeight="1">
      <c r="C617" s="9"/>
      <c r="D617" s="9"/>
    </row>
    <row r="618" spans="3:4" ht="15.75" customHeight="1">
      <c r="C618" s="9"/>
      <c r="D618" s="9"/>
    </row>
    <row r="619" spans="3:4" ht="15.75" customHeight="1">
      <c r="C619" s="9"/>
      <c r="D619" s="9"/>
    </row>
    <row r="620" spans="3:4" ht="15.75" customHeight="1">
      <c r="C620" s="9"/>
      <c r="D620" s="9"/>
    </row>
    <row r="621" spans="3:4" ht="15.75" customHeight="1">
      <c r="C621" s="9"/>
      <c r="D621" s="9"/>
    </row>
    <row r="622" spans="3:4" ht="15.75" customHeight="1">
      <c r="C622" s="9"/>
      <c r="D622" s="9"/>
    </row>
    <row r="623" spans="3:4" ht="15.75" customHeight="1">
      <c r="C623" s="9"/>
      <c r="D623" s="9"/>
    </row>
    <row r="624" spans="3:4" ht="15.75" customHeight="1">
      <c r="C624" s="9"/>
      <c r="D624" s="9"/>
    </row>
    <row r="625" spans="3:4" ht="15.75" customHeight="1">
      <c r="C625" s="9"/>
      <c r="D625" s="9"/>
    </row>
    <row r="626" spans="3:4" ht="15.75" customHeight="1">
      <c r="C626" s="9"/>
      <c r="D626" s="9"/>
    </row>
    <row r="627" spans="3:4" ht="15.75" customHeight="1">
      <c r="C627" s="9"/>
      <c r="D627" s="9"/>
    </row>
    <row r="628" spans="3:4" ht="15.75" customHeight="1">
      <c r="C628" s="9"/>
      <c r="D628" s="9"/>
    </row>
    <row r="629" spans="3:4" ht="15.75" customHeight="1">
      <c r="C629" s="9"/>
      <c r="D629" s="9"/>
    </row>
    <row r="630" spans="3:4" ht="15.75" customHeight="1">
      <c r="C630" s="9"/>
      <c r="D630" s="9"/>
    </row>
    <row r="631" spans="3:4" ht="15.75" customHeight="1">
      <c r="C631" s="9"/>
      <c r="D631" s="9"/>
    </row>
    <row r="632" spans="3:4" ht="15.75" customHeight="1">
      <c r="C632" s="9"/>
      <c r="D632" s="9"/>
    </row>
    <row r="633" spans="3:4" ht="15.75" customHeight="1">
      <c r="C633" s="9"/>
      <c r="D633" s="9"/>
    </row>
    <row r="634" spans="3:4" ht="15.75" customHeight="1">
      <c r="C634" s="9"/>
      <c r="D634" s="9"/>
    </row>
    <row r="635" spans="3:4" ht="15.75" customHeight="1">
      <c r="C635" s="9"/>
      <c r="D635" s="9"/>
    </row>
    <row r="636" spans="3:4" ht="15.75" customHeight="1">
      <c r="C636" s="9"/>
      <c r="D636" s="9"/>
    </row>
    <row r="637" spans="3:4" ht="15.75" customHeight="1">
      <c r="C637" s="9"/>
      <c r="D637" s="9"/>
    </row>
    <row r="638" spans="3:4" ht="15.75" customHeight="1">
      <c r="C638" s="9"/>
      <c r="D638" s="9"/>
    </row>
    <row r="639" spans="3:4" ht="15.75" customHeight="1">
      <c r="C639" s="9"/>
      <c r="D639" s="9"/>
    </row>
    <row r="640" spans="3:4" ht="15.75" customHeight="1">
      <c r="C640" s="9"/>
      <c r="D640" s="9"/>
    </row>
    <row r="641" spans="3:4" ht="15.75" customHeight="1">
      <c r="C641" s="9"/>
      <c r="D641" s="9"/>
    </row>
    <row r="642" spans="3:4" ht="15.75" customHeight="1">
      <c r="C642" s="9"/>
      <c r="D642" s="9"/>
    </row>
    <row r="643" spans="3:4" ht="15.75" customHeight="1">
      <c r="C643" s="9"/>
      <c r="D643" s="9"/>
    </row>
    <row r="644" spans="3:4" ht="15.75" customHeight="1">
      <c r="C644" s="9"/>
      <c r="D644" s="9"/>
    </row>
    <row r="645" spans="3:4" ht="15.75" customHeight="1">
      <c r="C645" s="9"/>
      <c r="D645" s="9"/>
    </row>
    <row r="646" spans="3:4" ht="15.75" customHeight="1">
      <c r="C646" s="9"/>
      <c r="D646" s="9"/>
    </row>
    <row r="647" spans="3:4" ht="15.75" customHeight="1">
      <c r="C647" s="9"/>
      <c r="D647" s="9"/>
    </row>
    <row r="648" spans="3:4" ht="15.75" customHeight="1">
      <c r="C648" s="9"/>
      <c r="D648" s="9"/>
    </row>
    <row r="649" spans="3:4" ht="15.75" customHeight="1">
      <c r="C649" s="9"/>
      <c r="D649" s="9"/>
    </row>
    <row r="650" spans="3:4" ht="15.75" customHeight="1">
      <c r="C650" s="9"/>
      <c r="D650" s="9"/>
    </row>
    <row r="651" spans="3:4" ht="15.75" customHeight="1">
      <c r="C651" s="9"/>
      <c r="D651" s="9"/>
    </row>
    <row r="652" spans="3:4" ht="15.75" customHeight="1">
      <c r="C652" s="9"/>
      <c r="D652" s="9"/>
    </row>
    <row r="653" spans="3:4" ht="15.75" customHeight="1">
      <c r="C653" s="9"/>
      <c r="D653" s="9"/>
    </row>
    <row r="654" spans="3:4" ht="15.75" customHeight="1">
      <c r="C654" s="9"/>
      <c r="D654" s="9"/>
    </row>
    <row r="655" spans="3:4" ht="15.75" customHeight="1">
      <c r="C655" s="9"/>
      <c r="D655" s="9"/>
    </row>
    <row r="656" spans="3:4" ht="15.75" customHeight="1">
      <c r="C656" s="9"/>
      <c r="D656" s="9"/>
    </row>
    <row r="657" spans="3:4" ht="15.75" customHeight="1">
      <c r="C657" s="9"/>
      <c r="D657" s="9"/>
    </row>
    <row r="658" spans="3:4" ht="15.75" customHeight="1">
      <c r="C658" s="9"/>
      <c r="D658" s="9"/>
    </row>
    <row r="659" spans="3:4" ht="15.75" customHeight="1">
      <c r="C659" s="9"/>
      <c r="D659" s="9"/>
    </row>
    <row r="660" spans="3:4" ht="15.75" customHeight="1">
      <c r="C660" s="9"/>
      <c r="D660" s="9"/>
    </row>
    <row r="661" spans="3:4" ht="15.75" customHeight="1">
      <c r="C661" s="9"/>
      <c r="D661" s="9"/>
    </row>
    <row r="662" spans="3:4" ht="15.75" customHeight="1">
      <c r="C662" s="9"/>
      <c r="D662" s="9"/>
    </row>
    <row r="663" spans="3:4" ht="15.75" customHeight="1">
      <c r="C663" s="9"/>
      <c r="D663" s="9"/>
    </row>
    <row r="664" spans="3:4" ht="15.75" customHeight="1">
      <c r="C664" s="9"/>
      <c r="D664" s="9"/>
    </row>
    <row r="665" spans="3:4" ht="15.75" customHeight="1">
      <c r="C665" s="9"/>
      <c r="D665" s="9"/>
    </row>
    <row r="666" spans="3:4" ht="15.75" customHeight="1">
      <c r="C666" s="9"/>
      <c r="D666" s="9"/>
    </row>
    <row r="667" spans="3:4" ht="15.75" customHeight="1">
      <c r="C667" s="9"/>
      <c r="D667" s="9"/>
    </row>
    <row r="668" spans="3:4" ht="15.75" customHeight="1">
      <c r="C668" s="9"/>
      <c r="D668" s="9"/>
    </row>
    <row r="669" spans="3:4" ht="15.75" customHeight="1">
      <c r="C669" s="9"/>
      <c r="D669" s="9"/>
    </row>
    <row r="670" spans="3:4" ht="15.75" customHeight="1">
      <c r="C670" s="9"/>
      <c r="D670" s="9"/>
    </row>
    <row r="671" spans="3:4" ht="15.75" customHeight="1">
      <c r="C671" s="9"/>
      <c r="D671" s="9"/>
    </row>
    <row r="672" spans="3:4" ht="15.75" customHeight="1">
      <c r="C672" s="9"/>
      <c r="D672" s="9"/>
    </row>
    <row r="673" spans="3:4" ht="15.75" customHeight="1">
      <c r="C673" s="9"/>
      <c r="D673" s="9"/>
    </row>
    <row r="674" spans="3:4" ht="15.75" customHeight="1">
      <c r="C674" s="9"/>
      <c r="D674" s="9"/>
    </row>
    <row r="675" spans="3:4" ht="15.75" customHeight="1">
      <c r="C675" s="9"/>
      <c r="D675" s="9"/>
    </row>
    <row r="676" spans="3:4" ht="15.75" customHeight="1">
      <c r="C676" s="9"/>
      <c r="D676" s="9"/>
    </row>
    <row r="677" spans="3:4" ht="15.75" customHeight="1">
      <c r="C677" s="9"/>
      <c r="D677" s="9"/>
    </row>
    <row r="678" spans="3:4" ht="15.75" customHeight="1">
      <c r="C678" s="9"/>
      <c r="D678" s="9"/>
    </row>
    <row r="679" spans="3:4" ht="15.75" customHeight="1">
      <c r="C679" s="9"/>
      <c r="D679" s="9"/>
    </row>
    <row r="680" spans="3:4" ht="15.75" customHeight="1">
      <c r="C680" s="9"/>
      <c r="D680" s="9"/>
    </row>
    <row r="681" spans="3:4" ht="15.75" customHeight="1">
      <c r="C681" s="9"/>
      <c r="D681" s="9"/>
    </row>
    <row r="682" spans="3:4" ht="15.75" customHeight="1">
      <c r="C682" s="9"/>
      <c r="D682" s="9"/>
    </row>
    <row r="683" spans="3:4" ht="15.75" customHeight="1">
      <c r="C683" s="9"/>
      <c r="D683" s="9"/>
    </row>
    <row r="684" spans="3:4" ht="15.75" customHeight="1">
      <c r="C684" s="9"/>
      <c r="D684" s="9"/>
    </row>
    <row r="685" spans="3:4" ht="15.75" customHeight="1">
      <c r="C685" s="9"/>
      <c r="D685" s="9"/>
    </row>
    <row r="686" spans="3:4" ht="15.75" customHeight="1">
      <c r="C686" s="9"/>
      <c r="D686" s="9"/>
    </row>
    <row r="687" spans="3:4" ht="15.75" customHeight="1">
      <c r="C687" s="9"/>
      <c r="D687" s="9"/>
    </row>
    <row r="688" spans="3:4" ht="15.75" customHeight="1">
      <c r="C688" s="9"/>
      <c r="D688" s="9"/>
    </row>
    <row r="689" spans="3:4" ht="15.75" customHeight="1">
      <c r="C689" s="9"/>
      <c r="D689" s="9"/>
    </row>
    <row r="690" spans="3:4" ht="15.75" customHeight="1">
      <c r="C690" s="9"/>
      <c r="D690" s="9"/>
    </row>
    <row r="691" spans="3:4" ht="15.75" customHeight="1">
      <c r="C691" s="9"/>
      <c r="D691" s="9"/>
    </row>
    <row r="692" spans="3:4" ht="15.75" customHeight="1">
      <c r="C692" s="9"/>
      <c r="D692" s="9"/>
    </row>
    <row r="693" spans="3:4" ht="15.75" customHeight="1">
      <c r="C693" s="9"/>
      <c r="D693" s="9"/>
    </row>
    <row r="694" spans="3:4" ht="15.75" customHeight="1">
      <c r="C694" s="9"/>
      <c r="D694" s="9"/>
    </row>
    <row r="695" spans="3:4" ht="15.75" customHeight="1">
      <c r="C695" s="9"/>
      <c r="D695" s="9"/>
    </row>
    <row r="696" spans="3:4" ht="15.75" customHeight="1">
      <c r="C696" s="9"/>
      <c r="D696" s="9"/>
    </row>
    <row r="697" spans="3:4" ht="15.75" customHeight="1">
      <c r="C697" s="9"/>
      <c r="D697" s="9"/>
    </row>
    <row r="698" spans="3:4" ht="15.75" customHeight="1">
      <c r="C698" s="9"/>
      <c r="D698" s="9"/>
    </row>
    <row r="699" spans="3:4" ht="15.75" customHeight="1">
      <c r="C699" s="9"/>
      <c r="D699" s="9"/>
    </row>
    <row r="700" spans="3:4" ht="15.75" customHeight="1">
      <c r="C700" s="9"/>
      <c r="D700" s="9"/>
    </row>
    <row r="701" spans="3:4" ht="15.75" customHeight="1">
      <c r="C701" s="9"/>
      <c r="D701" s="9"/>
    </row>
    <row r="702" spans="3:4" ht="15.75" customHeight="1">
      <c r="C702" s="9"/>
      <c r="D702" s="9"/>
    </row>
    <row r="703" spans="3:4" ht="15.75" customHeight="1">
      <c r="C703" s="9"/>
      <c r="D703" s="9"/>
    </row>
    <row r="704" spans="3:4" ht="15.75" customHeight="1">
      <c r="C704" s="9"/>
      <c r="D704" s="9"/>
    </row>
    <row r="705" spans="3:4" ht="15.75" customHeight="1">
      <c r="C705" s="9"/>
      <c r="D705" s="9"/>
    </row>
    <row r="706" spans="3:4" ht="15.75" customHeight="1">
      <c r="C706" s="9"/>
      <c r="D706" s="9"/>
    </row>
    <row r="707" spans="3:4" ht="15.75" customHeight="1">
      <c r="C707" s="9"/>
      <c r="D707" s="9"/>
    </row>
    <row r="708" spans="3:4" ht="15.75" customHeight="1">
      <c r="C708" s="9"/>
      <c r="D708" s="9"/>
    </row>
    <row r="709" spans="3:4" ht="15.75" customHeight="1">
      <c r="C709" s="9"/>
      <c r="D709" s="9"/>
    </row>
    <row r="710" spans="3:4" ht="15.75" customHeight="1">
      <c r="C710" s="9"/>
      <c r="D710" s="9"/>
    </row>
    <row r="711" spans="3:4" ht="15.75" customHeight="1">
      <c r="C711" s="9"/>
      <c r="D711" s="9"/>
    </row>
    <row r="712" spans="3:4" ht="15.75" customHeight="1">
      <c r="C712" s="9"/>
      <c r="D712" s="9"/>
    </row>
    <row r="713" spans="3:4" ht="15.75" customHeight="1">
      <c r="C713" s="9"/>
      <c r="D713" s="9"/>
    </row>
    <row r="714" spans="3:4" ht="15.75" customHeight="1">
      <c r="C714" s="9"/>
      <c r="D714" s="9"/>
    </row>
    <row r="715" spans="3:4" ht="15.75" customHeight="1">
      <c r="C715" s="9"/>
      <c r="D715" s="9"/>
    </row>
    <row r="716" spans="3:4" ht="15.75" customHeight="1">
      <c r="C716" s="9"/>
      <c r="D716" s="9"/>
    </row>
    <row r="717" spans="3:4" ht="15.75" customHeight="1">
      <c r="C717" s="9"/>
      <c r="D717" s="9"/>
    </row>
    <row r="718" spans="3:4" ht="15.75" customHeight="1">
      <c r="C718" s="9"/>
      <c r="D718" s="9"/>
    </row>
    <row r="719" spans="3:4" ht="15.75" customHeight="1">
      <c r="C719" s="9"/>
      <c r="D719" s="9"/>
    </row>
    <row r="720" spans="3:4" ht="15.75" customHeight="1">
      <c r="C720" s="9"/>
      <c r="D720" s="9"/>
    </row>
    <row r="721" spans="3:4" ht="15.75" customHeight="1">
      <c r="C721" s="9"/>
      <c r="D721" s="9"/>
    </row>
    <row r="722" spans="3:4" ht="15.75" customHeight="1">
      <c r="C722" s="9"/>
      <c r="D722" s="9"/>
    </row>
    <row r="723" spans="3:4" ht="15.75" customHeight="1">
      <c r="C723" s="9"/>
      <c r="D723" s="9"/>
    </row>
    <row r="724" spans="3:4" ht="15.75" customHeight="1">
      <c r="C724" s="9"/>
      <c r="D724" s="9"/>
    </row>
    <row r="725" spans="3:4" ht="15.75" customHeight="1">
      <c r="C725" s="9"/>
      <c r="D725" s="9"/>
    </row>
    <row r="726" spans="3:4" ht="15.75" customHeight="1">
      <c r="C726" s="9"/>
      <c r="D726" s="9"/>
    </row>
    <row r="727" spans="3:4" ht="15.75" customHeight="1">
      <c r="C727" s="9"/>
      <c r="D727" s="9"/>
    </row>
    <row r="728" spans="3:4" ht="15.75" customHeight="1">
      <c r="C728" s="9"/>
      <c r="D728" s="9"/>
    </row>
    <row r="729" spans="3:4" ht="15.75" customHeight="1">
      <c r="C729" s="9"/>
      <c r="D729" s="9"/>
    </row>
    <row r="730" spans="3:4" ht="15.75" customHeight="1">
      <c r="C730" s="9"/>
      <c r="D730" s="9"/>
    </row>
    <row r="731" spans="3:4" ht="15.75" customHeight="1">
      <c r="C731" s="9"/>
      <c r="D731" s="9"/>
    </row>
    <row r="732" spans="3:4" ht="15.75" customHeight="1">
      <c r="C732" s="9"/>
      <c r="D732" s="9"/>
    </row>
    <row r="733" spans="3:4" ht="15.75" customHeight="1">
      <c r="C733" s="9"/>
      <c r="D733" s="9"/>
    </row>
    <row r="734" spans="3:4" ht="15.75" customHeight="1">
      <c r="C734" s="9"/>
      <c r="D734" s="9"/>
    </row>
    <row r="735" spans="3:4" ht="15.75" customHeight="1">
      <c r="C735" s="9"/>
      <c r="D735" s="9"/>
    </row>
    <row r="736" spans="3:4" ht="15.75" customHeight="1">
      <c r="C736" s="9"/>
      <c r="D736" s="9"/>
    </row>
    <row r="737" spans="3:4" ht="15.75" customHeight="1">
      <c r="C737" s="9"/>
      <c r="D737" s="9"/>
    </row>
    <row r="738" spans="3:4" ht="15.75" customHeight="1">
      <c r="C738" s="9"/>
      <c r="D738" s="9"/>
    </row>
    <row r="739" spans="3:4" ht="15.75" customHeight="1">
      <c r="C739" s="9"/>
      <c r="D739" s="9"/>
    </row>
    <row r="740" spans="3:4" ht="15.75" customHeight="1">
      <c r="C740" s="9"/>
      <c r="D740" s="9"/>
    </row>
    <row r="741" spans="3:4" ht="15.75" customHeight="1">
      <c r="C741" s="9"/>
      <c r="D741" s="9"/>
    </row>
    <row r="742" spans="3:4" ht="15.75" customHeight="1">
      <c r="C742" s="9"/>
      <c r="D742" s="9"/>
    </row>
    <row r="743" spans="3:4" ht="15.75" customHeight="1">
      <c r="C743" s="9"/>
      <c r="D743" s="9"/>
    </row>
    <row r="744" spans="3:4" ht="15.75" customHeight="1">
      <c r="C744" s="9"/>
      <c r="D744" s="9"/>
    </row>
    <row r="745" spans="3:4" ht="15.75" customHeight="1">
      <c r="C745" s="9"/>
      <c r="D745" s="9"/>
    </row>
    <row r="746" spans="3:4" ht="15.75" customHeight="1">
      <c r="C746" s="9"/>
      <c r="D746" s="9"/>
    </row>
    <row r="747" spans="3:4" ht="15.75" customHeight="1">
      <c r="C747" s="9"/>
      <c r="D747" s="9"/>
    </row>
    <row r="748" spans="3:4" ht="15.75" customHeight="1">
      <c r="C748" s="9"/>
      <c r="D748" s="9"/>
    </row>
    <row r="749" spans="3:4" ht="15.75" customHeight="1">
      <c r="C749" s="9"/>
      <c r="D749" s="9"/>
    </row>
    <row r="750" spans="3:4" ht="15.75" customHeight="1">
      <c r="C750" s="9"/>
      <c r="D750" s="9"/>
    </row>
    <row r="751" spans="3:4" ht="15.75" customHeight="1">
      <c r="C751" s="9"/>
      <c r="D751" s="9"/>
    </row>
    <row r="752" spans="3:4" ht="15.75" customHeight="1">
      <c r="C752" s="9"/>
      <c r="D752" s="9"/>
    </row>
    <row r="753" spans="3:4" ht="15.75" customHeight="1">
      <c r="C753" s="9"/>
      <c r="D753" s="9"/>
    </row>
    <row r="754" spans="3:4" ht="15.75" customHeight="1">
      <c r="C754" s="9"/>
      <c r="D754" s="9"/>
    </row>
    <row r="755" spans="3:4" ht="15.75" customHeight="1">
      <c r="C755" s="9"/>
      <c r="D755" s="9"/>
    </row>
    <row r="756" spans="3:4" ht="15.75" customHeight="1">
      <c r="C756" s="9"/>
      <c r="D756" s="9"/>
    </row>
    <row r="757" spans="3:4" ht="15.75" customHeight="1">
      <c r="C757" s="9"/>
      <c r="D757" s="9"/>
    </row>
    <row r="758" spans="3:4" ht="15.75" customHeight="1">
      <c r="C758" s="9"/>
      <c r="D758" s="9"/>
    </row>
    <row r="759" spans="3:4" ht="15.75" customHeight="1">
      <c r="C759" s="9"/>
      <c r="D759" s="9"/>
    </row>
    <row r="760" spans="3:4" ht="15.75" customHeight="1">
      <c r="C760" s="9"/>
      <c r="D760" s="9"/>
    </row>
    <row r="761" spans="3:4" ht="15.75" customHeight="1">
      <c r="C761" s="9"/>
      <c r="D761" s="9"/>
    </row>
    <row r="762" spans="3:4" ht="15.75" customHeight="1">
      <c r="C762" s="9"/>
      <c r="D762" s="9"/>
    </row>
    <row r="763" spans="3:4" ht="15.75" customHeight="1">
      <c r="C763" s="9"/>
      <c r="D763" s="9"/>
    </row>
    <row r="764" spans="3:4" ht="15.75" customHeight="1">
      <c r="C764" s="9"/>
      <c r="D764" s="9"/>
    </row>
    <row r="765" spans="3:4" ht="15.75" customHeight="1">
      <c r="C765" s="9"/>
      <c r="D765" s="9"/>
    </row>
    <row r="766" spans="3:4" ht="15.75" customHeight="1">
      <c r="C766" s="9"/>
      <c r="D766" s="9"/>
    </row>
    <row r="767" spans="3:4" ht="15.75" customHeight="1">
      <c r="C767" s="9"/>
      <c r="D767" s="9"/>
    </row>
    <row r="768" spans="3:4" ht="15.75" customHeight="1">
      <c r="C768" s="9"/>
      <c r="D768" s="9"/>
    </row>
    <row r="769" spans="3:4" ht="15.75" customHeight="1">
      <c r="C769" s="9"/>
      <c r="D769" s="9"/>
    </row>
    <row r="770" spans="3:4" ht="15.75" customHeight="1">
      <c r="C770" s="9"/>
      <c r="D770" s="9"/>
    </row>
    <row r="771" spans="3:4" ht="15.75" customHeight="1">
      <c r="C771" s="9"/>
      <c r="D771" s="9"/>
    </row>
    <row r="772" spans="3:4" ht="15.75" customHeight="1">
      <c r="C772" s="9"/>
      <c r="D772" s="9"/>
    </row>
    <row r="773" spans="3:4" ht="15.75" customHeight="1">
      <c r="C773" s="9"/>
      <c r="D773" s="9"/>
    </row>
    <row r="774" spans="3:4" ht="15.75" customHeight="1">
      <c r="C774" s="9"/>
      <c r="D774" s="9"/>
    </row>
    <row r="775" spans="3:4" ht="15.75" customHeight="1">
      <c r="C775" s="9"/>
      <c r="D775" s="9"/>
    </row>
    <row r="776" spans="3:4" ht="15.75" customHeight="1">
      <c r="C776" s="9"/>
      <c r="D776" s="9"/>
    </row>
    <row r="777" spans="3:4" ht="15.75" customHeight="1">
      <c r="C777" s="9"/>
      <c r="D777" s="9"/>
    </row>
    <row r="778" spans="3:4" ht="15.75" customHeight="1">
      <c r="C778" s="9"/>
      <c r="D778" s="9"/>
    </row>
    <row r="779" spans="3:4" ht="15.75" customHeight="1">
      <c r="C779" s="9"/>
      <c r="D779" s="9"/>
    </row>
    <row r="780" spans="3:4" ht="15.75" customHeight="1">
      <c r="C780" s="9"/>
      <c r="D780" s="9"/>
    </row>
    <row r="781" spans="3:4" ht="15.75" customHeight="1">
      <c r="C781" s="9"/>
      <c r="D781" s="9"/>
    </row>
    <row r="782" spans="3:4" ht="15.75" customHeight="1">
      <c r="C782" s="9"/>
      <c r="D782" s="9"/>
    </row>
    <row r="783" spans="3:4" ht="15.75" customHeight="1">
      <c r="C783" s="9"/>
      <c r="D783" s="9"/>
    </row>
    <row r="784" spans="3:4" ht="15.75" customHeight="1">
      <c r="C784" s="9"/>
      <c r="D784" s="9"/>
    </row>
    <row r="785" spans="3:4" ht="15.75" customHeight="1">
      <c r="C785" s="9"/>
      <c r="D785" s="9"/>
    </row>
    <row r="786" spans="3:4" ht="15.75" customHeight="1">
      <c r="C786" s="9"/>
      <c r="D786" s="9"/>
    </row>
    <row r="787" spans="3:4" ht="15.75" customHeight="1">
      <c r="C787" s="9"/>
      <c r="D787" s="9"/>
    </row>
    <row r="788" spans="3:4" ht="15.75" customHeight="1">
      <c r="C788" s="9"/>
      <c r="D788" s="9"/>
    </row>
    <row r="789" spans="3:4" ht="15.75" customHeight="1">
      <c r="C789" s="9"/>
      <c r="D789" s="9"/>
    </row>
    <row r="790" spans="3:4" ht="15.75" customHeight="1">
      <c r="C790" s="9"/>
      <c r="D790" s="9"/>
    </row>
    <row r="791" spans="3:4" ht="15.75" customHeight="1">
      <c r="C791" s="9"/>
      <c r="D791" s="9"/>
    </row>
    <row r="792" spans="3:4" ht="15.75" customHeight="1">
      <c r="C792" s="9"/>
      <c r="D792" s="9"/>
    </row>
    <row r="793" spans="3:4" ht="15.75" customHeight="1">
      <c r="C793" s="9"/>
      <c r="D793" s="9"/>
    </row>
    <row r="794" spans="3:4" ht="15.75" customHeight="1">
      <c r="C794" s="9"/>
      <c r="D794" s="9"/>
    </row>
    <row r="795" spans="3:4" ht="15.75" customHeight="1">
      <c r="C795" s="9"/>
      <c r="D795" s="9"/>
    </row>
    <row r="796" spans="3:4" ht="15.75" customHeight="1">
      <c r="C796" s="9"/>
      <c r="D796" s="9"/>
    </row>
    <row r="797" spans="3:4" ht="15.75" customHeight="1">
      <c r="C797" s="9"/>
      <c r="D797" s="9"/>
    </row>
    <row r="798" spans="3:4" ht="15.75" customHeight="1">
      <c r="C798" s="9"/>
      <c r="D798" s="9"/>
    </row>
    <row r="799" spans="3:4" ht="15.75" customHeight="1">
      <c r="C799" s="9"/>
      <c r="D799" s="9"/>
    </row>
    <row r="800" spans="3:4" ht="15.75" customHeight="1">
      <c r="C800" s="9"/>
      <c r="D800" s="9"/>
    </row>
    <row r="801" spans="3:4" ht="15.75" customHeight="1">
      <c r="C801" s="9"/>
      <c r="D801" s="9"/>
    </row>
    <row r="802" spans="3:4" ht="15.75" customHeight="1">
      <c r="C802" s="9"/>
      <c r="D802" s="9"/>
    </row>
    <row r="803" spans="3:4" ht="15.75" customHeight="1">
      <c r="C803" s="9"/>
      <c r="D803" s="9"/>
    </row>
    <row r="804" spans="3:4" ht="15.75" customHeight="1">
      <c r="C804" s="9"/>
      <c r="D804" s="9"/>
    </row>
    <row r="805" spans="3:4" ht="15.75" customHeight="1">
      <c r="C805" s="9"/>
      <c r="D805" s="9"/>
    </row>
    <row r="806" spans="3:4" ht="15.75" customHeight="1">
      <c r="C806" s="9"/>
      <c r="D806" s="9"/>
    </row>
    <row r="807" spans="3:4" ht="15.75" customHeight="1">
      <c r="C807" s="9"/>
      <c r="D807" s="9"/>
    </row>
    <row r="808" spans="3:4" ht="15.75" customHeight="1">
      <c r="C808" s="9"/>
      <c r="D808" s="9"/>
    </row>
    <row r="809" spans="3:4" ht="15.75" customHeight="1">
      <c r="C809" s="9"/>
      <c r="D809" s="9"/>
    </row>
    <row r="810" spans="3:4" ht="15.75" customHeight="1">
      <c r="C810" s="9"/>
      <c r="D810" s="9"/>
    </row>
    <row r="811" spans="3:4" ht="15.75" customHeight="1">
      <c r="C811" s="9"/>
      <c r="D811" s="9"/>
    </row>
    <row r="812" spans="3:4" ht="15.75" customHeight="1">
      <c r="C812" s="9"/>
      <c r="D812" s="9"/>
    </row>
    <row r="813" spans="3:4" ht="15.75" customHeight="1">
      <c r="C813" s="9"/>
      <c r="D813" s="9"/>
    </row>
    <row r="814" spans="3:4" ht="15.75" customHeight="1">
      <c r="C814" s="9"/>
      <c r="D814" s="9"/>
    </row>
    <row r="815" spans="3:4" ht="15.75" customHeight="1">
      <c r="C815" s="9"/>
      <c r="D815" s="9"/>
    </row>
    <row r="816" spans="3:4" ht="15.75" customHeight="1">
      <c r="C816" s="9"/>
      <c r="D816" s="9"/>
    </row>
    <row r="817" spans="3:4" ht="15.75" customHeight="1">
      <c r="C817" s="9"/>
      <c r="D817" s="9"/>
    </row>
    <row r="818" spans="3:4" ht="15.75" customHeight="1">
      <c r="C818" s="9"/>
      <c r="D818" s="9"/>
    </row>
    <row r="819" spans="3:4" ht="15.75" customHeight="1">
      <c r="C819" s="9"/>
      <c r="D819" s="9"/>
    </row>
    <row r="820" spans="3:4" ht="15.75" customHeight="1">
      <c r="C820" s="9"/>
      <c r="D820" s="9"/>
    </row>
    <row r="821" spans="3:4" ht="15.75" customHeight="1">
      <c r="C821" s="9"/>
      <c r="D821" s="9"/>
    </row>
    <row r="822" spans="3:4" ht="15.75" customHeight="1">
      <c r="C822" s="9"/>
      <c r="D822" s="9"/>
    </row>
    <row r="823" spans="3:4" ht="15.75" customHeight="1">
      <c r="C823" s="9"/>
      <c r="D823" s="9"/>
    </row>
    <row r="824" spans="3:4" ht="15.75" customHeight="1">
      <c r="C824" s="9"/>
      <c r="D824" s="9"/>
    </row>
    <row r="825" spans="3:4" ht="15.75" customHeight="1">
      <c r="C825" s="9"/>
      <c r="D825" s="9"/>
    </row>
    <row r="826" spans="3:4" ht="15.75" customHeight="1">
      <c r="C826" s="9"/>
      <c r="D826" s="9"/>
    </row>
    <row r="827" spans="3:4" ht="15.75" customHeight="1">
      <c r="C827" s="9"/>
      <c r="D827" s="9"/>
    </row>
    <row r="828" spans="3:4" ht="15.75" customHeight="1">
      <c r="C828" s="9"/>
      <c r="D828" s="9"/>
    </row>
    <row r="829" spans="3:4" ht="15.75" customHeight="1">
      <c r="C829" s="9"/>
      <c r="D829" s="9"/>
    </row>
    <row r="830" spans="3:4" ht="15.75" customHeight="1">
      <c r="C830" s="9"/>
      <c r="D830" s="9"/>
    </row>
    <row r="831" spans="3:4" ht="15.75" customHeight="1">
      <c r="C831" s="9"/>
      <c r="D831" s="9"/>
    </row>
    <row r="832" spans="3:4" ht="15.75" customHeight="1">
      <c r="C832" s="9"/>
      <c r="D832" s="9"/>
    </row>
    <row r="833" spans="3:4" ht="15.75" customHeight="1">
      <c r="C833" s="9"/>
      <c r="D833" s="9"/>
    </row>
    <row r="834" spans="3:4" ht="15.75" customHeight="1">
      <c r="C834" s="9"/>
      <c r="D834" s="9"/>
    </row>
    <row r="835" spans="3:4" ht="15.75" customHeight="1">
      <c r="C835" s="9"/>
      <c r="D835" s="9"/>
    </row>
    <row r="836" spans="3:4" ht="15.75" customHeight="1">
      <c r="C836" s="9"/>
      <c r="D836" s="9"/>
    </row>
    <row r="837" spans="3:4" ht="15.75" customHeight="1">
      <c r="C837" s="9"/>
      <c r="D837" s="9"/>
    </row>
    <row r="838" spans="3:4" ht="15.75" customHeight="1">
      <c r="C838" s="9"/>
      <c r="D838" s="9"/>
    </row>
    <row r="839" spans="3:4" ht="15.75" customHeight="1">
      <c r="C839" s="9"/>
      <c r="D839" s="9"/>
    </row>
    <row r="840" spans="3:4" ht="15.75" customHeight="1">
      <c r="C840" s="9"/>
      <c r="D840" s="9"/>
    </row>
    <row r="841" spans="3:4" ht="15.75" customHeight="1">
      <c r="C841" s="9"/>
      <c r="D841" s="9"/>
    </row>
    <row r="842" spans="3:4" ht="15.75" customHeight="1">
      <c r="C842" s="9"/>
      <c r="D842" s="9"/>
    </row>
    <row r="843" spans="3:4" ht="15.75" customHeight="1">
      <c r="C843" s="9"/>
      <c r="D843" s="9"/>
    </row>
    <row r="844" spans="3:4" ht="15.75" customHeight="1">
      <c r="C844" s="9"/>
      <c r="D844" s="9"/>
    </row>
    <row r="845" spans="3:4" ht="15.75" customHeight="1">
      <c r="C845" s="9"/>
      <c r="D845" s="9"/>
    </row>
    <row r="846" spans="3:4" ht="15.75" customHeight="1">
      <c r="C846" s="9"/>
      <c r="D846" s="9"/>
    </row>
    <row r="847" spans="3:4" ht="15.75" customHeight="1">
      <c r="C847" s="9"/>
      <c r="D847" s="9"/>
    </row>
    <row r="848" spans="3:4" ht="15.75" customHeight="1">
      <c r="C848" s="9"/>
      <c r="D848" s="9"/>
    </row>
    <row r="849" spans="3:4" ht="15.75" customHeight="1">
      <c r="C849" s="9"/>
      <c r="D849" s="9"/>
    </row>
    <row r="850" spans="3:4" ht="15.75" customHeight="1">
      <c r="C850" s="9"/>
      <c r="D850" s="9"/>
    </row>
    <row r="851" spans="3:4" ht="15.75" customHeight="1">
      <c r="C851" s="9"/>
      <c r="D851" s="9"/>
    </row>
    <row r="852" spans="3:4" ht="15.75" customHeight="1">
      <c r="C852" s="9"/>
      <c r="D852" s="9"/>
    </row>
    <row r="853" spans="3:4" ht="15.75" customHeight="1">
      <c r="C853" s="9"/>
      <c r="D853" s="9"/>
    </row>
    <row r="854" spans="3:4" ht="15.75" customHeight="1">
      <c r="C854" s="9"/>
      <c r="D854" s="9"/>
    </row>
    <row r="855" spans="3:4" ht="15.75" customHeight="1">
      <c r="C855" s="9"/>
      <c r="D855" s="9"/>
    </row>
    <row r="856" spans="3:4" ht="15.75" customHeight="1">
      <c r="C856" s="9"/>
      <c r="D856" s="9"/>
    </row>
    <row r="857" spans="3:4" ht="15.75" customHeight="1">
      <c r="C857" s="9"/>
      <c r="D857" s="9"/>
    </row>
    <row r="858" spans="3:4" ht="15.75" customHeight="1">
      <c r="C858" s="9"/>
      <c r="D858" s="9"/>
    </row>
    <row r="859" spans="3:4" ht="15.75" customHeight="1">
      <c r="C859" s="9"/>
      <c r="D859" s="9"/>
    </row>
    <row r="860" spans="3:4" ht="15.75" customHeight="1">
      <c r="C860" s="9"/>
      <c r="D860" s="9"/>
    </row>
    <row r="861" spans="3:4" ht="15.75" customHeight="1">
      <c r="C861" s="9"/>
      <c r="D861" s="9"/>
    </row>
    <row r="862" spans="3:4" ht="15.75" customHeight="1">
      <c r="C862" s="9"/>
      <c r="D862" s="9"/>
    </row>
    <row r="863" spans="3:4" ht="15.75" customHeight="1">
      <c r="C863" s="9"/>
      <c r="D863" s="9"/>
    </row>
    <row r="864" spans="3:4" ht="15.75" customHeight="1">
      <c r="C864" s="9"/>
      <c r="D864" s="9"/>
    </row>
    <row r="865" spans="3:4" ht="15.75" customHeight="1">
      <c r="C865" s="9"/>
      <c r="D865" s="9"/>
    </row>
    <row r="866" spans="3:4" ht="15.75" customHeight="1">
      <c r="C866" s="9"/>
      <c r="D866" s="9"/>
    </row>
    <row r="867" spans="3:4" ht="15.75" customHeight="1">
      <c r="C867" s="9"/>
      <c r="D867" s="9"/>
    </row>
    <row r="868" spans="3:4" ht="15.75" customHeight="1">
      <c r="C868" s="9"/>
      <c r="D868" s="9"/>
    </row>
    <row r="869" spans="3:4" ht="15.75" customHeight="1">
      <c r="C869" s="9"/>
      <c r="D869" s="9"/>
    </row>
    <row r="870" spans="3:4" ht="15.75" customHeight="1">
      <c r="C870" s="9"/>
      <c r="D870" s="9"/>
    </row>
    <row r="871" spans="3:4" ht="15.75" customHeight="1">
      <c r="C871" s="9"/>
      <c r="D871" s="9"/>
    </row>
    <row r="872" spans="3:4" ht="15.75" customHeight="1">
      <c r="C872" s="9"/>
      <c r="D872" s="9"/>
    </row>
    <row r="873" spans="3:4" ht="15.75" customHeight="1">
      <c r="C873" s="9"/>
      <c r="D873" s="9"/>
    </row>
    <row r="874" spans="3:4" ht="15.75" customHeight="1">
      <c r="C874" s="9"/>
      <c r="D874" s="9"/>
    </row>
    <row r="875" spans="3:4" ht="15.75" customHeight="1">
      <c r="C875" s="9"/>
      <c r="D875" s="9"/>
    </row>
    <row r="876" spans="3:4" ht="15.75" customHeight="1">
      <c r="C876" s="9"/>
      <c r="D876" s="9"/>
    </row>
    <row r="877" spans="3:4" ht="15.75" customHeight="1">
      <c r="C877" s="9"/>
      <c r="D877" s="9"/>
    </row>
    <row r="878" spans="3:4" ht="15.75" customHeight="1">
      <c r="C878" s="9"/>
      <c r="D878" s="9"/>
    </row>
    <row r="879" spans="3:4" ht="15.75" customHeight="1">
      <c r="C879" s="9"/>
      <c r="D879" s="9"/>
    </row>
    <row r="880" spans="3:4" ht="15.75" customHeight="1">
      <c r="C880" s="9"/>
      <c r="D880" s="9"/>
    </row>
    <row r="881" spans="3:4" ht="15.75" customHeight="1">
      <c r="C881" s="9"/>
      <c r="D881" s="9"/>
    </row>
    <row r="882" spans="3:4" ht="15.75" customHeight="1">
      <c r="C882" s="9"/>
      <c r="D882" s="9"/>
    </row>
    <row r="883" spans="3:4" ht="15.75" customHeight="1">
      <c r="C883" s="9"/>
      <c r="D883" s="9"/>
    </row>
    <row r="884" spans="3:4" ht="15.75" customHeight="1">
      <c r="C884" s="9"/>
      <c r="D884" s="9"/>
    </row>
    <row r="885" spans="3:4" ht="15.75" customHeight="1">
      <c r="C885" s="9"/>
      <c r="D885" s="9"/>
    </row>
    <row r="886" spans="3:4" ht="15.75" customHeight="1">
      <c r="C886" s="9"/>
      <c r="D886" s="9"/>
    </row>
    <row r="887" spans="3:4" ht="15.75" customHeight="1">
      <c r="C887" s="9"/>
      <c r="D887" s="9"/>
    </row>
    <row r="888" spans="3:4" ht="15.75" customHeight="1">
      <c r="C888" s="9"/>
      <c r="D888" s="9"/>
    </row>
    <row r="889" spans="3:4" ht="15.75" customHeight="1">
      <c r="C889" s="9"/>
      <c r="D889" s="9"/>
    </row>
    <row r="890" spans="3:4" ht="15.75" customHeight="1">
      <c r="C890" s="9"/>
      <c r="D890" s="9"/>
    </row>
    <row r="891" spans="3:4" ht="15.75" customHeight="1">
      <c r="C891" s="9"/>
      <c r="D891" s="9"/>
    </row>
    <row r="892" spans="3:4" ht="15.75" customHeight="1">
      <c r="C892" s="9"/>
      <c r="D892" s="9"/>
    </row>
    <row r="893" spans="3:4" ht="15.75" customHeight="1">
      <c r="C893" s="9"/>
      <c r="D893" s="9"/>
    </row>
    <row r="894" spans="3:4" ht="15.75" customHeight="1">
      <c r="C894" s="9"/>
      <c r="D894" s="9"/>
    </row>
    <row r="895" spans="3:4" ht="15.75" customHeight="1">
      <c r="C895" s="9"/>
      <c r="D895" s="9"/>
    </row>
    <row r="896" spans="3:4" ht="15.75" customHeight="1">
      <c r="C896" s="9"/>
      <c r="D896" s="9"/>
    </row>
    <row r="897" spans="3:4" ht="15.75" customHeight="1">
      <c r="C897" s="9"/>
      <c r="D897" s="9"/>
    </row>
    <row r="898" spans="3:4" ht="15.75" customHeight="1">
      <c r="C898" s="9"/>
      <c r="D898" s="9"/>
    </row>
    <row r="899" spans="3:4" ht="15.75" customHeight="1">
      <c r="C899" s="9"/>
      <c r="D899" s="9"/>
    </row>
    <row r="900" spans="3:4" ht="15.75" customHeight="1">
      <c r="C900" s="9"/>
      <c r="D900" s="9"/>
    </row>
    <row r="901" spans="3:4" ht="15.75" customHeight="1">
      <c r="C901" s="9"/>
      <c r="D901" s="9"/>
    </row>
    <row r="902" spans="3:4" ht="15.75" customHeight="1">
      <c r="C902" s="9"/>
      <c r="D902" s="9"/>
    </row>
    <row r="903" spans="3:4" ht="15.75" customHeight="1">
      <c r="C903" s="9"/>
      <c r="D903" s="9"/>
    </row>
    <row r="904" spans="3:4" ht="15.75" customHeight="1">
      <c r="C904" s="9"/>
      <c r="D904" s="9"/>
    </row>
    <row r="905" spans="3:4" ht="15.75" customHeight="1">
      <c r="C905" s="9"/>
      <c r="D905" s="9"/>
    </row>
    <row r="906" spans="3:4" ht="15.75" customHeight="1">
      <c r="C906" s="9"/>
      <c r="D906" s="9"/>
    </row>
    <row r="907" spans="3:4" ht="15.75" customHeight="1">
      <c r="C907" s="9"/>
      <c r="D907" s="9"/>
    </row>
    <row r="908" spans="3:4" ht="15.75" customHeight="1">
      <c r="C908" s="9"/>
      <c r="D908" s="9"/>
    </row>
    <row r="909" spans="3:4" ht="15.75" customHeight="1">
      <c r="C909" s="9"/>
      <c r="D909" s="9"/>
    </row>
    <row r="910" spans="3:4" ht="15.75" customHeight="1">
      <c r="C910" s="9"/>
      <c r="D910" s="9"/>
    </row>
    <row r="911" spans="3:4" ht="15.75" customHeight="1">
      <c r="C911" s="9"/>
      <c r="D911" s="9"/>
    </row>
    <row r="912" spans="3:4" ht="15.75" customHeight="1">
      <c r="C912" s="9"/>
      <c r="D912" s="9"/>
    </row>
    <row r="913" spans="3:4" ht="15.75" customHeight="1">
      <c r="C913" s="9"/>
      <c r="D913" s="9"/>
    </row>
    <row r="914" spans="3:4" ht="15.75" customHeight="1">
      <c r="C914" s="9"/>
      <c r="D914" s="9"/>
    </row>
    <row r="915" spans="3:4" ht="15.75" customHeight="1">
      <c r="C915" s="9"/>
      <c r="D915" s="9"/>
    </row>
    <row r="916" spans="3:4" ht="15.75" customHeight="1">
      <c r="C916" s="9"/>
      <c r="D916" s="9"/>
    </row>
    <row r="917" spans="3:4" ht="15.75" customHeight="1">
      <c r="C917" s="9"/>
      <c r="D917" s="9"/>
    </row>
    <row r="918" spans="3:4" ht="15.75" customHeight="1">
      <c r="C918" s="9"/>
      <c r="D918" s="9"/>
    </row>
    <row r="919" spans="3:4" ht="15.75" customHeight="1">
      <c r="C919" s="9"/>
      <c r="D919" s="9"/>
    </row>
    <row r="920" spans="3:4" ht="15.75" customHeight="1">
      <c r="C920" s="9"/>
      <c r="D920" s="9"/>
    </row>
    <row r="921" spans="3:4" ht="15.75" customHeight="1">
      <c r="C921" s="9"/>
      <c r="D921" s="9"/>
    </row>
    <row r="922" spans="3:4" ht="15.75" customHeight="1">
      <c r="C922" s="9"/>
      <c r="D922" s="9"/>
    </row>
    <row r="923" spans="3:4" ht="15.75" customHeight="1">
      <c r="C923" s="9"/>
      <c r="D923" s="9"/>
    </row>
    <row r="924" spans="3:4" ht="15.75" customHeight="1">
      <c r="C924" s="9"/>
      <c r="D924" s="9"/>
    </row>
    <row r="925" spans="3:4" ht="15.75" customHeight="1">
      <c r="C925" s="9"/>
      <c r="D925" s="9"/>
    </row>
    <row r="926" spans="3:4" ht="15.75" customHeight="1">
      <c r="C926" s="9"/>
      <c r="D926" s="9"/>
    </row>
    <row r="927" spans="3:4" ht="15.75" customHeight="1">
      <c r="C927" s="9"/>
      <c r="D927" s="9"/>
    </row>
    <row r="928" spans="3:4" ht="15.75" customHeight="1">
      <c r="C928" s="9"/>
      <c r="D928" s="9"/>
    </row>
    <row r="929" spans="3:4" ht="15.75" customHeight="1">
      <c r="C929" s="9"/>
      <c r="D929" s="9"/>
    </row>
    <row r="930" spans="3:4" ht="15.75" customHeight="1">
      <c r="C930" s="9"/>
      <c r="D930" s="9"/>
    </row>
    <row r="931" spans="3:4" ht="15.75" customHeight="1">
      <c r="C931" s="9"/>
      <c r="D931" s="9"/>
    </row>
    <row r="932" spans="3:4" ht="15.75" customHeight="1">
      <c r="C932" s="9"/>
      <c r="D932" s="9"/>
    </row>
    <row r="933" spans="3:4" ht="15.75" customHeight="1">
      <c r="C933" s="9"/>
      <c r="D933" s="9"/>
    </row>
    <row r="934" spans="3:4" ht="15.75" customHeight="1">
      <c r="C934" s="9"/>
      <c r="D934" s="9"/>
    </row>
    <row r="935" spans="3:4" ht="15.75" customHeight="1">
      <c r="C935" s="9"/>
      <c r="D935" s="9"/>
    </row>
    <row r="936" spans="3:4" ht="15.75" customHeight="1">
      <c r="C936" s="9"/>
      <c r="D936" s="9"/>
    </row>
    <row r="937" spans="3:4" ht="15.75" customHeight="1">
      <c r="C937" s="9"/>
      <c r="D937" s="9"/>
    </row>
    <row r="938" spans="3:4" ht="15.75" customHeight="1">
      <c r="C938" s="9"/>
      <c r="D938" s="9"/>
    </row>
    <row r="939" spans="3:4" ht="15.75" customHeight="1">
      <c r="C939" s="9"/>
      <c r="D939" s="9"/>
    </row>
    <row r="940" spans="3:4" ht="15.75" customHeight="1">
      <c r="C940" s="9"/>
      <c r="D940" s="9"/>
    </row>
    <row r="941" spans="3:4" ht="15.75" customHeight="1">
      <c r="C941" s="9"/>
      <c r="D941" s="9"/>
    </row>
    <row r="942" spans="3:4" ht="15.75" customHeight="1">
      <c r="C942" s="9"/>
      <c r="D942" s="9"/>
    </row>
    <row r="943" spans="3:4" ht="15.75" customHeight="1">
      <c r="C943" s="9"/>
      <c r="D943" s="9"/>
    </row>
    <row r="944" spans="3:4" ht="15.75" customHeight="1">
      <c r="C944" s="9"/>
      <c r="D944" s="9"/>
    </row>
    <row r="945" spans="3:4" ht="15.75" customHeight="1">
      <c r="C945" s="9"/>
      <c r="D945" s="9"/>
    </row>
    <row r="946" spans="3:4" ht="15.75" customHeight="1">
      <c r="C946" s="9"/>
      <c r="D946" s="9"/>
    </row>
    <row r="947" spans="3:4" ht="15.75" customHeight="1">
      <c r="C947" s="9"/>
      <c r="D947" s="9"/>
    </row>
    <row r="948" spans="3:4" ht="15.75" customHeight="1">
      <c r="C948" s="9"/>
      <c r="D948" s="9"/>
    </row>
    <row r="949" spans="3:4" ht="15.75" customHeight="1">
      <c r="C949" s="9"/>
      <c r="D949" s="9"/>
    </row>
    <row r="950" spans="3:4" ht="15.75" customHeight="1">
      <c r="C950" s="9"/>
      <c r="D950" s="9"/>
    </row>
    <row r="951" spans="3:4" ht="15.75" customHeight="1">
      <c r="C951" s="9"/>
      <c r="D951" s="9"/>
    </row>
    <row r="952" spans="3:4" ht="15.75" customHeight="1">
      <c r="C952" s="9"/>
      <c r="D952" s="9"/>
    </row>
    <row r="953" spans="3:4" ht="15.75" customHeight="1">
      <c r="C953" s="9"/>
      <c r="D953" s="9"/>
    </row>
    <row r="954" spans="3:4" ht="15.75" customHeight="1">
      <c r="C954" s="9"/>
      <c r="D954" s="9"/>
    </row>
    <row r="955" spans="3:4" ht="15.75" customHeight="1">
      <c r="C955" s="9"/>
      <c r="D955" s="9"/>
    </row>
    <row r="956" spans="3:4" ht="15.75" customHeight="1">
      <c r="C956" s="9"/>
      <c r="D956" s="9"/>
    </row>
    <row r="957" spans="3:4" ht="15.75" customHeight="1">
      <c r="C957" s="9"/>
      <c r="D957" s="9"/>
    </row>
    <row r="958" spans="3:4" ht="15.75" customHeight="1">
      <c r="C958" s="9"/>
      <c r="D958" s="9"/>
    </row>
    <row r="959" spans="3:4" ht="15.75" customHeight="1">
      <c r="C959" s="9"/>
      <c r="D959" s="9"/>
    </row>
    <row r="960" spans="3:4" ht="15.75" customHeight="1">
      <c r="C960" s="9"/>
      <c r="D960" s="9"/>
    </row>
    <row r="961" spans="3:4" ht="15.75" customHeight="1">
      <c r="C961" s="9"/>
      <c r="D961" s="9"/>
    </row>
    <row r="962" spans="3:4" ht="15.75" customHeight="1">
      <c r="C962" s="9"/>
      <c r="D962" s="9"/>
    </row>
    <row r="963" spans="3:4" ht="15.75" customHeight="1">
      <c r="C963" s="9"/>
      <c r="D963" s="9"/>
    </row>
    <row r="964" spans="3:4" ht="15.75" customHeight="1">
      <c r="C964" s="9"/>
      <c r="D964" s="9"/>
    </row>
    <row r="965" spans="3:4" ht="15.75" customHeight="1">
      <c r="C965" s="9"/>
      <c r="D965" s="9"/>
    </row>
    <row r="966" spans="3:4" ht="15.75" customHeight="1">
      <c r="C966" s="9"/>
      <c r="D966" s="9"/>
    </row>
    <row r="967" spans="3:4" ht="15.75" customHeight="1">
      <c r="C967" s="9"/>
      <c r="D967" s="9"/>
    </row>
    <row r="968" spans="3:4" ht="15.75" customHeight="1">
      <c r="C968" s="9"/>
      <c r="D968" s="9"/>
    </row>
    <row r="969" spans="3:4" ht="15.75" customHeight="1">
      <c r="C969" s="9"/>
      <c r="D969" s="9"/>
    </row>
    <row r="970" spans="3:4" ht="15.75" customHeight="1">
      <c r="C970" s="9"/>
      <c r="D970" s="9"/>
    </row>
    <row r="971" spans="3:4" ht="15.75" customHeight="1">
      <c r="C971" s="9"/>
      <c r="D971" s="9"/>
    </row>
    <row r="972" spans="3:4" ht="15.75" customHeight="1">
      <c r="C972" s="9"/>
      <c r="D972" s="9"/>
    </row>
    <row r="973" spans="3:4" ht="15.75" customHeight="1">
      <c r="C973" s="9"/>
      <c r="D973" s="9"/>
    </row>
    <row r="974" spans="3:4" ht="15.75" customHeight="1">
      <c r="C974" s="9"/>
      <c r="D974" s="9"/>
    </row>
    <row r="975" spans="3:4" ht="15.75" customHeight="1">
      <c r="C975" s="9"/>
      <c r="D975" s="9"/>
    </row>
    <row r="976" spans="3:4" ht="15.75" customHeight="1">
      <c r="C976" s="9"/>
      <c r="D976" s="9"/>
    </row>
    <row r="977" spans="3:4" ht="15.75" customHeight="1">
      <c r="C977" s="9"/>
      <c r="D977" s="9"/>
    </row>
    <row r="978" spans="3:4" ht="15.75" customHeight="1">
      <c r="C978" s="9"/>
      <c r="D978" s="9"/>
    </row>
    <row r="979" spans="3:4" ht="15.75" customHeight="1">
      <c r="C979" s="9"/>
      <c r="D979" s="9"/>
    </row>
    <row r="980" spans="3:4" ht="15.75" customHeight="1">
      <c r="C980" s="9"/>
      <c r="D980" s="9"/>
    </row>
    <row r="981" spans="3:4" ht="15.75" customHeight="1">
      <c r="C981" s="9"/>
      <c r="D981" s="9"/>
    </row>
    <row r="982" spans="3:4" ht="15.75" customHeight="1">
      <c r="C982" s="9"/>
      <c r="D982" s="9"/>
    </row>
    <row r="983" spans="3:4" ht="15.75" customHeight="1">
      <c r="C983" s="9"/>
      <c r="D983" s="9"/>
    </row>
    <row r="984" spans="3:4" ht="15.75" customHeight="1">
      <c r="C984" s="9"/>
      <c r="D984" s="9"/>
    </row>
    <row r="985" spans="3:4" ht="15.75" customHeight="1">
      <c r="C985" s="9"/>
      <c r="D985" s="9"/>
    </row>
    <row r="986" spans="3:4" ht="15.75" customHeight="1">
      <c r="C986" s="9"/>
      <c r="D986" s="9"/>
    </row>
    <row r="987" spans="3:4" ht="15.75" customHeight="1">
      <c r="C987" s="9"/>
      <c r="D987" s="9"/>
    </row>
    <row r="988" spans="3:4" ht="15.75" customHeight="1">
      <c r="C988" s="9"/>
      <c r="D988" s="9"/>
    </row>
    <row r="989" spans="3:4" ht="15.75" customHeight="1">
      <c r="C989" s="9"/>
      <c r="D989" s="9"/>
    </row>
    <row r="990" spans="3:4" ht="15.75" customHeight="1">
      <c r="C990" s="9"/>
      <c r="D990" s="9"/>
    </row>
    <row r="991" spans="3:4" ht="15.75" customHeight="1">
      <c r="C991" s="9"/>
      <c r="D991" s="9"/>
    </row>
    <row r="992" spans="3:4" ht="15.75" customHeight="1">
      <c r="C992" s="9"/>
      <c r="D992" s="9"/>
    </row>
    <row r="993" spans="3:4" ht="15.75" customHeight="1">
      <c r="C993" s="9"/>
      <c r="D993" s="9"/>
    </row>
    <row r="994" spans="3:4" ht="15.75" customHeight="1">
      <c r="C994" s="9"/>
      <c r="D994" s="9"/>
    </row>
    <row r="995" spans="3:4" ht="15.75" customHeight="1">
      <c r="C995" s="9"/>
      <c r="D995" s="9"/>
    </row>
    <row r="996" spans="3:4" ht="15.75" customHeight="1">
      <c r="C996" s="9"/>
      <c r="D996" s="9"/>
    </row>
    <row r="997" spans="3:4" ht="15.75" customHeight="1">
      <c r="C997" s="9"/>
      <c r="D997" s="9"/>
    </row>
    <row r="998" spans="3:4" ht="15.75" customHeight="1">
      <c r="C998" s="9"/>
      <c r="D998" s="9"/>
    </row>
    <row r="999" spans="3:4" ht="15.75" customHeight="1">
      <c r="C999" s="9"/>
      <c r="D999" s="9"/>
    </row>
    <row r="1000" spans="3:4" ht="15.75" customHeight="1">
      <c r="C1000" s="9"/>
      <c r="D1000" s="9"/>
    </row>
  </sheetData>
  <mergeCells count="21">
    <mergeCell ref="C28:D28"/>
    <mergeCell ref="C29:D29"/>
    <mergeCell ref="C30:D30"/>
    <mergeCell ref="C32:D32"/>
    <mergeCell ref="C16:D16"/>
    <mergeCell ref="C17:D17"/>
    <mergeCell ref="C18:D18"/>
    <mergeCell ref="C19:D19"/>
    <mergeCell ref="C20:D20"/>
    <mergeCell ref="C22:D22"/>
    <mergeCell ref="C23:D23"/>
    <mergeCell ref="C14:D14"/>
    <mergeCell ref="C15:D15"/>
    <mergeCell ref="C24:D24"/>
    <mergeCell ref="C25:D25"/>
    <mergeCell ref="C27:D27"/>
    <mergeCell ref="A1:E1"/>
    <mergeCell ref="A3:D3"/>
    <mergeCell ref="C10:D10"/>
    <mergeCell ref="C12:D12"/>
    <mergeCell ref="C13:D13"/>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'Reference Sheet'!$A$6:$A$10</xm:f>
          </x14:formula1>
          <xm:sqref>B7</xm:sqref>
        </x14:dataValidation>
        <x14:dataValidation type="list" allowBlank="1" showErrorMessage="1" xr:uid="{00000000-0002-0000-0000-000001000000}">
          <x14:formula1>
            <xm:f>'Reference Sheet'!$A$15:$A$17</xm:f>
          </x14:formula1>
          <xm:sqref>C10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topLeftCell="A8" workbookViewId="0">
      <selection activeCell="F16" sqref="F16"/>
    </sheetView>
  </sheetViews>
  <sheetFormatPr defaultColWidth="14.453125" defaultRowHeight="15" customHeight="1"/>
  <cols>
    <col min="1" max="1" width="21.26953125" customWidth="1"/>
    <col min="2" max="2" width="18.453125" customWidth="1"/>
    <col min="3" max="3" width="31.26953125" customWidth="1"/>
    <col min="4" max="4" width="48.81640625" customWidth="1"/>
    <col min="5" max="5" width="43.08984375" customWidth="1"/>
    <col min="6" max="6" width="42.26953125" customWidth="1"/>
    <col min="7" max="7" width="62.26953125" customWidth="1"/>
    <col min="8" max="10" width="9.08984375" hidden="1" customWidth="1"/>
    <col min="11" max="26" width="9.08984375" customWidth="1"/>
  </cols>
  <sheetData>
    <row r="1" spans="1:26" ht="14.5">
      <c r="A1" s="63" t="s">
        <v>170</v>
      </c>
      <c r="B1" s="64"/>
      <c r="C1" s="64"/>
      <c r="D1" s="64"/>
      <c r="E1" s="64"/>
      <c r="F1" s="65"/>
    </row>
    <row r="2" spans="1:26" ht="36.75" customHeight="1">
      <c r="A2" s="66" t="s">
        <v>217</v>
      </c>
      <c r="B2" s="64"/>
      <c r="C2" s="64"/>
      <c r="D2" s="64"/>
      <c r="E2" s="64"/>
      <c r="F2" s="65"/>
    </row>
    <row r="3" spans="1:26" ht="46.5" customHeight="1">
      <c r="A3" s="79" t="s">
        <v>218</v>
      </c>
      <c r="B3" s="56"/>
      <c r="C3" s="56"/>
      <c r="D3" s="56"/>
      <c r="E3" s="56"/>
      <c r="F3" s="56"/>
    </row>
    <row r="4" spans="1:26" ht="14.5">
      <c r="A4" s="68" t="s">
        <v>35</v>
      </c>
      <c r="B4" s="58"/>
      <c r="C4" s="29" t="s">
        <v>36</v>
      </c>
      <c r="D4" s="29" t="s">
        <v>37</v>
      </c>
      <c r="E4" s="29" t="s">
        <v>38</v>
      </c>
      <c r="F4" s="29" t="s">
        <v>39</v>
      </c>
      <c r="G4" s="29" t="s">
        <v>40</v>
      </c>
    </row>
    <row r="5" spans="1:26" ht="150" customHeight="1">
      <c r="A5" s="69" t="s">
        <v>219</v>
      </c>
      <c r="B5" s="58"/>
      <c r="C5" s="30" t="s">
        <v>42</v>
      </c>
      <c r="D5" s="31" t="s">
        <v>220</v>
      </c>
      <c r="E5" s="31" t="s">
        <v>221</v>
      </c>
      <c r="F5" s="31" t="s">
        <v>222</v>
      </c>
      <c r="G5" s="32"/>
      <c r="H5" s="33">
        <f>VLOOKUP(C5,'Reference Sheet'!$A$2:$B$4,2)</f>
        <v>2</v>
      </c>
      <c r="I5" s="33"/>
      <c r="J5" s="34"/>
      <c r="K5" s="34"/>
      <c r="L5" s="34"/>
      <c r="M5" s="34"/>
      <c r="N5" s="34"/>
      <c r="O5" s="34"/>
      <c r="P5" s="34"/>
      <c r="Q5" s="34"/>
      <c r="R5" s="34"/>
      <c r="S5" s="34"/>
      <c r="T5" s="34"/>
      <c r="U5" s="34"/>
      <c r="V5" s="34"/>
      <c r="W5" s="34"/>
      <c r="X5" s="34"/>
      <c r="Y5" s="34"/>
      <c r="Z5" s="34"/>
    </row>
    <row r="6" spans="1:26" ht="178.5" customHeight="1">
      <c r="A6" s="70" t="s">
        <v>223</v>
      </c>
      <c r="B6" s="58"/>
      <c r="C6" s="30" t="s">
        <v>42</v>
      </c>
      <c r="D6" s="31" t="s">
        <v>224</v>
      </c>
      <c r="E6" s="31" t="s">
        <v>225</v>
      </c>
      <c r="F6" s="31" t="s">
        <v>226</v>
      </c>
      <c r="G6" s="31"/>
      <c r="H6" s="33">
        <f>VLOOKUP(C6,'Reference Sheet'!$A$2:$B$4,2)</f>
        <v>2</v>
      </c>
      <c r="I6" s="33"/>
      <c r="J6" s="34"/>
      <c r="K6" s="34"/>
      <c r="L6" s="34"/>
      <c r="M6" s="34"/>
      <c r="N6" s="34"/>
      <c r="O6" s="34"/>
      <c r="P6" s="34"/>
      <c r="Q6" s="34"/>
      <c r="R6" s="34"/>
      <c r="S6" s="34"/>
      <c r="T6" s="34"/>
      <c r="U6" s="34"/>
      <c r="V6" s="34"/>
      <c r="W6" s="34"/>
      <c r="X6" s="34"/>
      <c r="Y6" s="34"/>
      <c r="Z6" s="34"/>
    </row>
    <row r="7" spans="1:26" ht="135" customHeight="1">
      <c r="A7" s="70" t="s">
        <v>227</v>
      </c>
      <c r="B7" s="58"/>
      <c r="C7" s="30" t="s">
        <v>42</v>
      </c>
      <c r="D7" s="31" t="s">
        <v>228</v>
      </c>
      <c r="E7" s="31" t="s">
        <v>229</v>
      </c>
      <c r="F7" s="31" t="s">
        <v>230</v>
      </c>
      <c r="G7" s="31"/>
      <c r="H7" s="33">
        <f>VLOOKUP(C7,'Reference Sheet'!$A$2:$B$4,2)</f>
        <v>2</v>
      </c>
      <c r="I7" s="33"/>
      <c r="J7" s="34"/>
      <c r="K7" s="34"/>
      <c r="L7" s="34"/>
      <c r="M7" s="34"/>
      <c r="N7" s="34"/>
      <c r="O7" s="34"/>
      <c r="P7" s="34"/>
      <c r="Q7" s="34"/>
      <c r="R7" s="34"/>
      <c r="S7" s="34"/>
      <c r="T7" s="34"/>
      <c r="U7" s="34"/>
      <c r="V7" s="34"/>
      <c r="W7" s="34"/>
      <c r="X7" s="34"/>
      <c r="Y7" s="34"/>
      <c r="Z7" s="34"/>
    </row>
    <row r="8" spans="1:26" ht="225" customHeight="1">
      <c r="A8" s="69" t="s">
        <v>231</v>
      </c>
      <c r="B8" s="58"/>
      <c r="C8" s="30" t="s">
        <v>42</v>
      </c>
      <c r="D8" s="31" t="s">
        <v>232</v>
      </c>
      <c r="E8" s="31" t="s">
        <v>233</v>
      </c>
      <c r="F8" s="31" t="s">
        <v>234</v>
      </c>
      <c r="G8" s="46"/>
      <c r="H8" s="40">
        <f>VLOOKUP(C8,'Reference Sheet'!$A$2:$B$4,2)</f>
        <v>2</v>
      </c>
      <c r="I8" s="40"/>
      <c r="J8" s="40"/>
      <c r="K8" s="40"/>
      <c r="L8" s="40"/>
      <c r="M8" s="40"/>
      <c r="N8" s="40"/>
      <c r="O8" s="40"/>
      <c r="P8" s="40"/>
      <c r="Q8" s="40"/>
      <c r="R8" s="40"/>
      <c r="S8" s="40"/>
      <c r="T8" s="40"/>
      <c r="U8" s="40"/>
      <c r="V8" s="40"/>
      <c r="W8" s="40"/>
      <c r="X8" s="40"/>
      <c r="Y8" s="40"/>
      <c r="Z8" s="40"/>
    </row>
    <row r="9" spans="1:26" ht="20.25" customHeight="1">
      <c r="B9" s="80" t="s">
        <v>190</v>
      </c>
      <c r="C9" s="74"/>
      <c r="D9" s="74"/>
      <c r="E9" s="74"/>
      <c r="F9" s="40"/>
      <c r="G9" s="40"/>
      <c r="H9" s="40"/>
      <c r="I9" s="40"/>
      <c r="J9" s="40"/>
      <c r="K9" s="40"/>
      <c r="L9" s="40"/>
      <c r="M9" s="40"/>
      <c r="N9" s="40"/>
      <c r="O9" s="40"/>
      <c r="P9" s="40"/>
      <c r="Q9" s="40"/>
      <c r="R9" s="40"/>
      <c r="S9" s="40"/>
      <c r="T9" s="40"/>
      <c r="U9" s="40"/>
      <c r="V9" s="40"/>
      <c r="W9" s="40"/>
      <c r="X9" s="40"/>
      <c r="Y9" s="40"/>
      <c r="Z9" s="40"/>
    </row>
    <row r="10" spans="1:26" ht="14.5">
      <c r="A10" s="41"/>
      <c r="B10" s="71" t="s">
        <v>235</v>
      </c>
      <c r="C10" s="64"/>
      <c r="D10" s="64"/>
      <c r="E10" s="65"/>
      <c r="H10" s="16" t="b">
        <v>1</v>
      </c>
    </row>
    <row r="11" spans="1:26" ht="57" customHeight="1">
      <c r="A11" s="41"/>
      <c r="B11" s="75" t="s">
        <v>61</v>
      </c>
      <c r="C11" s="56"/>
      <c r="D11" s="76">
        <f>IFERROR(H11,"")</f>
        <v>8</v>
      </c>
      <c r="E11" s="56"/>
      <c r="H11" s="16">
        <f>SUM(H5:H8)</f>
        <v>8</v>
      </c>
    </row>
    <row r="12" spans="1:26" ht="85.5" customHeight="1">
      <c r="A12" s="41"/>
      <c r="B12" s="75" t="s">
        <v>62</v>
      </c>
      <c r="C12" s="56"/>
      <c r="D12" s="77" t="str">
        <f>IFERROR(VLOOKUP(H12,'Reference Sheet'!$A$19:$B$21,2,FALSE),"")</f>
        <v>2: Meets expectations</v>
      </c>
      <c r="E12" s="65"/>
      <c r="F12" s="34"/>
      <c r="G12" s="34"/>
      <c r="H12" s="34">
        <f>SUM(J17:J31)</f>
        <v>2</v>
      </c>
      <c r="I12" s="34"/>
      <c r="J12" s="34"/>
      <c r="K12" s="34"/>
      <c r="L12" s="34"/>
      <c r="M12" s="34"/>
      <c r="N12" s="34"/>
      <c r="O12" s="34"/>
      <c r="P12" s="34"/>
      <c r="Q12" s="34"/>
      <c r="R12" s="34"/>
      <c r="S12" s="34"/>
      <c r="T12" s="34"/>
      <c r="U12" s="34"/>
      <c r="V12" s="34"/>
      <c r="W12" s="34"/>
      <c r="X12" s="34"/>
      <c r="Y12" s="34"/>
      <c r="Z12" s="34"/>
    </row>
    <row r="13" spans="1:26" ht="14.5">
      <c r="B13" s="71" t="s">
        <v>236</v>
      </c>
      <c r="C13" s="64"/>
      <c r="D13" s="64"/>
      <c r="E13" s="65"/>
    </row>
    <row r="14" spans="1:26" ht="14.5">
      <c r="B14" s="72" t="s">
        <v>314</v>
      </c>
      <c r="C14" s="56"/>
      <c r="D14" s="56"/>
      <c r="E14" s="56"/>
    </row>
    <row r="15" spans="1:26" ht="15" customHeight="1">
      <c r="B15" s="56"/>
      <c r="C15" s="56"/>
      <c r="D15" s="56"/>
      <c r="E15" s="56"/>
    </row>
    <row r="16" spans="1:26" ht="14.5">
      <c r="A16" s="33"/>
      <c r="B16" s="56"/>
      <c r="C16" s="56"/>
      <c r="D16" s="56"/>
      <c r="E16" s="56"/>
    </row>
    <row r="17" spans="2:26" ht="14.5">
      <c r="B17" s="56"/>
      <c r="C17" s="56"/>
      <c r="D17" s="56"/>
      <c r="E17" s="56"/>
      <c r="H17" s="43">
        <v>8</v>
      </c>
      <c r="I17" s="43">
        <v>2</v>
      </c>
      <c r="J17" s="16">
        <f t="shared" ref="J17:J24" si="0">IF(AND(H$10=TRUE,$H$11=H17),I17,0)</f>
        <v>2</v>
      </c>
    </row>
    <row r="18" spans="2:26" ht="14.5">
      <c r="D18" s="42"/>
      <c r="F18" s="34"/>
      <c r="G18" s="34"/>
      <c r="H18" s="44">
        <v>7</v>
      </c>
      <c r="I18" s="44">
        <v>2</v>
      </c>
      <c r="J18" s="34">
        <f t="shared" si="0"/>
        <v>0</v>
      </c>
      <c r="K18" s="34"/>
      <c r="L18" s="34"/>
      <c r="M18" s="34"/>
      <c r="N18" s="34"/>
      <c r="O18" s="34"/>
      <c r="P18" s="34"/>
      <c r="Q18" s="34"/>
      <c r="R18" s="34"/>
      <c r="S18" s="34"/>
      <c r="T18" s="34"/>
      <c r="U18" s="34"/>
      <c r="V18" s="34"/>
      <c r="W18" s="34"/>
      <c r="X18" s="34"/>
      <c r="Y18" s="34"/>
      <c r="Z18" s="34"/>
    </row>
    <row r="19" spans="2:26" ht="14.5">
      <c r="D19" s="42"/>
      <c r="H19" s="43">
        <v>6</v>
      </c>
      <c r="I19" s="43">
        <v>1</v>
      </c>
      <c r="J19" s="16">
        <f t="shared" si="0"/>
        <v>0</v>
      </c>
    </row>
    <row r="20" spans="2:26" ht="14.5">
      <c r="D20" s="42"/>
      <c r="H20" s="43">
        <v>5</v>
      </c>
      <c r="I20" s="43">
        <v>1</v>
      </c>
      <c r="J20" s="16">
        <f t="shared" si="0"/>
        <v>0</v>
      </c>
    </row>
    <row r="21" spans="2:26" ht="15.75" customHeight="1">
      <c r="D21" s="42"/>
      <c r="H21" s="43">
        <v>4</v>
      </c>
      <c r="I21" s="43">
        <v>1</v>
      </c>
      <c r="J21" s="16">
        <f t="shared" si="0"/>
        <v>0</v>
      </c>
    </row>
    <row r="22" spans="2:26" ht="15.75" customHeight="1">
      <c r="D22" s="42"/>
      <c r="H22" s="43">
        <v>3</v>
      </c>
      <c r="I22" s="43">
        <v>0</v>
      </c>
      <c r="J22" s="16">
        <f t="shared" si="0"/>
        <v>0</v>
      </c>
    </row>
    <row r="23" spans="2:26" ht="15.75" customHeight="1">
      <c r="D23" s="42"/>
      <c r="H23" s="43">
        <v>2</v>
      </c>
      <c r="I23" s="43">
        <v>0</v>
      </c>
      <c r="J23" s="16">
        <f t="shared" si="0"/>
        <v>0</v>
      </c>
    </row>
    <row r="24" spans="2:26" ht="15.75" customHeight="1">
      <c r="D24" s="42"/>
      <c r="H24" s="43">
        <v>1</v>
      </c>
      <c r="I24" s="43">
        <v>0</v>
      </c>
      <c r="J24" s="16">
        <f t="shared" si="0"/>
        <v>0</v>
      </c>
    </row>
    <row r="25" spans="2:26" ht="15.75" customHeight="1">
      <c r="D25" s="42"/>
    </row>
    <row r="26" spans="2:26" ht="15.75" customHeight="1">
      <c r="D26" s="42"/>
    </row>
    <row r="27" spans="2:26" ht="15.75" customHeight="1">
      <c r="D27" s="42"/>
    </row>
    <row r="28" spans="2:26" ht="15.75" customHeight="1">
      <c r="D28" s="42"/>
    </row>
    <row r="29" spans="2:26" ht="15.75" customHeight="1">
      <c r="D29" s="42"/>
    </row>
    <row r="30" spans="2:26" ht="15.75" customHeight="1">
      <c r="D30" s="42"/>
    </row>
    <row r="31" spans="2:26" ht="15.75" customHeight="1">
      <c r="D31" s="42"/>
    </row>
    <row r="32" spans="2: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6">
    <mergeCell ref="A6:B6"/>
    <mergeCell ref="A7:B7"/>
    <mergeCell ref="B13:E13"/>
    <mergeCell ref="B14:E17"/>
    <mergeCell ref="A8:B8"/>
    <mergeCell ref="B9:E9"/>
    <mergeCell ref="B10:E10"/>
    <mergeCell ref="B11:C11"/>
    <mergeCell ref="D11:E11"/>
    <mergeCell ref="B12:C12"/>
    <mergeCell ref="D12:E12"/>
    <mergeCell ref="A1:F1"/>
    <mergeCell ref="A2:F2"/>
    <mergeCell ref="A3:F3"/>
    <mergeCell ref="A4:B4"/>
    <mergeCell ref="A5:B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'Reference Sheet'!$A$1:$A$4</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topLeftCell="A7" workbookViewId="0">
      <selection sqref="A1:F1"/>
    </sheetView>
  </sheetViews>
  <sheetFormatPr defaultColWidth="14.453125" defaultRowHeight="15" customHeight="1"/>
  <cols>
    <col min="1" max="1" width="21.26953125" customWidth="1"/>
    <col min="2" max="2" width="18.453125" customWidth="1"/>
    <col min="3" max="3" width="31.26953125" customWidth="1"/>
    <col min="4" max="4" width="48.81640625" customWidth="1"/>
    <col min="5" max="5" width="43.08984375" customWidth="1"/>
    <col min="6" max="6" width="42.26953125" customWidth="1"/>
    <col min="7" max="7" width="75.453125" customWidth="1"/>
    <col min="8" max="9" width="9.08984375" hidden="1" customWidth="1"/>
    <col min="10" max="10" width="45.453125" hidden="1" customWidth="1"/>
    <col min="11" max="26" width="9.08984375" customWidth="1"/>
  </cols>
  <sheetData>
    <row r="1" spans="1:26" ht="14.5">
      <c r="A1" s="63" t="s">
        <v>26</v>
      </c>
      <c r="B1" s="64"/>
      <c r="C1" s="64"/>
      <c r="D1" s="64"/>
      <c r="E1" s="64"/>
      <c r="F1" s="65"/>
    </row>
    <row r="2" spans="1:26" ht="36.75" customHeight="1">
      <c r="A2" s="66" t="s">
        <v>237</v>
      </c>
      <c r="B2" s="64"/>
      <c r="C2" s="64"/>
      <c r="D2" s="64"/>
      <c r="E2" s="64"/>
      <c r="F2" s="65"/>
    </row>
    <row r="3" spans="1:26" ht="70.5" customHeight="1">
      <c r="A3" s="79" t="s">
        <v>238</v>
      </c>
      <c r="B3" s="56"/>
      <c r="C3" s="56"/>
      <c r="D3" s="56"/>
      <c r="E3" s="56"/>
      <c r="F3" s="56"/>
    </row>
    <row r="4" spans="1:26" ht="14.5">
      <c r="A4" s="68" t="s">
        <v>35</v>
      </c>
      <c r="B4" s="58"/>
      <c r="C4" s="29" t="s">
        <v>36</v>
      </c>
      <c r="D4" s="29" t="s">
        <v>37</v>
      </c>
      <c r="E4" s="29" t="s">
        <v>38</v>
      </c>
      <c r="F4" s="29" t="s">
        <v>39</v>
      </c>
      <c r="G4" s="29" t="s">
        <v>40</v>
      </c>
    </row>
    <row r="5" spans="1:26" ht="150" customHeight="1">
      <c r="A5" s="69" t="s">
        <v>239</v>
      </c>
      <c r="B5" s="58"/>
      <c r="C5" s="30" t="s">
        <v>42</v>
      </c>
      <c r="D5" s="31" t="s">
        <v>240</v>
      </c>
      <c r="E5" s="31" t="s">
        <v>241</v>
      </c>
      <c r="F5" s="31" t="s">
        <v>242</v>
      </c>
      <c r="G5" s="31" t="s">
        <v>243</v>
      </c>
      <c r="H5" s="33">
        <f>VLOOKUP(C5,'Reference Sheet'!$A$2:$B$4,2)</f>
        <v>2</v>
      </c>
      <c r="I5" s="33"/>
      <c r="J5" s="34"/>
      <c r="K5" s="34"/>
      <c r="L5" s="34"/>
      <c r="M5" s="34"/>
      <c r="N5" s="34"/>
      <c r="O5" s="34"/>
      <c r="P5" s="34"/>
      <c r="Q5" s="34"/>
      <c r="R5" s="34"/>
      <c r="S5" s="34"/>
      <c r="T5" s="34"/>
      <c r="U5" s="34"/>
      <c r="V5" s="34"/>
      <c r="W5" s="34"/>
      <c r="X5" s="34"/>
      <c r="Y5" s="34"/>
      <c r="Z5" s="34"/>
    </row>
    <row r="6" spans="1:26" ht="159.5">
      <c r="A6" s="70" t="s">
        <v>244</v>
      </c>
      <c r="B6" s="58"/>
      <c r="C6" s="30" t="s">
        <v>42</v>
      </c>
      <c r="D6" s="31" t="s">
        <v>245</v>
      </c>
      <c r="E6" s="31" t="s">
        <v>246</v>
      </c>
      <c r="F6" s="31" t="s">
        <v>247</v>
      </c>
      <c r="G6" s="31"/>
      <c r="H6" s="33">
        <f>VLOOKUP(C6,'Reference Sheet'!$A$2:$B$4,2)</f>
        <v>2</v>
      </c>
      <c r="I6" s="33"/>
      <c r="J6" s="34"/>
      <c r="K6" s="34"/>
      <c r="L6" s="34"/>
      <c r="M6" s="34"/>
      <c r="N6" s="34"/>
      <c r="O6" s="34"/>
      <c r="P6" s="34"/>
      <c r="Q6" s="34"/>
      <c r="R6" s="34"/>
      <c r="S6" s="34"/>
      <c r="T6" s="34"/>
      <c r="U6" s="34"/>
      <c r="V6" s="34"/>
      <c r="W6" s="34"/>
      <c r="X6" s="34"/>
      <c r="Y6" s="34"/>
      <c r="Z6" s="34"/>
    </row>
    <row r="7" spans="1:26" ht="187.5" customHeight="1">
      <c r="A7" s="70" t="s">
        <v>248</v>
      </c>
      <c r="B7" s="58"/>
      <c r="C7" s="30" t="s">
        <v>42</v>
      </c>
      <c r="D7" s="31" t="s">
        <v>249</v>
      </c>
      <c r="E7" s="31" t="s">
        <v>250</v>
      </c>
      <c r="F7" s="31" t="s">
        <v>251</v>
      </c>
      <c r="G7" s="31"/>
      <c r="H7" s="33">
        <f>VLOOKUP(C7,'Reference Sheet'!$A$2:$B$4,2)</f>
        <v>2</v>
      </c>
      <c r="I7" s="33"/>
      <c r="J7" s="34"/>
      <c r="K7" s="34"/>
      <c r="L7" s="34"/>
      <c r="M7" s="34"/>
      <c r="N7" s="34"/>
      <c r="O7" s="34"/>
      <c r="P7" s="34"/>
      <c r="Q7" s="34"/>
      <c r="R7" s="34"/>
      <c r="S7" s="34"/>
      <c r="T7" s="34"/>
      <c r="U7" s="34"/>
      <c r="V7" s="34"/>
      <c r="W7" s="34"/>
      <c r="X7" s="34"/>
      <c r="Y7" s="34"/>
      <c r="Z7" s="34"/>
    </row>
    <row r="8" spans="1:26" ht="225" customHeight="1">
      <c r="A8" s="69" t="s">
        <v>252</v>
      </c>
      <c r="B8" s="58"/>
      <c r="C8" s="30" t="s">
        <v>42</v>
      </c>
      <c r="D8" s="31" t="s">
        <v>253</v>
      </c>
      <c r="E8" s="31" t="s">
        <v>254</v>
      </c>
      <c r="F8" s="31" t="s">
        <v>255</v>
      </c>
      <c r="G8" s="31"/>
      <c r="H8" s="40">
        <f>VLOOKUP(C8,'Reference Sheet'!$A$2:$B$4,2)</f>
        <v>2</v>
      </c>
      <c r="I8" s="40"/>
      <c r="J8" s="40"/>
      <c r="K8" s="40"/>
      <c r="L8" s="40"/>
      <c r="M8" s="40"/>
      <c r="N8" s="40"/>
      <c r="O8" s="40"/>
      <c r="P8" s="40"/>
      <c r="Q8" s="40"/>
      <c r="R8" s="40"/>
      <c r="S8" s="40"/>
      <c r="T8" s="40"/>
      <c r="U8" s="40"/>
      <c r="V8" s="40"/>
      <c r="W8" s="40"/>
      <c r="X8" s="40"/>
      <c r="Y8" s="40"/>
      <c r="Z8" s="40"/>
    </row>
    <row r="9" spans="1:26" ht="20.25" customHeight="1">
      <c r="B9" s="80" t="s">
        <v>190</v>
      </c>
      <c r="C9" s="74"/>
      <c r="D9" s="74"/>
      <c r="E9" s="74"/>
      <c r="F9" s="40"/>
      <c r="G9" s="40"/>
      <c r="H9" s="40"/>
      <c r="I9" s="40"/>
      <c r="J9" s="40"/>
      <c r="K9" s="40"/>
      <c r="L9" s="40"/>
      <c r="M9" s="40"/>
      <c r="N9" s="40"/>
      <c r="O9" s="40"/>
      <c r="P9" s="40"/>
      <c r="Q9" s="40"/>
      <c r="R9" s="40"/>
      <c r="S9" s="40"/>
      <c r="T9" s="40"/>
      <c r="U9" s="40"/>
      <c r="V9" s="40"/>
      <c r="W9" s="40"/>
      <c r="X9" s="40"/>
      <c r="Y9" s="40"/>
      <c r="Z9" s="40"/>
    </row>
    <row r="10" spans="1:26" ht="14.5">
      <c r="A10" s="41"/>
      <c r="B10" s="71" t="s">
        <v>256</v>
      </c>
      <c r="C10" s="64"/>
      <c r="D10" s="64"/>
      <c r="E10" s="65"/>
      <c r="H10" s="16" t="b">
        <v>1</v>
      </c>
    </row>
    <row r="11" spans="1:26" ht="57" customHeight="1">
      <c r="A11" s="41"/>
      <c r="B11" s="75" t="s">
        <v>61</v>
      </c>
      <c r="C11" s="56"/>
      <c r="D11" s="76">
        <f>IFERROR(H11,"")</f>
        <v>8</v>
      </c>
      <c r="E11" s="56"/>
      <c r="H11" s="16">
        <f>SUM(H5:H8)</f>
        <v>8</v>
      </c>
    </row>
    <row r="12" spans="1:26" ht="85.5" customHeight="1">
      <c r="A12" s="41"/>
      <c r="B12" s="75" t="s">
        <v>62</v>
      </c>
      <c r="C12" s="56"/>
      <c r="D12" s="77" t="str">
        <f>IFERROR(VLOOKUP(H12,'Reference Sheet'!$A$19:$B$21,2,FALSE),"")</f>
        <v>2: Meets expectations</v>
      </c>
      <c r="E12" s="65"/>
      <c r="F12" s="34"/>
      <c r="G12" s="34"/>
      <c r="H12" s="34">
        <f>SUM(J17:J31)</f>
        <v>2</v>
      </c>
      <c r="I12" s="34"/>
      <c r="J12" s="34"/>
      <c r="K12" s="34"/>
      <c r="L12" s="34"/>
      <c r="M12" s="34"/>
      <c r="N12" s="34"/>
      <c r="O12" s="34"/>
      <c r="P12" s="34"/>
      <c r="Q12" s="34"/>
      <c r="R12" s="34"/>
      <c r="S12" s="34"/>
      <c r="T12" s="34"/>
      <c r="U12" s="34"/>
      <c r="V12" s="34"/>
      <c r="W12" s="34"/>
      <c r="X12" s="34"/>
      <c r="Y12" s="34"/>
      <c r="Z12" s="34"/>
    </row>
    <row r="13" spans="1:26" ht="14.5">
      <c r="B13" s="71" t="s">
        <v>257</v>
      </c>
      <c r="C13" s="64"/>
      <c r="D13" s="64"/>
      <c r="E13" s="65"/>
    </row>
    <row r="14" spans="1:26" ht="14.5">
      <c r="B14" s="72" t="s">
        <v>258</v>
      </c>
      <c r="C14" s="56"/>
      <c r="D14" s="56"/>
      <c r="E14" s="56"/>
    </row>
    <row r="15" spans="1:26" ht="15" customHeight="1">
      <c r="B15" s="56"/>
      <c r="C15" s="56"/>
      <c r="D15" s="56"/>
      <c r="E15" s="56"/>
    </row>
    <row r="16" spans="1:26" ht="14.5">
      <c r="A16" s="33"/>
      <c r="B16" s="56"/>
      <c r="C16" s="56"/>
      <c r="D16" s="56"/>
      <c r="E16" s="56"/>
    </row>
    <row r="17" spans="2:26" ht="14.5">
      <c r="B17" s="56"/>
      <c r="C17" s="56"/>
      <c r="D17" s="56"/>
      <c r="E17" s="56"/>
      <c r="H17" s="43">
        <v>8</v>
      </c>
      <c r="I17" s="43">
        <v>2</v>
      </c>
      <c r="J17" s="16">
        <f t="shared" ref="J17:J24" si="0">IF(AND(H$10=TRUE,$H$11=H17),I17,0)</f>
        <v>2</v>
      </c>
    </row>
    <row r="18" spans="2:26" ht="14.5">
      <c r="D18" s="42"/>
      <c r="F18" s="34"/>
      <c r="G18" s="34"/>
      <c r="H18" s="44">
        <v>7</v>
      </c>
      <c r="I18" s="44">
        <v>2</v>
      </c>
      <c r="J18" s="34">
        <f t="shared" si="0"/>
        <v>0</v>
      </c>
      <c r="K18" s="34"/>
      <c r="L18" s="34"/>
      <c r="M18" s="34"/>
      <c r="N18" s="34"/>
      <c r="O18" s="34"/>
      <c r="P18" s="34"/>
      <c r="Q18" s="34"/>
      <c r="R18" s="34"/>
      <c r="S18" s="34"/>
      <c r="T18" s="34"/>
      <c r="U18" s="34"/>
      <c r="V18" s="34"/>
      <c r="W18" s="34"/>
      <c r="X18" s="34"/>
      <c r="Y18" s="34"/>
      <c r="Z18" s="34"/>
    </row>
    <row r="19" spans="2:26" ht="14.5">
      <c r="D19" s="42"/>
      <c r="H19" s="43">
        <v>6</v>
      </c>
      <c r="I19" s="43">
        <v>1</v>
      </c>
      <c r="J19" s="16">
        <f t="shared" si="0"/>
        <v>0</v>
      </c>
    </row>
    <row r="20" spans="2:26" ht="14.5">
      <c r="D20" s="42"/>
      <c r="H20" s="43">
        <v>5</v>
      </c>
      <c r="I20" s="43">
        <v>1</v>
      </c>
      <c r="J20" s="16">
        <f t="shared" si="0"/>
        <v>0</v>
      </c>
    </row>
    <row r="21" spans="2:26" ht="15.75" customHeight="1">
      <c r="D21" s="42"/>
      <c r="H21" s="43">
        <v>4</v>
      </c>
      <c r="I21" s="43">
        <v>1</v>
      </c>
      <c r="J21" s="16">
        <f t="shared" si="0"/>
        <v>0</v>
      </c>
    </row>
    <row r="22" spans="2:26" ht="15.75" customHeight="1">
      <c r="D22" s="42"/>
      <c r="H22" s="43">
        <v>3</v>
      </c>
      <c r="I22" s="43">
        <v>0</v>
      </c>
      <c r="J22" s="16">
        <f t="shared" si="0"/>
        <v>0</v>
      </c>
    </row>
    <row r="23" spans="2:26" ht="15.75" customHeight="1">
      <c r="D23" s="42"/>
      <c r="H23" s="43">
        <v>2</v>
      </c>
      <c r="I23" s="43">
        <v>0</v>
      </c>
      <c r="J23" s="16">
        <f t="shared" si="0"/>
        <v>0</v>
      </c>
    </row>
    <row r="24" spans="2:26" ht="15.75" customHeight="1">
      <c r="D24" s="42"/>
      <c r="H24" s="43">
        <v>1</v>
      </c>
      <c r="I24" s="43">
        <v>0</v>
      </c>
      <c r="J24" s="16">
        <f t="shared" si="0"/>
        <v>0</v>
      </c>
    </row>
    <row r="25" spans="2:26" ht="15.75" customHeight="1">
      <c r="D25" s="42"/>
    </row>
    <row r="26" spans="2:26" ht="15.75" customHeight="1">
      <c r="D26" s="42"/>
    </row>
    <row r="27" spans="2:26" ht="15.75" customHeight="1">
      <c r="D27" s="42"/>
    </row>
    <row r="28" spans="2:26" ht="15.75" customHeight="1">
      <c r="D28" s="42"/>
    </row>
    <row r="29" spans="2:26" ht="15.75" customHeight="1">
      <c r="D29" s="42"/>
    </row>
    <row r="30" spans="2:26" ht="15.75" customHeight="1">
      <c r="D30" s="42"/>
    </row>
    <row r="31" spans="2:26" ht="15.75" customHeight="1">
      <c r="D31" s="42"/>
    </row>
    <row r="32" spans="2: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6">
    <mergeCell ref="A6:B6"/>
    <mergeCell ref="A7:B7"/>
    <mergeCell ref="B13:E13"/>
    <mergeCell ref="B14:E17"/>
    <mergeCell ref="A8:B8"/>
    <mergeCell ref="B9:E9"/>
    <mergeCell ref="B10:E10"/>
    <mergeCell ref="B11:C11"/>
    <mergeCell ref="D11:E11"/>
    <mergeCell ref="B12:C12"/>
    <mergeCell ref="D12:E12"/>
    <mergeCell ref="A1:F1"/>
    <mergeCell ref="A2:F2"/>
    <mergeCell ref="A3:F3"/>
    <mergeCell ref="A4:B4"/>
    <mergeCell ref="A5:B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'Reference Sheet'!$A$1:$A$4</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topLeftCell="A8" workbookViewId="0">
      <selection sqref="A1:F1"/>
    </sheetView>
  </sheetViews>
  <sheetFormatPr defaultColWidth="14.453125" defaultRowHeight="15" customHeight="1"/>
  <cols>
    <col min="1" max="1" width="21.26953125" customWidth="1"/>
    <col min="2" max="2" width="18.453125" customWidth="1"/>
    <col min="3" max="3" width="31.26953125" customWidth="1"/>
    <col min="4" max="4" width="48.81640625" customWidth="1"/>
    <col min="5" max="5" width="43.08984375" customWidth="1"/>
    <col min="6" max="6" width="42.26953125" customWidth="1"/>
    <col min="7" max="7" width="73.26953125" customWidth="1"/>
    <col min="8" max="10" width="9.08984375" hidden="1" customWidth="1"/>
    <col min="11" max="26" width="9.08984375" customWidth="1"/>
  </cols>
  <sheetData>
    <row r="1" spans="1:26" ht="14.5">
      <c r="A1" s="63" t="s">
        <v>26</v>
      </c>
      <c r="B1" s="64"/>
      <c r="C1" s="64"/>
      <c r="D1" s="64"/>
      <c r="E1" s="64"/>
      <c r="F1" s="65"/>
    </row>
    <row r="2" spans="1:26" ht="36.75" customHeight="1">
      <c r="A2" s="66" t="s">
        <v>259</v>
      </c>
      <c r="B2" s="64"/>
      <c r="C2" s="64"/>
      <c r="D2" s="64"/>
      <c r="E2" s="64"/>
      <c r="F2" s="65"/>
    </row>
    <row r="3" spans="1:26" ht="72.75" customHeight="1">
      <c r="A3" s="79" t="s">
        <v>260</v>
      </c>
      <c r="B3" s="56"/>
      <c r="C3" s="56"/>
      <c r="D3" s="56"/>
      <c r="E3" s="56"/>
      <c r="F3" s="56"/>
    </row>
    <row r="4" spans="1:26" ht="14.5">
      <c r="A4" s="68" t="s">
        <v>35</v>
      </c>
      <c r="B4" s="58"/>
      <c r="C4" s="29" t="s">
        <v>36</v>
      </c>
      <c r="D4" s="29" t="s">
        <v>37</v>
      </c>
      <c r="E4" s="29" t="s">
        <v>38</v>
      </c>
      <c r="F4" s="29" t="s">
        <v>39</v>
      </c>
      <c r="G4" s="29" t="s">
        <v>40</v>
      </c>
    </row>
    <row r="5" spans="1:26" ht="201.75" customHeight="1">
      <c r="A5" s="69" t="s">
        <v>261</v>
      </c>
      <c r="B5" s="58"/>
      <c r="C5" s="30" t="s">
        <v>42</v>
      </c>
      <c r="D5" s="31" t="s">
        <v>262</v>
      </c>
      <c r="E5" s="31" t="s">
        <v>263</v>
      </c>
      <c r="F5" s="31" t="s">
        <v>264</v>
      </c>
      <c r="G5" s="31"/>
      <c r="H5" s="33">
        <f>VLOOKUP(C5,'Reference Sheet'!$A$2:$B$4,2)</f>
        <v>2</v>
      </c>
      <c r="I5" s="33"/>
      <c r="J5" s="34"/>
      <c r="K5" s="34"/>
      <c r="L5" s="34"/>
      <c r="M5" s="34"/>
      <c r="N5" s="34"/>
      <c r="O5" s="34"/>
      <c r="P5" s="34"/>
      <c r="Q5" s="34"/>
      <c r="R5" s="34"/>
      <c r="S5" s="34"/>
      <c r="T5" s="34"/>
      <c r="U5" s="34"/>
      <c r="V5" s="34"/>
      <c r="W5" s="34"/>
      <c r="X5" s="34"/>
      <c r="Y5" s="34"/>
      <c r="Z5" s="34"/>
    </row>
    <row r="6" spans="1:26" ht="165" customHeight="1">
      <c r="A6" s="70" t="s">
        <v>265</v>
      </c>
      <c r="B6" s="58"/>
      <c r="C6" s="30" t="s">
        <v>42</v>
      </c>
      <c r="D6" s="31" t="s">
        <v>266</v>
      </c>
      <c r="E6" s="31" t="s">
        <v>267</v>
      </c>
      <c r="F6" s="31" t="s">
        <v>268</v>
      </c>
      <c r="G6" s="31"/>
      <c r="H6" s="33">
        <f>VLOOKUP(C6,'Reference Sheet'!$A$2:$B$4,2)</f>
        <v>2</v>
      </c>
      <c r="I6" s="33"/>
      <c r="J6" s="34"/>
      <c r="K6" s="34"/>
      <c r="L6" s="34"/>
      <c r="M6" s="34"/>
      <c r="N6" s="34"/>
      <c r="O6" s="34"/>
      <c r="P6" s="34"/>
      <c r="Q6" s="34"/>
      <c r="R6" s="34"/>
      <c r="S6" s="34"/>
      <c r="T6" s="34"/>
      <c r="U6" s="34"/>
      <c r="V6" s="34"/>
      <c r="W6" s="34"/>
      <c r="X6" s="34"/>
      <c r="Y6" s="34"/>
      <c r="Z6" s="34"/>
    </row>
    <row r="7" spans="1:26" ht="135" customHeight="1">
      <c r="A7" s="70" t="s">
        <v>269</v>
      </c>
      <c r="B7" s="58"/>
      <c r="C7" s="30" t="s">
        <v>42</v>
      </c>
      <c r="D7" s="31" t="s">
        <v>270</v>
      </c>
      <c r="E7" s="31" t="s">
        <v>271</v>
      </c>
      <c r="F7" s="31" t="s">
        <v>272</v>
      </c>
      <c r="G7" s="31"/>
      <c r="H7" s="33">
        <f>VLOOKUP(C7,'Reference Sheet'!$A$2:$B$4,2)</f>
        <v>2</v>
      </c>
      <c r="I7" s="33"/>
      <c r="J7" s="34"/>
      <c r="K7" s="34"/>
      <c r="L7" s="34"/>
      <c r="M7" s="34"/>
      <c r="N7" s="34"/>
      <c r="O7" s="34"/>
      <c r="P7" s="34"/>
      <c r="Q7" s="34"/>
      <c r="R7" s="34"/>
      <c r="S7" s="34"/>
      <c r="T7" s="34"/>
      <c r="U7" s="34"/>
      <c r="V7" s="34"/>
      <c r="W7" s="34"/>
      <c r="X7" s="34"/>
      <c r="Y7" s="34"/>
      <c r="Z7" s="34"/>
    </row>
    <row r="8" spans="1:26" ht="225" customHeight="1">
      <c r="A8" s="69" t="s">
        <v>273</v>
      </c>
      <c r="B8" s="58"/>
      <c r="C8" s="30" t="s">
        <v>42</v>
      </c>
      <c r="D8" s="31" t="s">
        <v>274</v>
      </c>
      <c r="E8" s="31" t="s">
        <v>275</v>
      </c>
      <c r="F8" s="31" t="s">
        <v>276</v>
      </c>
      <c r="G8" s="46"/>
      <c r="H8" s="40">
        <f>VLOOKUP(C8,'Reference Sheet'!$A$2:$B$4,2)</f>
        <v>2</v>
      </c>
      <c r="I8" s="40"/>
      <c r="J8" s="40"/>
      <c r="K8" s="40"/>
      <c r="L8" s="40"/>
      <c r="M8" s="40"/>
      <c r="N8" s="40"/>
      <c r="O8" s="40"/>
      <c r="P8" s="40"/>
      <c r="Q8" s="40"/>
      <c r="R8" s="40"/>
      <c r="S8" s="40"/>
      <c r="T8" s="40"/>
      <c r="U8" s="40"/>
      <c r="V8" s="40"/>
      <c r="W8" s="40"/>
      <c r="X8" s="40"/>
      <c r="Y8" s="40"/>
      <c r="Z8" s="40"/>
    </row>
    <row r="9" spans="1:26" ht="20.25" customHeight="1">
      <c r="B9" s="80" t="s">
        <v>190</v>
      </c>
      <c r="C9" s="74"/>
      <c r="D9" s="74"/>
      <c r="E9" s="74"/>
      <c r="F9" s="40"/>
      <c r="G9" s="40"/>
      <c r="H9" s="40"/>
      <c r="I9" s="40"/>
      <c r="J9" s="40"/>
      <c r="K9" s="40"/>
      <c r="L9" s="40"/>
      <c r="M9" s="40"/>
      <c r="N9" s="40"/>
      <c r="O9" s="40"/>
      <c r="P9" s="40"/>
      <c r="Q9" s="40"/>
      <c r="R9" s="40"/>
      <c r="S9" s="40"/>
      <c r="T9" s="40"/>
      <c r="U9" s="40"/>
      <c r="V9" s="40"/>
      <c r="W9" s="40"/>
      <c r="X9" s="40"/>
      <c r="Y9" s="40"/>
      <c r="Z9" s="40"/>
    </row>
    <row r="10" spans="1:26" ht="14.5">
      <c r="A10" s="41"/>
      <c r="B10" s="71" t="s">
        <v>277</v>
      </c>
      <c r="C10" s="64"/>
      <c r="D10" s="64"/>
      <c r="E10" s="65"/>
      <c r="H10" s="16" t="b">
        <v>1</v>
      </c>
    </row>
    <row r="11" spans="1:26" ht="57" customHeight="1">
      <c r="A11" s="41"/>
      <c r="B11" s="75" t="s">
        <v>61</v>
      </c>
      <c r="C11" s="56"/>
      <c r="D11" s="76">
        <f>IFERROR(H11,"")</f>
        <v>8</v>
      </c>
      <c r="E11" s="56"/>
      <c r="H11" s="16">
        <f>SUM(H5:H8)</f>
        <v>8</v>
      </c>
    </row>
    <row r="12" spans="1:26" ht="85.5" customHeight="1">
      <c r="A12" s="41"/>
      <c r="B12" s="75" t="s">
        <v>62</v>
      </c>
      <c r="C12" s="56"/>
      <c r="D12" s="77" t="str">
        <f>IFERROR(VLOOKUP(H12,'Reference Sheet'!$A$19:$B$21,2,FALSE),"")</f>
        <v>2: Meets expectations</v>
      </c>
      <c r="E12" s="65"/>
      <c r="F12" s="34"/>
      <c r="G12" s="34"/>
      <c r="H12" s="34">
        <f>SUM(J17:J31)</f>
        <v>2</v>
      </c>
      <c r="I12" s="34"/>
      <c r="J12" s="34"/>
      <c r="K12" s="34"/>
      <c r="L12" s="34"/>
      <c r="M12" s="34"/>
      <c r="N12" s="34"/>
      <c r="O12" s="34"/>
      <c r="P12" s="34"/>
      <c r="Q12" s="34"/>
      <c r="R12" s="34"/>
      <c r="S12" s="34"/>
      <c r="T12" s="34"/>
      <c r="U12" s="34"/>
      <c r="V12" s="34"/>
      <c r="W12" s="34"/>
      <c r="X12" s="34"/>
      <c r="Y12" s="34"/>
      <c r="Z12" s="34"/>
    </row>
    <row r="13" spans="1:26" ht="14.5">
      <c r="B13" s="71" t="s">
        <v>278</v>
      </c>
      <c r="C13" s="64"/>
      <c r="D13" s="64"/>
      <c r="E13" s="65"/>
    </row>
    <row r="14" spans="1:26" ht="14.5">
      <c r="B14" s="72" t="s">
        <v>279</v>
      </c>
      <c r="C14" s="56"/>
      <c r="D14" s="56"/>
      <c r="E14" s="56"/>
    </row>
    <row r="15" spans="1:26" ht="15" customHeight="1">
      <c r="B15" s="56"/>
      <c r="C15" s="56"/>
      <c r="D15" s="56"/>
      <c r="E15" s="56"/>
    </row>
    <row r="16" spans="1:26" ht="14.5">
      <c r="A16" s="33"/>
      <c r="B16" s="56"/>
      <c r="C16" s="56"/>
      <c r="D16" s="56"/>
      <c r="E16" s="56"/>
    </row>
    <row r="17" spans="2:26" ht="14.5">
      <c r="B17" s="56"/>
      <c r="C17" s="56"/>
      <c r="D17" s="56"/>
      <c r="E17" s="56"/>
      <c r="H17" s="43">
        <v>8</v>
      </c>
      <c r="I17" s="43">
        <v>2</v>
      </c>
      <c r="J17" s="16">
        <f t="shared" ref="J17:J24" si="0">IF(AND(H$10=TRUE,$H$11=H17),I17,0)</f>
        <v>2</v>
      </c>
    </row>
    <row r="18" spans="2:26" ht="14.5">
      <c r="D18" s="42"/>
      <c r="F18" s="34"/>
      <c r="G18" s="34"/>
      <c r="H18" s="44">
        <v>7</v>
      </c>
      <c r="I18" s="44">
        <v>2</v>
      </c>
      <c r="J18" s="34">
        <f t="shared" si="0"/>
        <v>0</v>
      </c>
      <c r="K18" s="34"/>
      <c r="L18" s="34"/>
      <c r="M18" s="34"/>
      <c r="N18" s="34"/>
      <c r="O18" s="34"/>
      <c r="P18" s="34"/>
      <c r="Q18" s="34"/>
      <c r="R18" s="34"/>
      <c r="S18" s="34"/>
      <c r="T18" s="34"/>
      <c r="U18" s="34"/>
      <c r="V18" s="34"/>
      <c r="W18" s="34"/>
      <c r="X18" s="34"/>
      <c r="Y18" s="34"/>
      <c r="Z18" s="34"/>
    </row>
    <row r="19" spans="2:26" ht="14.5">
      <c r="D19" s="42"/>
      <c r="H19" s="43">
        <v>6</v>
      </c>
      <c r="I19" s="43">
        <v>1</v>
      </c>
      <c r="J19" s="16">
        <f t="shared" si="0"/>
        <v>0</v>
      </c>
    </row>
    <row r="20" spans="2:26" ht="14.5">
      <c r="D20" s="42"/>
      <c r="H20" s="43">
        <v>5</v>
      </c>
      <c r="I20" s="43">
        <v>1</v>
      </c>
      <c r="J20" s="16">
        <f t="shared" si="0"/>
        <v>0</v>
      </c>
    </row>
    <row r="21" spans="2:26" ht="15.75" customHeight="1">
      <c r="D21" s="42"/>
      <c r="H21" s="43">
        <v>4</v>
      </c>
      <c r="I21" s="43">
        <v>1</v>
      </c>
      <c r="J21" s="16">
        <f t="shared" si="0"/>
        <v>0</v>
      </c>
    </row>
    <row r="22" spans="2:26" ht="15.75" customHeight="1">
      <c r="D22" s="42"/>
      <c r="H22" s="43">
        <v>3</v>
      </c>
      <c r="I22" s="43">
        <v>0</v>
      </c>
      <c r="J22" s="16">
        <f t="shared" si="0"/>
        <v>0</v>
      </c>
    </row>
    <row r="23" spans="2:26" ht="15.75" customHeight="1">
      <c r="D23" s="42"/>
      <c r="H23" s="43">
        <v>2</v>
      </c>
      <c r="I23" s="43">
        <v>0</v>
      </c>
      <c r="J23" s="16">
        <f t="shared" si="0"/>
        <v>0</v>
      </c>
    </row>
    <row r="24" spans="2:26" ht="15.75" customHeight="1">
      <c r="D24" s="42"/>
      <c r="H24" s="43">
        <v>1</v>
      </c>
      <c r="I24" s="43">
        <v>0</v>
      </c>
      <c r="J24" s="16">
        <f t="shared" si="0"/>
        <v>0</v>
      </c>
    </row>
    <row r="25" spans="2:26" ht="15.75" customHeight="1">
      <c r="D25" s="42"/>
    </row>
    <row r="26" spans="2:26" ht="15.75" customHeight="1">
      <c r="D26" s="42"/>
    </row>
    <row r="27" spans="2:26" ht="15.75" customHeight="1">
      <c r="D27" s="42"/>
    </row>
    <row r="28" spans="2:26" ht="15.75" customHeight="1">
      <c r="D28" s="42"/>
    </row>
    <row r="29" spans="2:26" ht="15.75" customHeight="1">
      <c r="D29" s="42"/>
    </row>
    <row r="30" spans="2:26" ht="15.75" customHeight="1">
      <c r="D30" s="42"/>
    </row>
    <row r="31" spans="2:26" ht="15.75" customHeight="1">
      <c r="D31" s="42"/>
    </row>
    <row r="32" spans="2: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6">
    <mergeCell ref="A6:B6"/>
    <mergeCell ref="A7:B7"/>
    <mergeCell ref="B13:E13"/>
    <mergeCell ref="B14:E17"/>
    <mergeCell ref="A8:B8"/>
    <mergeCell ref="B9:E9"/>
    <mergeCell ref="B10:E10"/>
    <mergeCell ref="B11:C11"/>
    <mergeCell ref="D11:E11"/>
    <mergeCell ref="B12:C12"/>
    <mergeCell ref="D12:E12"/>
    <mergeCell ref="A1:F1"/>
    <mergeCell ref="A2:F2"/>
    <mergeCell ref="A3:F3"/>
    <mergeCell ref="A4:B4"/>
    <mergeCell ref="A5:B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B00-000000000000}">
          <x14:formula1>
            <xm:f>'Reference Sheet'!$A$1:$A$4</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topLeftCell="A7" workbookViewId="0">
      <selection activeCell="B14" sqref="B14:E17"/>
    </sheetView>
  </sheetViews>
  <sheetFormatPr defaultColWidth="14.453125" defaultRowHeight="15" customHeight="1"/>
  <cols>
    <col min="1" max="1" width="21.26953125" customWidth="1"/>
    <col min="2" max="2" width="18.453125" customWidth="1"/>
    <col min="3" max="3" width="31.26953125" customWidth="1"/>
    <col min="4" max="4" width="48.81640625" customWidth="1"/>
    <col min="5" max="5" width="43.08984375" customWidth="1"/>
    <col min="6" max="6" width="42.26953125" customWidth="1"/>
    <col min="7" max="7" width="72.26953125" customWidth="1"/>
    <col min="8" max="8" width="6" hidden="1" customWidth="1"/>
    <col min="9" max="9" width="2.26953125" hidden="1" customWidth="1"/>
    <col min="10" max="10" width="5.81640625" hidden="1" customWidth="1"/>
    <col min="11" max="26" width="9.08984375" customWidth="1"/>
  </cols>
  <sheetData>
    <row r="1" spans="1:26" ht="15" customHeight="1">
      <c r="A1" s="63" t="s">
        <v>26</v>
      </c>
      <c r="B1" s="64"/>
      <c r="C1" s="64"/>
      <c r="D1" s="64"/>
      <c r="E1" s="64"/>
      <c r="F1" s="65"/>
    </row>
    <row r="2" spans="1:26" ht="36.75" customHeight="1">
      <c r="A2" s="66" t="s">
        <v>280</v>
      </c>
      <c r="B2" s="64"/>
      <c r="C2" s="64"/>
      <c r="D2" s="64"/>
      <c r="E2" s="64"/>
      <c r="F2" s="65"/>
    </row>
    <row r="3" spans="1:26" ht="46.5" customHeight="1">
      <c r="A3" s="79" t="s">
        <v>281</v>
      </c>
      <c r="B3" s="56"/>
      <c r="C3" s="56"/>
      <c r="D3" s="56"/>
      <c r="E3" s="56"/>
      <c r="F3" s="56"/>
    </row>
    <row r="4" spans="1:26" ht="14.5">
      <c r="A4" s="68" t="s">
        <v>35</v>
      </c>
      <c r="B4" s="58"/>
      <c r="C4" s="29" t="s">
        <v>36</v>
      </c>
      <c r="D4" s="29" t="s">
        <v>37</v>
      </c>
      <c r="E4" s="29" t="s">
        <v>38</v>
      </c>
      <c r="F4" s="29" t="s">
        <v>39</v>
      </c>
      <c r="G4" s="29" t="s">
        <v>40</v>
      </c>
    </row>
    <row r="5" spans="1:26" ht="165.75" customHeight="1">
      <c r="A5" s="69" t="s">
        <v>282</v>
      </c>
      <c r="B5" s="58"/>
      <c r="C5" s="30"/>
      <c r="D5" s="31" t="s">
        <v>283</v>
      </c>
      <c r="E5" s="47" t="s">
        <v>284</v>
      </c>
      <c r="F5" s="48" t="s">
        <v>285</v>
      </c>
      <c r="G5" s="31"/>
      <c r="H5" s="33" t="e">
        <f>VLOOKUP(C5,'Reference Sheet'!$A$2:$B$4,2)</f>
        <v>#N/A</v>
      </c>
      <c r="I5" s="33"/>
      <c r="J5" s="34"/>
      <c r="K5" s="34"/>
      <c r="L5" s="34"/>
      <c r="M5" s="34"/>
      <c r="N5" s="34"/>
      <c r="O5" s="34"/>
      <c r="P5" s="34"/>
      <c r="Q5" s="34"/>
      <c r="R5" s="34"/>
      <c r="S5" s="34"/>
      <c r="T5" s="34"/>
      <c r="U5" s="34"/>
      <c r="V5" s="34"/>
      <c r="W5" s="34"/>
      <c r="X5" s="34"/>
      <c r="Y5" s="34"/>
      <c r="Z5" s="34"/>
    </row>
    <row r="6" spans="1:26" ht="165" customHeight="1">
      <c r="A6" s="70" t="s">
        <v>286</v>
      </c>
      <c r="B6" s="58"/>
      <c r="C6" s="30"/>
      <c r="D6" s="31" t="s">
        <v>287</v>
      </c>
      <c r="E6" s="31" t="s">
        <v>288</v>
      </c>
      <c r="F6" s="31" t="s">
        <v>289</v>
      </c>
      <c r="G6" s="31"/>
      <c r="H6" s="33" t="e">
        <f>VLOOKUP(C6,'Reference Sheet'!$A$2:$B$4,2)</f>
        <v>#N/A</v>
      </c>
      <c r="I6" s="33"/>
      <c r="J6" s="34"/>
      <c r="K6" s="34"/>
      <c r="L6" s="34"/>
      <c r="M6" s="34"/>
      <c r="N6" s="34"/>
      <c r="O6" s="34"/>
      <c r="P6" s="34"/>
      <c r="Q6" s="34"/>
      <c r="R6" s="34"/>
      <c r="S6" s="34"/>
      <c r="T6" s="34"/>
      <c r="U6" s="34"/>
      <c r="V6" s="34"/>
      <c r="W6" s="34"/>
      <c r="X6" s="34"/>
      <c r="Y6" s="34"/>
      <c r="Z6" s="34"/>
    </row>
    <row r="7" spans="1:26" ht="159.5">
      <c r="A7" s="70" t="s">
        <v>290</v>
      </c>
      <c r="B7" s="58"/>
      <c r="C7" s="30"/>
      <c r="D7" s="31" t="s">
        <v>291</v>
      </c>
      <c r="E7" s="31" t="s">
        <v>292</v>
      </c>
      <c r="F7" s="31" t="s">
        <v>293</v>
      </c>
      <c r="G7" s="31"/>
      <c r="H7" s="33" t="e">
        <f>VLOOKUP(C7,'Reference Sheet'!$A$2:$B$4,2)</f>
        <v>#N/A</v>
      </c>
      <c r="I7" s="33"/>
      <c r="J7" s="34"/>
      <c r="K7" s="34"/>
      <c r="L7" s="34"/>
      <c r="M7" s="34"/>
      <c r="N7" s="34"/>
      <c r="O7" s="34"/>
      <c r="P7" s="34"/>
      <c r="Q7" s="34"/>
      <c r="R7" s="34"/>
      <c r="S7" s="34"/>
      <c r="T7" s="34"/>
      <c r="U7" s="34"/>
      <c r="V7" s="34"/>
      <c r="W7" s="34"/>
      <c r="X7" s="34"/>
      <c r="Y7" s="34"/>
      <c r="Z7" s="34"/>
    </row>
    <row r="8" spans="1:26" ht="225" customHeight="1">
      <c r="A8" s="69" t="s">
        <v>294</v>
      </c>
      <c r="B8" s="58"/>
      <c r="C8" s="30"/>
      <c r="D8" s="31" t="s">
        <v>295</v>
      </c>
      <c r="E8" s="31" t="s">
        <v>296</v>
      </c>
      <c r="F8" s="31" t="s">
        <v>297</v>
      </c>
      <c r="G8" s="46" t="s">
        <v>298</v>
      </c>
      <c r="H8" s="40" t="e">
        <f>VLOOKUP(C8,'Reference Sheet'!$A$2:$B$4,2)</f>
        <v>#N/A</v>
      </c>
      <c r="I8" s="40"/>
      <c r="J8" s="40"/>
      <c r="K8" s="40"/>
      <c r="L8" s="40"/>
      <c r="M8" s="40"/>
      <c r="N8" s="40"/>
      <c r="O8" s="40"/>
      <c r="P8" s="40"/>
      <c r="Q8" s="40"/>
      <c r="R8" s="40"/>
      <c r="S8" s="40"/>
      <c r="T8" s="40"/>
      <c r="U8" s="40"/>
      <c r="V8" s="40"/>
      <c r="W8" s="40"/>
      <c r="X8" s="40"/>
      <c r="Y8" s="40"/>
      <c r="Z8" s="40"/>
    </row>
    <row r="9" spans="1:26" ht="20.25" customHeight="1">
      <c r="B9" s="80" t="s">
        <v>190</v>
      </c>
      <c r="C9" s="74"/>
      <c r="D9" s="74"/>
      <c r="E9" s="74"/>
      <c r="F9" s="40"/>
      <c r="G9" s="40"/>
      <c r="H9" s="40"/>
      <c r="I9" s="40"/>
      <c r="J9" s="40"/>
      <c r="K9" s="40"/>
      <c r="L9" s="40"/>
      <c r="M9" s="40"/>
      <c r="N9" s="40"/>
      <c r="O9" s="40"/>
      <c r="P9" s="40"/>
      <c r="Q9" s="40"/>
      <c r="R9" s="40"/>
      <c r="S9" s="40"/>
      <c r="T9" s="40"/>
      <c r="U9" s="40"/>
      <c r="V9" s="40"/>
      <c r="W9" s="40"/>
      <c r="X9" s="40"/>
      <c r="Y9" s="40"/>
      <c r="Z9" s="40"/>
    </row>
    <row r="10" spans="1:26" ht="14.5">
      <c r="A10" s="41"/>
      <c r="B10" s="71" t="s">
        <v>299</v>
      </c>
      <c r="C10" s="64"/>
      <c r="D10" s="64"/>
      <c r="E10" s="65"/>
      <c r="H10" s="16" t="b">
        <v>1</v>
      </c>
    </row>
    <row r="11" spans="1:26" ht="57" customHeight="1">
      <c r="A11" s="41"/>
      <c r="B11" s="75" t="s">
        <v>61</v>
      </c>
      <c r="C11" s="56"/>
      <c r="D11" s="76" t="str">
        <f>IFERROR(H11,"")</f>
        <v/>
      </c>
      <c r="E11" s="56"/>
      <c r="H11" s="16" t="e">
        <f>SUM(H5:H8)</f>
        <v>#N/A</v>
      </c>
    </row>
    <row r="12" spans="1:26" ht="85.5" customHeight="1">
      <c r="A12" s="41"/>
      <c r="B12" s="75" t="s">
        <v>62</v>
      </c>
      <c r="C12" s="56"/>
      <c r="D12" s="77" t="str">
        <f>IFERROR(VLOOKUP(H12,'Reference Sheet'!$A$19:$B$21,2,FALSE),"")</f>
        <v/>
      </c>
      <c r="E12" s="65"/>
      <c r="F12" s="34"/>
      <c r="G12" s="34"/>
      <c r="H12" s="34" t="e">
        <f>SUM(J17:J31)</f>
        <v>#N/A</v>
      </c>
      <c r="I12" s="34"/>
      <c r="J12" s="34"/>
      <c r="K12" s="34"/>
      <c r="L12" s="34"/>
      <c r="M12" s="34"/>
      <c r="N12" s="34"/>
      <c r="O12" s="34"/>
      <c r="P12" s="34"/>
      <c r="Q12" s="34"/>
      <c r="R12" s="34"/>
      <c r="S12" s="34"/>
      <c r="T12" s="34"/>
      <c r="U12" s="34"/>
      <c r="V12" s="34"/>
      <c r="W12" s="34"/>
      <c r="X12" s="34"/>
      <c r="Y12" s="34"/>
      <c r="Z12" s="34"/>
    </row>
    <row r="13" spans="1:26" ht="14.5">
      <c r="B13" s="71" t="s">
        <v>300</v>
      </c>
      <c r="C13" s="64"/>
      <c r="D13" s="64"/>
      <c r="E13" s="65"/>
    </row>
    <row r="14" spans="1:26" ht="14.5">
      <c r="B14" s="72" t="s">
        <v>30</v>
      </c>
      <c r="C14" s="56"/>
      <c r="D14" s="56"/>
      <c r="E14" s="56"/>
    </row>
    <row r="15" spans="1:26" ht="15" customHeight="1">
      <c r="B15" s="56"/>
      <c r="C15" s="56"/>
      <c r="D15" s="56"/>
      <c r="E15" s="56"/>
    </row>
    <row r="16" spans="1:26" ht="14.5">
      <c r="A16" s="33"/>
      <c r="B16" s="56"/>
      <c r="C16" s="56"/>
      <c r="D16" s="56"/>
      <c r="E16" s="56"/>
    </row>
    <row r="17" spans="2:26" ht="14.5">
      <c r="B17" s="56"/>
      <c r="C17" s="56"/>
      <c r="D17" s="56"/>
      <c r="E17" s="56"/>
      <c r="H17" s="43">
        <v>8</v>
      </c>
      <c r="I17" s="43">
        <v>2</v>
      </c>
      <c r="J17" s="16" t="e">
        <f t="shared" ref="J17:J24" si="0">IF(AND(H$10=TRUE,$H$11=H17),I17,0)</f>
        <v>#N/A</v>
      </c>
    </row>
    <row r="18" spans="2:26" ht="14.5">
      <c r="B18" s="81" t="s">
        <v>301</v>
      </c>
      <c r="C18" s="56"/>
      <c r="D18" s="56"/>
      <c r="E18" s="56"/>
      <c r="F18" s="34"/>
      <c r="G18" s="34"/>
      <c r="H18" s="44">
        <v>7</v>
      </c>
      <c r="I18" s="44">
        <v>2</v>
      </c>
      <c r="J18" s="34" t="e">
        <f t="shared" si="0"/>
        <v>#N/A</v>
      </c>
      <c r="K18" s="34"/>
      <c r="L18" s="34"/>
      <c r="M18" s="34"/>
      <c r="N18" s="34"/>
      <c r="O18" s="34"/>
      <c r="P18" s="34"/>
      <c r="Q18" s="34"/>
      <c r="R18" s="34"/>
      <c r="S18" s="34"/>
      <c r="T18" s="34"/>
      <c r="U18" s="34"/>
      <c r="V18" s="34"/>
      <c r="W18" s="34"/>
      <c r="X18" s="34"/>
      <c r="Y18" s="34"/>
      <c r="Z18" s="34"/>
    </row>
    <row r="19" spans="2:26" ht="14.5">
      <c r="D19" s="42"/>
      <c r="H19" s="43">
        <v>6</v>
      </c>
      <c r="I19" s="43">
        <v>1</v>
      </c>
      <c r="J19" s="16" t="e">
        <f t="shared" si="0"/>
        <v>#N/A</v>
      </c>
    </row>
    <row r="20" spans="2:26" ht="14.5">
      <c r="D20" s="42"/>
      <c r="H20" s="43">
        <v>5</v>
      </c>
      <c r="I20" s="43">
        <v>1</v>
      </c>
      <c r="J20" s="16" t="e">
        <f t="shared" si="0"/>
        <v>#N/A</v>
      </c>
    </row>
    <row r="21" spans="2:26" ht="15.75" customHeight="1">
      <c r="D21" s="42"/>
      <c r="H21" s="43">
        <v>4</v>
      </c>
      <c r="I21" s="43">
        <v>1</v>
      </c>
      <c r="J21" s="16" t="e">
        <f t="shared" si="0"/>
        <v>#N/A</v>
      </c>
    </row>
    <row r="22" spans="2:26" ht="15.75" customHeight="1">
      <c r="D22" s="42"/>
      <c r="H22" s="43">
        <v>3</v>
      </c>
      <c r="I22" s="43">
        <v>0</v>
      </c>
      <c r="J22" s="16" t="e">
        <f t="shared" si="0"/>
        <v>#N/A</v>
      </c>
    </row>
    <row r="23" spans="2:26" ht="15.75" customHeight="1">
      <c r="D23" s="42"/>
      <c r="H23" s="43">
        <v>2</v>
      </c>
      <c r="I23" s="43">
        <v>0</v>
      </c>
      <c r="J23" s="16" t="e">
        <f t="shared" si="0"/>
        <v>#N/A</v>
      </c>
    </row>
    <row r="24" spans="2:26" ht="15.75" customHeight="1">
      <c r="D24" s="42"/>
      <c r="H24" s="43">
        <v>1</v>
      </c>
      <c r="I24" s="43">
        <v>0</v>
      </c>
      <c r="J24" s="16" t="e">
        <f t="shared" si="0"/>
        <v>#N/A</v>
      </c>
    </row>
    <row r="25" spans="2:26" ht="15.75" customHeight="1">
      <c r="D25" s="42"/>
    </row>
    <row r="26" spans="2:26" ht="15.75" customHeight="1">
      <c r="D26" s="42"/>
    </row>
    <row r="27" spans="2:26" ht="15.75" customHeight="1">
      <c r="D27" s="42"/>
    </row>
    <row r="28" spans="2:26" ht="15.75" customHeight="1">
      <c r="D28" s="42"/>
    </row>
    <row r="29" spans="2:26" ht="15.75" customHeight="1">
      <c r="D29" s="42"/>
    </row>
    <row r="30" spans="2:26" ht="15.75" customHeight="1">
      <c r="D30" s="42"/>
    </row>
    <row r="31" spans="2:26" ht="15.75" customHeight="1">
      <c r="D31" s="42"/>
    </row>
    <row r="32" spans="2: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7">
    <mergeCell ref="A6:B6"/>
    <mergeCell ref="A7:B7"/>
    <mergeCell ref="B13:E13"/>
    <mergeCell ref="B14:E17"/>
    <mergeCell ref="B18:E18"/>
    <mergeCell ref="A8:B8"/>
    <mergeCell ref="B9:E9"/>
    <mergeCell ref="B10:E10"/>
    <mergeCell ref="B11:C11"/>
    <mergeCell ref="D11:E11"/>
    <mergeCell ref="B12:C12"/>
    <mergeCell ref="D12:E12"/>
    <mergeCell ref="A1:F1"/>
    <mergeCell ref="A2:F2"/>
    <mergeCell ref="A3:F3"/>
    <mergeCell ref="A4:B4"/>
    <mergeCell ref="A5:B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C00-000000000000}">
          <x14:formula1>
            <xm:f>'Reference Sheet'!$A$1:$A$4</xm:f>
          </x14:formula1>
          <xm:sqref>C5:C8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C1000"/>
  <sheetViews>
    <sheetView workbookViewId="0"/>
  </sheetViews>
  <sheetFormatPr defaultColWidth="14.453125" defaultRowHeight="15" customHeight="1"/>
  <cols>
    <col min="1" max="1" width="30.81640625" customWidth="1"/>
    <col min="2" max="26" width="8.81640625" customWidth="1"/>
  </cols>
  <sheetData>
    <row r="2" spans="1:3" ht="14.5">
      <c r="A2" s="49" t="s">
        <v>302</v>
      </c>
      <c r="B2" s="49">
        <v>0</v>
      </c>
      <c r="C2" s="50"/>
    </row>
    <row r="3" spans="1:3" ht="14.5">
      <c r="A3" s="50" t="s">
        <v>82</v>
      </c>
      <c r="B3" s="49">
        <v>1</v>
      </c>
      <c r="C3" s="50"/>
    </row>
    <row r="4" spans="1:3" ht="14.5">
      <c r="A4" s="49" t="s">
        <v>42</v>
      </c>
      <c r="B4" s="49">
        <v>2</v>
      </c>
      <c r="C4" s="50"/>
    </row>
    <row r="5" spans="1:3" ht="14.5">
      <c r="A5" s="50"/>
      <c r="B5" s="50"/>
    </row>
    <row r="6" spans="1:3" ht="14.5">
      <c r="A6" s="51" t="s">
        <v>303</v>
      </c>
    </row>
    <row r="7" spans="1:3" ht="14.5">
      <c r="A7" s="51" t="s">
        <v>304</v>
      </c>
    </row>
    <row r="8" spans="1:3" ht="14.5">
      <c r="A8" s="51" t="s">
        <v>9</v>
      </c>
    </row>
    <row r="9" spans="1:3" ht="14.5">
      <c r="A9" s="51"/>
    </row>
    <row r="10" spans="1:3" ht="14.5">
      <c r="A10" s="51"/>
    </row>
    <row r="11" spans="1:3" ht="14.5">
      <c r="A11" s="51"/>
    </row>
    <row r="12" spans="1:3" ht="14.5">
      <c r="A12" s="16">
        <v>2</v>
      </c>
      <c r="B12" s="16" t="s">
        <v>305</v>
      </c>
    </row>
    <row r="13" spans="1:3" ht="14.5">
      <c r="A13" s="16">
        <v>1</v>
      </c>
      <c r="B13" s="16" t="s">
        <v>306</v>
      </c>
    </row>
    <row r="14" spans="1:3" ht="14.5">
      <c r="A14" s="16">
        <v>0</v>
      </c>
      <c r="B14" s="16" t="s">
        <v>307</v>
      </c>
    </row>
    <row r="16" spans="1:3" ht="14.5">
      <c r="A16" s="16" t="s">
        <v>12</v>
      </c>
    </row>
    <row r="17" spans="1:2" ht="14.5">
      <c r="A17" s="16" t="s">
        <v>308</v>
      </c>
    </row>
    <row r="19" spans="1:2" ht="14.5">
      <c r="A19" s="16">
        <v>2</v>
      </c>
      <c r="B19" s="49" t="s">
        <v>42</v>
      </c>
    </row>
    <row r="20" spans="1:2" ht="14.5">
      <c r="A20" s="16">
        <v>1</v>
      </c>
      <c r="B20" s="50" t="s">
        <v>82</v>
      </c>
    </row>
    <row r="21" spans="1:2" ht="15.75" customHeight="1">
      <c r="A21" s="16">
        <v>0</v>
      </c>
      <c r="B21" s="49" t="s">
        <v>302</v>
      </c>
    </row>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1000"/>
  <sheetViews>
    <sheetView workbookViewId="0"/>
  </sheetViews>
  <sheetFormatPr defaultColWidth="14.453125" defaultRowHeight="15" customHeight="1"/>
  <cols>
    <col min="1" max="26" width="8.81640625" customWidth="1"/>
  </cols>
  <sheetData>
    <row r="1" spans="1:1" ht="14.5">
      <c r="A1" s="16" t="s">
        <v>309</v>
      </c>
    </row>
    <row r="2" spans="1:1" ht="14.5">
      <c r="A2" s="16" t="s">
        <v>310</v>
      </c>
    </row>
    <row r="3" spans="1:1" ht="14.5">
      <c r="A3" s="16" t="s">
        <v>311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7" workbookViewId="0">
      <selection sqref="A1:F1"/>
    </sheetView>
  </sheetViews>
  <sheetFormatPr defaultColWidth="14.453125" defaultRowHeight="15" customHeight="1"/>
  <cols>
    <col min="1" max="1" width="21.26953125" customWidth="1"/>
    <col min="2" max="2" width="18.453125" customWidth="1"/>
    <col min="3" max="3" width="27" customWidth="1"/>
    <col min="4" max="4" width="48.81640625" customWidth="1"/>
    <col min="5" max="5" width="43.08984375" customWidth="1"/>
    <col min="6" max="6" width="42.26953125" customWidth="1"/>
    <col min="7" max="7" width="68.453125" customWidth="1"/>
    <col min="8" max="8" width="8" hidden="1" customWidth="1"/>
    <col min="9" max="9" width="10.81640625" hidden="1" customWidth="1"/>
    <col min="10" max="10" width="10.08984375" hidden="1" customWidth="1"/>
    <col min="11" max="26" width="9.08984375" customWidth="1"/>
  </cols>
  <sheetData>
    <row r="1" spans="1:26" ht="14.5">
      <c r="A1" s="63" t="s">
        <v>32</v>
      </c>
      <c r="B1" s="64"/>
      <c r="C1" s="64"/>
      <c r="D1" s="64"/>
      <c r="E1" s="64"/>
      <c r="F1" s="65"/>
    </row>
    <row r="2" spans="1:26" ht="36.75" customHeight="1">
      <c r="A2" s="66" t="s">
        <v>33</v>
      </c>
      <c r="B2" s="64"/>
      <c r="C2" s="64"/>
      <c r="D2" s="64"/>
      <c r="E2" s="64"/>
      <c r="F2" s="65"/>
    </row>
    <row r="3" spans="1:26" ht="46.5" customHeight="1">
      <c r="A3" s="67" t="s">
        <v>34</v>
      </c>
      <c r="B3" s="56"/>
      <c r="C3" s="56"/>
      <c r="D3" s="56"/>
      <c r="E3" s="56"/>
      <c r="F3" s="56"/>
    </row>
    <row r="4" spans="1:26" ht="14.5">
      <c r="A4" s="68" t="s">
        <v>35</v>
      </c>
      <c r="B4" s="58"/>
      <c r="C4" s="29" t="s">
        <v>36</v>
      </c>
      <c r="D4" s="29" t="s">
        <v>37</v>
      </c>
      <c r="E4" s="29" t="s">
        <v>38</v>
      </c>
      <c r="F4" s="29" t="s">
        <v>39</v>
      </c>
      <c r="G4" s="29" t="s">
        <v>40</v>
      </c>
    </row>
    <row r="5" spans="1:26" ht="409.5" customHeight="1">
      <c r="A5" s="69" t="s">
        <v>41</v>
      </c>
      <c r="B5" s="58"/>
      <c r="C5" s="30" t="s">
        <v>42</v>
      </c>
      <c r="D5" s="31" t="s">
        <v>43</v>
      </c>
      <c r="E5" s="31" t="s">
        <v>44</v>
      </c>
      <c r="F5" s="31" t="s">
        <v>45</v>
      </c>
      <c r="G5" s="32" t="s">
        <v>46</v>
      </c>
      <c r="H5" s="33">
        <f>VLOOKUP(C5,'Reference Sheet'!$A$2:$B$4,2)</f>
        <v>2</v>
      </c>
      <c r="I5" s="33"/>
      <c r="J5" s="34"/>
      <c r="K5" s="34"/>
      <c r="L5" s="34"/>
      <c r="M5" s="34"/>
      <c r="N5" s="34"/>
      <c r="O5" s="34"/>
      <c r="P5" s="34"/>
      <c r="Q5" s="34"/>
      <c r="R5" s="34"/>
      <c r="S5" s="34"/>
      <c r="T5" s="34"/>
      <c r="U5" s="34"/>
      <c r="V5" s="34"/>
      <c r="W5" s="34"/>
      <c r="X5" s="34"/>
      <c r="Y5" s="34"/>
      <c r="Z5" s="34"/>
    </row>
    <row r="6" spans="1:26" ht="237" customHeight="1">
      <c r="A6" s="70" t="s">
        <v>47</v>
      </c>
      <c r="B6" s="58"/>
      <c r="C6" s="30" t="s">
        <v>42</v>
      </c>
      <c r="D6" s="31" t="s">
        <v>48</v>
      </c>
      <c r="E6" s="31" t="s">
        <v>49</v>
      </c>
      <c r="F6" s="31" t="s">
        <v>50</v>
      </c>
      <c r="G6" s="31"/>
      <c r="H6" s="33">
        <f>VLOOKUP(C6,'Reference Sheet'!$A$2:$B$4,2)</f>
        <v>2</v>
      </c>
      <c r="I6" s="33"/>
      <c r="J6" s="34"/>
      <c r="K6" s="34"/>
      <c r="L6" s="34"/>
      <c r="M6" s="34"/>
      <c r="N6" s="34"/>
      <c r="O6" s="34"/>
      <c r="P6" s="34"/>
      <c r="Q6" s="34"/>
      <c r="R6" s="34"/>
      <c r="S6" s="34"/>
      <c r="T6" s="34"/>
      <c r="U6" s="34"/>
      <c r="V6" s="34"/>
      <c r="W6" s="34"/>
      <c r="X6" s="34"/>
      <c r="Y6" s="34"/>
      <c r="Z6" s="34"/>
    </row>
    <row r="7" spans="1:26" ht="178.5" customHeight="1">
      <c r="A7" s="70" t="s">
        <v>51</v>
      </c>
      <c r="B7" s="58"/>
      <c r="C7" s="30" t="s">
        <v>42</v>
      </c>
      <c r="D7" s="31" t="s">
        <v>52</v>
      </c>
      <c r="E7" s="31" t="s">
        <v>53</v>
      </c>
      <c r="F7" s="31" t="s">
        <v>54</v>
      </c>
      <c r="G7" s="31"/>
      <c r="H7" s="33">
        <f>VLOOKUP(C7,'Reference Sheet'!$A$2:$B$4,2)</f>
        <v>2</v>
      </c>
      <c r="I7" s="33"/>
      <c r="J7" s="34"/>
      <c r="K7" s="34"/>
      <c r="L7" s="34"/>
      <c r="M7" s="34"/>
      <c r="N7" s="34"/>
      <c r="O7" s="34"/>
      <c r="P7" s="34"/>
      <c r="Q7" s="34"/>
      <c r="R7" s="34"/>
      <c r="S7" s="34"/>
      <c r="T7" s="34"/>
      <c r="U7" s="34"/>
      <c r="V7" s="34"/>
      <c r="W7" s="34"/>
      <c r="X7" s="34"/>
      <c r="Y7" s="34"/>
      <c r="Z7" s="34"/>
    </row>
    <row r="8" spans="1:26" ht="116">
      <c r="A8" s="70" t="s">
        <v>55</v>
      </c>
      <c r="B8" s="58"/>
      <c r="C8" s="30" t="s">
        <v>42</v>
      </c>
      <c r="D8" s="31" t="s">
        <v>56</v>
      </c>
      <c r="E8" s="31" t="s">
        <v>57</v>
      </c>
      <c r="F8" s="31" t="s">
        <v>58</v>
      </c>
      <c r="G8" s="31"/>
      <c r="H8" s="33">
        <f>VLOOKUP(C8,'Reference Sheet'!$A$2:$B$4,2)</f>
        <v>2</v>
      </c>
      <c r="I8" s="33"/>
      <c r="J8" s="34"/>
      <c r="K8" s="34"/>
      <c r="L8" s="34"/>
      <c r="M8" s="34"/>
      <c r="N8" s="34"/>
      <c r="O8" s="34"/>
      <c r="P8" s="34"/>
      <c r="Q8" s="34"/>
      <c r="R8" s="34"/>
      <c r="S8" s="34"/>
      <c r="T8" s="34"/>
      <c r="U8" s="34"/>
      <c r="V8" s="34"/>
      <c r="W8" s="34"/>
      <c r="X8" s="34"/>
      <c r="Y8" s="34"/>
      <c r="Z8" s="34"/>
    </row>
    <row r="9" spans="1:26" ht="14.5">
      <c r="A9" s="35"/>
      <c r="B9" s="36"/>
      <c r="C9" s="37"/>
      <c r="D9" s="38"/>
      <c r="E9" s="38"/>
      <c r="F9" s="39"/>
      <c r="G9" s="39"/>
      <c r="H9" s="33"/>
      <c r="I9" s="33"/>
      <c r="J9" s="34"/>
      <c r="K9" s="34"/>
      <c r="L9" s="34"/>
      <c r="M9" s="34"/>
      <c r="N9" s="34"/>
      <c r="O9" s="34"/>
      <c r="P9" s="34"/>
      <c r="Q9" s="34"/>
      <c r="R9" s="34"/>
      <c r="S9" s="34"/>
      <c r="T9" s="34"/>
      <c r="U9" s="34"/>
      <c r="V9" s="34"/>
      <c r="W9" s="34"/>
      <c r="X9" s="34"/>
      <c r="Y9" s="34"/>
      <c r="Z9" s="34"/>
    </row>
    <row r="10" spans="1:26" ht="34.5" customHeight="1">
      <c r="B10" s="73" t="s">
        <v>59</v>
      </c>
      <c r="C10" s="74"/>
      <c r="D10" s="74"/>
      <c r="E10" s="74"/>
      <c r="F10" s="40"/>
      <c r="G10" s="40"/>
      <c r="H10" s="16" t="b">
        <f>IF(OR(H5=0, H6=0, H7=0, H8=0), FALSE, TRUE)</f>
        <v>1</v>
      </c>
      <c r="I10" s="40"/>
      <c r="J10" s="40"/>
      <c r="K10" s="40"/>
      <c r="L10" s="40"/>
      <c r="M10" s="40"/>
      <c r="N10" s="40"/>
      <c r="O10" s="40"/>
      <c r="P10" s="40"/>
      <c r="Q10" s="40"/>
      <c r="R10" s="40"/>
      <c r="S10" s="40"/>
      <c r="T10" s="40"/>
      <c r="U10" s="40"/>
      <c r="V10" s="40"/>
      <c r="W10" s="40"/>
      <c r="X10" s="40"/>
      <c r="Y10" s="40"/>
      <c r="Z10" s="40"/>
    </row>
    <row r="11" spans="1:26" ht="14.5">
      <c r="A11" s="41"/>
      <c r="B11" s="71" t="s">
        <v>60</v>
      </c>
      <c r="C11" s="64"/>
      <c r="D11" s="64"/>
      <c r="E11" s="65"/>
      <c r="H11" s="16">
        <f>SUM(H5:H8)</f>
        <v>8</v>
      </c>
    </row>
    <row r="12" spans="1:26" ht="57" customHeight="1">
      <c r="A12" s="41"/>
      <c r="B12" s="75" t="s">
        <v>61</v>
      </c>
      <c r="C12" s="56"/>
      <c r="D12" s="76">
        <f>IFERROR(H11,"")</f>
        <v>8</v>
      </c>
      <c r="E12" s="56"/>
      <c r="H12" s="34">
        <f>SUM(J17:J31)</f>
        <v>2</v>
      </c>
    </row>
    <row r="13" spans="1:26" ht="85.5" customHeight="1">
      <c r="A13" s="41"/>
      <c r="B13" s="75" t="s">
        <v>62</v>
      </c>
      <c r="C13" s="56"/>
      <c r="D13" s="77" t="str">
        <f>IFERROR(VLOOKUP(H12,'Reference Sheet'!$A$19:$B$21,2,FALSE),"")</f>
        <v>2: Meets expectations</v>
      </c>
      <c r="E13" s="65"/>
      <c r="F13" s="34"/>
      <c r="G13" s="34"/>
      <c r="H13" s="34"/>
      <c r="I13" s="34"/>
      <c r="J13" s="34"/>
      <c r="K13" s="34"/>
      <c r="L13" s="34"/>
      <c r="M13" s="34"/>
      <c r="N13" s="34"/>
      <c r="O13" s="34"/>
      <c r="P13" s="34"/>
      <c r="Q13" s="34"/>
      <c r="R13" s="34"/>
      <c r="S13" s="34"/>
      <c r="T13" s="34"/>
      <c r="U13" s="34"/>
      <c r="V13" s="34"/>
      <c r="W13" s="34"/>
      <c r="X13" s="34"/>
      <c r="Y13" s="34"/>
      <c r="Z13" s="34"/>
    </row>
    <row r="14" spans="1:26" ht="14.5">
      <c r="B14" s="71" t="s">
        <v>63</v>
      </c>
      <c r="C14" s="64"/>
      <c r="D14" s="64"/>
      <c r="E14" s="65"/>
    </row>
    <row r="15" spans="1:26" ht="14.5">
      <c r="B15" s="72" t="s">
        <v>64</v>
      </c>
      <c r="C15" s="56"/>
      <c r="D15" s="56"/>
      <c r="E15" s="56"/>
    </row>
    <row r="16" spans="1:26" ht="15" customHeight="1">
      <c r="B16" s="56"/>
      <c r="C16" s="56"/>
      <c r="D16" s="56"/>
      <c r="E16" s="56"/>
    </row>
    <row r="17" spans="1:26" ht="14.5">
      <c r="A17" s="33"/>
      <c r="B17" s="56"/>
      <c r="C17" s="56"/>
      <c r="D17" s="56"/>
      <c r="E17" s="56"/>
      <c r="H17" s="43">
        <v>8</v>
      </c>
      <c r="I17" s="43">
        <v>2</v>
      </c>
      <c r="J17" s="16">
        <f t="shared" ref="J17:J24" si="0">IF(AND(H$10=TRUE,$H$11=H17),I17,0)</f>
        <v>2</v>
      </c>
    </row>
    <row r="18" spans="1:26" ht="53.25" customHeight="1">
      <c r="B18" s="56"/>
      <c r="C18" s="56"/>
      <c r="D18" s="56"/>
      <c r="E18" s="56"/>
      <c r="H18" s="44">
        <v>7</v>
      </c>
      <c r="I18" s="44">
        <v>2</v>
      </c>
      <c r="J18" s="34">
        <f t="shared" si="0"/>
        <v>0</v>
      </c>
    </row>
    <row r="19" spans="1:26" ht="14.5">
      <c r="D19" s="42"/>
      <c r="F19" s="34"/>
      <c r="G19" s="34"/>
      <c r="H19" s="43">
        <v>6</v>
      </c>
      <c r="I19" s="43">
        <v>1</v>
      </c>
      <c r="J19" s="16">
        <f t="shared" si="0"/>
        <v>0</v>
      </c>
      <c r="K19" s="34"/>
      <c r="L19" s="34"/>
      <c r="M19" s="34"/>
      <c r="N19" s="34"/>
      <c r="O19" s="34"/>
      <c r="P19" s="34"/>
      <c r="Q19" s="34"/>
      <c r="R19" s="34"/>
      <c r="S19" s="34"/>
      <c r="T19" s="34"/>
      <c r="U19" s="34"/>
      <c r="V19" s="34"/>
      <c r="W19" s="34"/>
      <c r="X19" s="34"/>
      <c r="Y19" s="34"/>
      <c r="Z19" s="34"/>
    </row>
    <row r="20" spans="1:26" ht="14.5">
      <c r="D20" s="42"/>
      <c r="H20" s="43">
        <v>5</v>
      </c>
      <c r="I20" s="43">
        <v>1</v>
      </c>
      <c r="J20" s="16">
        <f t="shared" si="0"/>
        <v>0</v>
      </c>
    </row>
    <row r="21" spans="1:26" ht="15.75" customHeight="1">
      <c r="D21" s="42"/>
      <c r="H21" s="43">
        <v>4</v>
      </c>
      <c r="I21" s="43">
        <v>1</v>
      </c>
      <c r="J21" s="16">
        <f t="shared" si="0"/>
        <v>0</v>
      </c>
    </row>
    <row r="22" spans="1:26" ht="15.75" customHeight="1">
      <c r="D22" s="42"/>
      <c r="H22" s="43">
        <v>3</v>
      </c>
      <c r="I22" s="43">
        <v>0</v>
      </c>
      <c r="J22" s="16">
        <f t="shared" si="0"/>
        <v>0</v>
      </c>
    </row>
    <row r="23" spans="1:26" ht="15.75" customHeight="1">
      <c r="D23" s="42"/>
      <c r="H23" s="43">
        <v>2</v>
      </c>
      <c r="I23" s="43">
        <v>0</v>
      </c>
      <c r="J23" s="16">
        <f t="shared" si="0"/>
        <v>0</v>
      </c>
    </row>
    <row r="24" spans="1:26" ht="17.25" customHeight="1">
      <c r="D24" s="42"/>
      <c r="H24" s="43">
        <v>1</v>
      </c>
      <c r="I24" s="43">
        <v>0</v>
      </c>
      <c r="J24" s="16">
        <f t="shared" si="0"/>
        <v>0</v>
      </c>
    </row>
    <row r="25" spans="1:26" ht="15.75" customHeight="1">
      <c r="D25" s="42"/>
    </row>
    <row r="26" spans="1:26" ht="15.75" customHeight="1">
      <c r="D26" s="42"/>
      <c r="H26" s="45">
        <v>6</v>
      </c>
      <c r="I26" s="45">
        <v>0</v>
      </c>
      <c r="J26" s="16">
        <f t="shared" ref="J26:J31" si="1">IF(AND(H$10=FALSE,$H$11=H26),I26,0)</f>
        <v>0</v>
      </c>
    </row>
    <row r="27" spans="1:26" ht="15.75" customHeight="1">
      <c r="D27" s="42"/>
      <c r="H27" s="45">
        <v>5</v>
      </c>
      <c r="I27" s="45">
        <v>0</v>
      </c>
      <c r="J27" s="16">
        <f t="shared" si="1"/>
        <v>0</v>
      </c>
    </row>
    <row r="28" spans="1:26" ht="15.75" customHeight="1">
      <c r="D28" s="42"/>
      <c r="H28" s="45">
        <v>4</v>
      </c>
      <c r="I28" s="45">
        <v>0</v>
      </c>
      <c r="J28" s="16">
        <f t="shared" si="1"/>
        <v>0</v>
      </c>
    </row>
    <row r="29" spans="1:26" ht="15.75" customHeight="1">
      <c r="D29" s="42"/>
      <c r="H29" s="45">
        <v>3</v>
      </c>
      <c r="I29" s="45">
        <v>0</v>
      </c>
      <c r="J29" s="16">
        <f t="shared" si="1"/>
        <v>0</v>
      </c>
    </row>
    <row r="30" spans="1:26" ht="15.75" customHeight="1">
      <c r="D30" s="42"/>
      <c r="H30" s="45">
        <v>2</v>
      </c>
      <c r="I30" s="45">
        <v>0</v>
      </c>
      <c r="J30" s="16">
        <f t="shared" si="1"/>
        <v>0</v>
      </c>
    </row>
    <row r="31" spans="1:26" ht="15.75" customHeight="1">
      <c r="D31" s="42"/>
      <c r="H31" s="45">
        <v>1</v>
      </c>
      <c r="I31" s="45">
        <v>0</v>
      </c>
      <c r="J31" s="16">
        <f t="shared" si="1"/>
        <v>0</v>
      </c>
    </row>
    <row r="32" spans="1: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6">
    <mergeCell ref="A6:B6"/>
    <mergeCell ref="A7:B7"/>
    <mergeCell ref="B14:E14"/>
    <mergeCell ref="B15:E18"/>
    <mergeCell ref="A8:B8"/>
    <mergeCell ref="B10:E10"/>
    <mergeCell ref="B11:E11"/>
    <mergeCell ref="B12:C12"/>
    <mergeCell ref="D12:E12"/>
    <mergeCell ref="B13:C13"/>
    <mergeCell ref="D13:E13"/>
    <mergeCell ref="A1:F1"/>
    <mergeCell ref="A2:F2"/>
    <mergeCell ref="A3:F3"/>
    <mergeCell ref="A4:B4"/>
    <mergeCell ref="A5:B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'Reference Sheet'!$A$1:$A$4</xm:f>
          </x14:formula1>
          <xm:sqref>C5:C8</xm:sqref>
        </x14:dataValidation>
        <x14:dataValidation type="list" allowBlank="1" showErrorMessage="1" xr:uid="{00000000-0002-0000-0100-000001000000}">
          <x14:formula1>
            <xm:f>'Reference Sheet'!$A$2:$A$4</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8" workbookViewId="0">
      <selection sqref="A1:F1"/>
    </sheetView>
  </sheetViews>
  <sheetFormatPr defaultColWidth="14.453125" defaultRowHeight="15" customHeight="1"/>
  <cols>
    <col min="1" max="1" width="21.26953125" customWidth="1"/>
    <col min="2" max="2" width="18.453125" customWidth="1"/>
    <col min="3" max="3" width="27" customWidth="1"/>
    <col min="4" max="4" width="48.81640625" customWidth="1"/>
    <col min="5" max="5" width="43.08984375" customWidth="1"/>
    <col min="6" max="6" width="42.26953125" customWidth="1"/>
    <col min="7" max="7" width="68.7265625" customWidth="1"/>
    <col min="8" max="8" width="4.81640625" hidden="1" customWidth="1"/>
    <col min="9" max="9" width="8.984375E-2" customWidth="1"/>
    <col min="10" max="10" width="4.7265625" hidden="1" customWidth="1"/>
    <col min="11" max="26" width="9.08984375" customWidth="1"/>
  </cols>
  <sheetData>
    <row r="1" spans="1:26" ht="14.5">
      <c r="A1" s="63" t="s">
        <v>32</v>
      </c>
      <c r="B1" s="64"/>
      <c r="C1" s="64"/>
      <c r="D1" s="64"/>
      <c r="E1" s="64"/>
      <c r="F1" s="65"/>
    </row>
    <row r="2" spans="1:26" ht="36.75" customHeight="1">
      <c r="A2" s="66" t="s">
        <v>65</v>
      </c>
      <c r="B2" s="64"/>
      <c r="C2" s="64"/>
      <c r="D2" s="64"/>
      <c r="E2" s="64"/>
      <c r="F2" s="65"/>
    </row>
    <row r="3" spans="1:26" ht="46.5" customHeight="1">
      <c r="A3" s="67" t="s">
        <v>66</v>
      </c>
      <c r="B3" s="56"/>
      <c r="C3" s="56"/>
      <c r="D3" s="56"/>
      <c r="E3" s="56"/>
      <c r="F3" s="56"/>
    </row>
    <row r="4" spans="1:26" ht="14.5">
      <c r="A4" s="68" t="s">
        <v>35</v>
      </c>
      <c r="B4" s="58"/>
      <c r="C4" s="29" t="s">
        <v>36</v>
      </c>
      <c r="D4" s="29" t="s">
        <v>37</v>
      </c>
      <c r="E4" s="29" t="s">
        <v>38</v>
      </c>
      <c r="F4" s="29" t="s">
        <v>39</v>
      </c>
      <c r="G4" s="29" t="s">
        <v>40</v>
      </c>
    </row>
    <row r="5" spans="1:26" ht="198" customHeight="1">
      <c r="A5" s="69" t="s">
        <v>67</v>
      </c>
      <c r="B5" s="58"/>
      <c r="C5" s="30" t="s">
        <v>42</v>
      </c>
      <c r="D5" s="31" t="s">
        <v>68</v>
      </c>
      <c r="E5" s="31" t="s">
        <v>69</v>
      </c>
      <c r="F5" s="31" t="s">
        <v>70</v>
      </c>
      <c r="G5" s="31"/>
      <c r="H5" s="33">
        <f>VLOOKUP(C5,'Reference Sheet'!$A$2:$B$4,2)</f>
        <v>2</v>
      </c>
      <c r="I5" s="33"/>
      <c r="J5" s="34"/>
      <c r="K5" s="34"/>
      <c r="L5" s="34"/>
      <c r="M5" s="34"/>
      <c r="N5" s="34"/>
      <c r="O5" s="34"/>
      <c r="P5" s="34"/>
      <c r="Q5" s="34"/>
      <c r="R5" s="34"/>
      <c r="S5" s="34"/>
      <c r="T5" s="34"/>
      <c r="U5" s="34"/>
      <c r="V5" s="34"/>
      <c r="W5" s="34"/>
      <c r="X5" s="34"/>
      <c r="Y5" s="34"/>
      <c r="Z5" s="34"/>
    </row>
    <row r="6" spans="1:26" ht="237" customHeight="1">
      <c r="A6" s="70" t="s">
        <v>71</v>
      </c>
      <c r="B6" s="58"/>
      <c r="C6" s="30" t="s">
        <v>42</v>
      </c>
      <c r="D6" s="31" t="s">
        <v>72</v>
      </c>
      <c r="E6" s="31" t="s">
        <v>73</v>
      </c>
      <c r="F6" s="31" t="s">
        <v>74</v>
      </c>
      <c r="G6" s="31" t="s">
        <v>75</v>
      </c>
      <c r="H6" s="33">
        <f>VLOOKUP(C6,'Reference Sheet'!$A$2:$B$4,2)</f>
        <v>2</v>
      </c>
      <c r="I6" s="33"/>
      <c r="J6" s="34"/>
      <c r="K6" s="34"/>
      <c r="L6" s="34"/>
      <c r="M6" s="34"/>
      <c r="N6" s="34"/>
      <c r="O6" s="34"/>
      <c r="P6" s="34"/>
      <c r="Q6" s="34"/>
      <c r="R6" s="34"/>
      <c r="S6" s="34"/>
      <c r="T6" s="34"/>
      <c r="U6" s="34"/>
      <c r="V6" s="34"/>
      <c r="W6" s="34"/>
      <c r="X6" s="34"/>
      <c r="Y6" s="34"/>
      <c r="Z6" s="34"/>
    </row>
    <row r="7" spans="1:26" ht="178.5" customHeight="1">
      <c r="A7" s="70" t="s">
        <v>76</v>
      </c>
      <c r="B7" s="58"/>
      <c r="C7" s="30" t="s">
        <v>42</v>
      </c>
      <c r="D7" s="31" t="s">
        <v>77</v>
      </c>
      <c r="E7" s="31" t="s">
        <v>78</v>
      </c>
      <c r="F7" s="31" t="s">
        <v>79</v>
      </c>
      <c r="G7" s="31" t="s">
        <v>80</v>
      </c>
      <c r="H7" s="33">
        <f>VLOOKUP(C7,'Reference Sheet'!$A$2:$B$4,2)</f>
        <v>2</v>
      </c>
      <c r="I7" s="33"/>
      <c r="J7" s="34"/>
      <c r="K7" s="34"/>
      <c r="L7" s="34"/>
      <c r="M7" s="34"/>
      <c r="N7" s="34"/>
      <c r="O7" s="34"/>
      <c r="P7" s="34"/>
      <c r="Q7" s="34"/>
      <c r="R7" s="34"/>
      <c r="S7" s="34"/>
      <c r="T7" s="34"/>
      <c r="U7" s="34"/>
      <c r="V7" s="34"/>
      <c r="W7" s="34"/>
      <c r="X7" s="34"/>
      <c r="Y7" s="34"/>
      <c r="Z7" s="34"/>
    </row>
    <row r="8" spans="1:26" ht="203">
      <c r="A8" s="70" t="s">
        <v>81</v>
      </c>
      <c r="B8" s="58"/>
      <c r="C8" s="30" t="s">
        <v>82</v>
      </c>
      <c r="D8" s="31" t="s">
        <v>83</v>
      </c>
      <c r="E8" s="31" t="s">
        <v>84</v>
      </c>
      <c r="F8" s="31" t="s">
        <v>85</v>
      </c>
      <c r="G8" s="31" t="s">
        <v>86</v>
      </c>
      <c r="H8" s="33">
        <f>VLOOKUP(C8,'Reference Sheet'!$A$2:$B$4,2)</f>
        <v>1</v>
      </c>
      <c r="I8" s="33"/>
      <c r="J8" s="34"/>
      <c r="K8" s="34"/>
      <c r="L8" s="34"/>
      <c r="M8" s="34"/>
      <c r="N8" s="34"/>
      <c r="O8" s="34"/>
      <c r="P8" s="34"/>
      <c r="Q8" s="34"/>
      <c r="R8" s="34"/>
      <c r="S8" s="34"/>
      <c r="T8" s="34"/>
      <c r="U8" s="34"/>
      <c r="V8" s="34"/>
      <c r="W8" s="34"/>
      <c r="X8" s="34"/>
      <c r="Y8" s="34"/>
      <c r="Z8" s="34"/>
    </row>
    <row r="9" spans="1:26" ht="14.5">
      <c r="A9" s="35"/>
      <c r="B9" s="36"/>
      <c r="C9" s="37"/>
      <c r="D9" s="38"/>
      <c r="E9" s="38"/>
      <c r="F9" s="39"/>
      <c r="G9" s="39"/>
      <c r="H9" s="33"/>
      <c r="I9" s="33"/>
      <c r="J9" s="34"/>
      <c r="K9" s="34"/>
      <c r="L9" s="34"/>
      <c r="M9" s="34"/>
      <c r="N9" s="34"/>
      <c r="O9" s="34"/>
      <c r="P9" s="34"/>
      <c r="Q9" s="34"/>
      <c r="R9" s="34"/>
      <c r="S9" s="34"/>
      <c r="T9" s="34"/>
      <c r="U9" s="34"/>
      <c r="V9" s="34"/>
      <c r="W9" s="34"/>
      <c r="X9" s="34"/>
      <c r="Y9" s="34"/>
      <c r="Z9" s="34"/>
    </row>
    <row r="10" spans="1:26" ht="34.5" customHeight="1">
      <c r="B10" s="73" t="s">
        <v>59</v>
      </c>
      <c r="C10" s="74"/>
      <c r="D10" s="74"/>
      <c r="E10" s="74"/>
      <c r="F10" s="40"/>
      <c r="G10" s="40"/>
      <c r="H10" s="16" t="b">
        <f>IF(OR(H5=0, H6=0, H7=0, H8=0), FALSE, TRUE)</f>
        <v>1</v>
      </c>
      <c r="I10" s="40"/>
      <c r="J10" s="40"/>
      <c r="K10" s="40"/>
      <c r="L10" s="40"/>
      <c r="M10" s="40"/>
      <c r="N10" s="40"/>
      <c r="O10" s="40"/>
      <c r="P10" s="40"/>
      <c r="Q10" s="40"/>
      <c r="R10" s="40"/>
      <c r="S10" s="40"/>
      <c r="T10" s="40"/>
      <c r="U10" s="40"/>
      <c r="V10" s="40"/>
      <c r="W10" s="40"/>
      <c r="X10" s="40"/>
      <c r="Y10" s="40"/>
      <c r="Z10" s="40"/>
    </row>
    <row r="11" spans="1:26" ht="14.5">
      <c r="A11" s="41"/>
      <c r="B11" s="71" t="s">
        <v>87</v>
      </c>
      <c r="C11" s="64"/>
      <c r="D11" s="64"/>
      <c r="E11" s="65"/>
      <c r="H11" s="16">
        <f>SUM(H5:H8)</f>
        <v>7</v>
      </c>
    </row>
    <row r="12" spans="1:26" ht="57" customHeight="1">
      <c r="A12" s="41"/>
      <c r="B12" s="75" t="s">
        <v>61</v>
      </c>
      <c r="C12" s="56"/>
      <c r="D12" s="76">
        <f>IFERROR(H11,"")</f>
        <v>7</v>
      </c>
      <c r="E12" s="56"/>
      <c r="H12" s="34">
        <f>SUM(J17:J31)</f>
        <v>2</v>
      </c>
    </row>
    <row r="13" spans="1:26" ht="85.5" customHeight="1">
      <c r="A13" s="41"/>
      <c r="B13" s="75" t="s">
        <v>62</v>
      </c>
      <c r="C13" s="56"/>
      <c r="D13" s="77" t="str">
        <f>IFERROR(VLOOKUP(H12,'Reference Sheet'!$A$19:$B$21,2,FALSE),"")</f>
        <v>2: Meets expectations</v>
      </c>
      <c r="E13" s="65"/>
      <c r="F13" s="34"/>
      <c r="G13" s="34"/>
      <c r="H13" s="34"/>
      <c r="I13" s="34"/>
      <c r="J13" s="34"/>
      <c r="K13" s="34"/>
      <c r="L13" s="34"/>
      <c r="M13" s="34"/>
      <c r="N13" s="34"/>
      <c r="O13" s="34"/>
      <c r="P13" s="34"/>
      <c r="Q13" s="34"/>
      <c r="R13" s="34"/>
      <c r="S13" s="34"/>
      <c r="T13" s="34"/>
      <c r="U13" s="34"/>
      <c r="V13" s="34"/>
      <c r="W13" s="34"/>
      <c r="X13" s="34"/>
      <c r="Y13" s="34"/>
      <c r="Z13" s="34"/>
    </row>
    <row r="14" spans="1:26" ht="14.5">
      <c r="B14" s="71" t="s">
        <v>88</v>
      </c>
      <c r="C14" s="64"/>
      <c r="D14" s="64"/>
      <c r="E14" s="65"/>
    </row>
    <row r="15" spans="1:26" ht="14.5">
      <c r="B15" s="78" t="s">
        <v>89</v>
      </c>
      <c r="C15" s="56"/>
      <c r="D15" s="56"/>
      <c r="E15" s="56"/>
    </row>
    <row r="16" spans="1:26" ht="15" customHeight="1">
      <c r="B16" s="56"/>
      <c r="C16" s="56"/>
      <c r="D16" s="56"/>
      <c r="E16" s="56"/>
    </row>
    <row r="17" spans="1:26" ht="14.5">
      <c r="A17" s="33"/>
      <c r="B17" s="56"/>
      <c r="C17" s="56"/>
      <c r="D17" s="56"/>
      <c r="E17" s="56"/>
      <c r="H17" s="43">
        <v>8</v>
      </c>
      <c r="I17" s="43">
        <v>2</v>
      </c>
      <c r="J17" s="16">
        <f t="shared" ref="J17:J24" si="0">IF(AND(H$10=TRUE,$H$11=H17),I17,0)</f>
        <v>0</v>
      </c>
    </row>
    <row r="18" spans="1:26" ht="53.25" customHeight="1">
      <c r="B18" s="56"/>
      <c r="C18" s="56"/>
      <c r="D18" s="56"/>
      <c r="E18" s="56"/>
      <c r="H18" s="44">
        <v>7</v>
      </c>
      <c r="I18" s="44">
        <v>2</v>
      </c>
      <c r="J18" s="34">
        <f t="shared" si="0"/>
        <v>2</v>
      </c>
    </row>
    <row r="19" spans="1:26" ht="14.5">
      <c r="D19" s="42"/>
      <c r="F19" s="34"/>
      <c r="G19" s="34"/>
      <c r="H19" s="43">
        <v>6</v>
      </c>
      <c r="I19" s="43">
        <v>1</v>
      </c>
      <c r="J19" s="16">
        <f t="shared" si="0"/>
        <v>0</v>
      </c>
      <c r="K19" s="34"/>
      <c r="L19" s="34"/>
      <c r="M19" s="34"/>
      <c r="N19" s="34"/>
      <c r="O19" s="34"/>
      <c r="P19" s="34"/>
      <c r="Q19" s="34"/>
      <c r="R19" s="34"/>
      <c r="S19" s="34"/>
      <c r="T19" s="34"/>
      <c r="U19" s="34"/>
      <c r="V19" s="34"/>
      <c r="W19" s="34"/>
      <c r="X19" s="34"/>
      <c r="Y19" s="34"/>
      <c r="Z19" s="34"/>
    </row>
    <row r="20" spans="1:26" ht="14.5">
      <c r="D20" s="42"/>
      <c r="H20" s="43">
        <v>5</v>
      </c>
      <c r="I20" s="43">
        <v>1</v>
      </c>
      <c r="J20" s="16">
        <f t="shared" si="0"/>
        <v>0</v>
      </c>
    </row>
    <row r="21" spans="1:26" ht="15.75" customHeight="1">
      <c r="D21" s="42"/>
      <c r="H21" s="43">
        <v>4</v>
      </c>
      <c r="I21" s="43">
        <v>1</v>
      </c>
      <c r="J21" s="16">
        <f t="shared" si="0"/>
        <v>0</v>
      </c>
    </row>
    <row r="22" spans="1:26" ht="15.75" customHeight="1">
      <c r="D22" s="42"/>
      <c r="H22" s="43">
        <v>3</v>
      </c>
      <c r="I22" s="43">
        <v>0</v>
      </c>
      <c r="J22" s="16">
        <f t="shared" si="0"/>
        <v>0</v>
      </c>
    </row>
    <row r="23" spans="1:26" ht="15.75" customHeight="1">
      <c r="D23" s="42"/>
      <c r="H23" s="43">
        <v>2</v>
      </c>
      <c r="I23" s="43">
        <v>0</v>
      </c>
      <c r="J23" s="16">
        <f t="shared" si="0"/>
        <v>0</v>
      </c>
    </row>
    <row r="24" spans="1:26" ht="17.25" customHeight="1">
      <c r="D24" s="42"/>
      <c r="H24" s="43">
        <v>1</v>
      </c>
      <c r="I24" s="43">
        <v>0</v>
      </c>
      <c r="J24" s="16">
        <f t="shared" si="0"/>
        <v>0</v>
      </c>
    </row>
    <row r="25" spans="1:26" ht="15.75" customHeight="1">
      <c r="D25" s="42"/>
    </row>
    <row r="26" spans="1:26" ht="15.75" customHeight="1">
      <c r="D26" s="42"/>
      <c r="H26" s="45">
        <v>6</v>
      </c>
      <c r="I26" s="45">
        <v>0</v>
      </c>
      <c r="J26" s="16">
        <f t="shared" ref="J26:J31" si="1">IF(AND(H$10=FALSE,$H$11=H26),I26,0)</f>
        <v>0</v>
      </c>
    </row>
    <row r="27" spans="1:26" ht="15.75" customHeight="1">
      <c r="D27" s="42"/>
      <c r="H27" s="45">
        <v>5</v>
      </c>
      <c r="I27" s="45">
        <v>0</v>
      </c>
      <c r="J27" s="16">
        <f t="shared" si="1"/>
        <v>0</v>
      </c>
    </row>
    <row r="28" spans="1:26" ht="15.75" customHeight="1">
      <c r="D28" s="42"/>
      <c r="H28" s="45">
        <v>4</v>
      </c>
      <c r="I28" s="45">
        <v>0</v>
      </c>
      <c r="J28" s="16">
        <f t="shared" si="1"/>
        <v>0</v>
      </c>
    </row>
    <row r="29" spans="1:26" ht="15.75" customHeight="1">
      <c r="D29" s="42"/>
      <c r="H29" s="45">
        <v>3</v>
      </c>
      <c r="I29" s="45">
        <v>0</v>
      </c>
      <c r="J29" s="16">
        <f t="shared" si="1"/>
        <v>0</v>
      </c>
    </row>
    <row r="30" spans="1:26" ht="15.75" customHeight="1">
      <c r="D30" s="42"/>
      <c r="H30" s="45">
        <v>2</v>
      </c>
      <c r="I30" s="45">
        <v>0</v>
      </c>
      <c r="J30" s="16">
        <f t="shared" si="1"/>
        <v>0</v>
      </c>
    </row>
    <row r="31" spans="1:26" ht="15.75" customHeight="1">
      <c r="D31" s="42"/>
      <c r="H31" s="45">
        <v>1</v>
      </c>
      <c r="I31" s="45">
        <v>0</v>
      </c>
      <c r="J31" s="16">
        <f t="shared" si="1"/>
        <v>0</v>
      </c>
    </row>
    <row r="32" spans="1: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6">
    <mergeCell ref="A6:B6"/>
    <mergeCell ref="A7:B7"/>
    <mergeCell ref="B14:E14"/>
    <mergeCell ref="B15:E18"/>
    <mergeCell ref="A8:B8"/>
    <mergeCell ref="B10:E10"/>
    <mergeCell ref="B11:E11"/>
    <mergeCell ref="B12:C12"/>
    <mergeCell ref="D12:E12"/>
    <mergeCell ref="B13:C13"/>
    <mergeCell ref="D13:E13"/>
    <mergeCell ref="A1:F1"/>
    <mergeCell ref="A2:F2"/>
    <mergeCell ref="A3:F3"/>
    <mergeCell ref="A4:B4"/>
    <mergeCell ref="A5:B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'Reference Sheet'!$A$1:$A$4</xm:f>
          </x14:formula1>
          <xm:sqref>C5:C8</xm:sqref>
        </x14:dataValidation>
        <x14:dataValidation type="list" allowBlank="1" showErrorMessage="1" xr:uid="{00000000-0002-0000-0200-000001000000}">
          <x14:formula1>
            <xm:f>'Reference Sheet'!$A$2:$A$4</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7" workbookViewId="0">
      <selection sqref="A1:F1"/>
    </sheetView>
  </sheetViews>
  <sheetFormatPr defaultColWidth="14.453125" defaultRowHeight="15" customHeight="1"/>
  <cols>
    <col min="1" max="1" width="21.26953125" customWidth="1"/>
    <col min="2" max="2" width="18.453125" customWidth="1"/>
    <col min="3" max="3" width="27" customWidth="1"/>
    <col min="4" max="4" width="48.81640625" customWidth="1"/>
    <col min="5" max="5" width="43.08984375" customWidth="1"/>
    <col min="6" max="6" width="42.26953125" customWidth="1"/>
    <col min="7" max="7" width="68.7265625" customWidth="1"/>
    <col min="8" max="8" width="8.26953125" hidden="1" customWidth="1"/>
    <col min="9" max="9" width="14.81640625" hidden="1" customWidth="1"/>
    <col min="10" max="10" width="13.26953125" hidden="1" customWidth="1"/>
    <col min="11" max="26" width="9.08984375" customWidth="1"/>
  </cols>
  <sheetData>
    <row r="1" spans="1:26" ht="14.5">
      <c r="A1" s="63" t="s">
        <v>32</v>
      </c>
      <c r="B1" s="64"/>
      <c r="C1" s="64"/>
      <c r="D1" s="64"/>
      <c r="E1" s="64"/>
      <c r="F1" s="65"/>
    </row>
    <row r="2" spans="1:26" ht="36.75" customHeight="1">
      <c r="A2" s="66" t="s">
        <v>90</v>
      </c>
      <c r="B2" s="64"/>
      <c r="C2" s="64"/>
      <c r="D2" s="64"/>
      <c r="E2" s="64"/>
      <c r="F2" s="65"/>
    </row>
    <row r="3" spans="1:26" ht="46.5" customHeight="1">
      <c r="A3" s="67" t="s">
        <v>91</v>
      </c>
      <c r="B3" s="56"/>
      <c r="C3" s="56"/>
      <c r="D3" s="56"/>
      <c r="E3" s="56"/>
      <c r="F3" s="56"/>
    </row>
    <row r="4" spans="1:26" ht="14.5">
      <c r="A4" s="68" t="s">
        <v>35</v>
      </c>
      <c r="B4" s="58"/>
      <c r="C4" s="29" t="s">
        <v>36</v>
      </c>
      <c r="D4" s="29" t="s">
        <v>37</v>
      </c>
      <c r="E4" s="29" t="s">
        <v>38</v>
      </c>
      <c r="F4" s="29" t="s">
        <v>39</v>
      </c>
      <c r="G4" s="29" t="s">
        <v>40</v>
      </c>
    </row>
    <row r="5" spans="1:26" ht="186" customHeight="1">
      <c r="A5" s="69" t="s">
        <v>92</v>
      </c>
      <c r="B5" s="58"/>
      <c r="C5" s="30" t="s">
        <v>42</v>
      </c>
      <c r="D5" s="31" t="s">
        <v>93</v>
      </c>
      <c r="E5" s="31" t="s">
        <v>94</v>
      </c>
      <c r="F5" s="31" t="s">
        <v>95</v>
      </c>
      <c r="G5" s="31" t="s">
        <v>96</v>
      </c>
      <c r="H5" s="33">
        <f>VLOOKUP(C5,'Reference Sheet'!$A$2:$B$4,2)</f>
        <v>2</v>
      </c>
      <c r="I5" s="33"/>
      <c r="J5" s="34"/>
      <c r="K5" s="34"/>
      <c r="L5" s="34"/>
      <c r="M5" s="34"/>
      <c r="N5" s="34"/>
      <c r="O5" s="34"/>
      <c r="P5" s="34"/>
      <c r="Q5" s="34"/>
      <c r="R5" s="34"/>
      <c r="S5" s="34"/>
      <c r="T5" s="34"/>
      <c r="U5" s="34"/>
      <c r="V5" s="34"/>
      <c r="W5" s="34"/>
      <c r="X5" s="34"/>
      <c r="Y5" s="34"/>
      <c r="Z5" s="34"/>
    </row>
    <row r="6" spans="1:26" ht="169.5" customHeight="1">
      <c r="A6" s="70" t="s">
        <v>97</v>
      </c>
      <c r="B6" s="58"/>
      <c r="C6" s="30" t="s">
        <v>82</v>
      </c>
      <c r="D6" s="31" t="s">
        <v>98</v>
      </c>
      <c r="E6" s="31" t="s">
        <v>99</v>
      </c>
      <c r="F6" s="31" t="s">
        <v>100</v>
      </c>
      <c r="G6" s="31" t="s">
        <v>101</v>
      </c>
      <c r="H6" s="33">
        <f>VLOOKUP(C6,'Reference Sheet'!$A$2:$B$4,2)</f>
        <v>1</v>
      </c>
      <c r="I6" s="33"/>
      <c r="J6" s="34"/>
      <c r="K6" s="34"/>
      <c r="L6" s="34"/>
      <c r="M6" s="34"/>
      <c r="N6" s="34"/>
      <c r="O6" s="34"/>
      <c r="P6" s="34"/>
      <c r="Q6" s="34"/>
      <c r="R6" s="34"/>
      <c r="S6" s="34"/>
      <c r="T6" s="34"/>
      <c r="U6" s="34"/>
      <c r="V6" s="34"/>
      <c r="W6" s="34"/>
      <c r="X6" s="34"/>
      <c r="Y6" s="34"/>
      <c r="Z6" s="34"/>
    </row>
    <row r="7" spans="1:26" ht="162" customHeight="1">
      <c r="A7" s="70" t="s">
        <v>102</v>
      </c>
      <c r="B7" s="58"/>
      <c r="C7" s="30" t="s">
        <v>42</v>
      </c>
      <c r="D7" s="31" t="s">
        <v>103</v>
      </c>
      <c r="E7" s="31" t="s">
        <v>104</v>
      </c>
      <c r="F7" s="31" t="s">
        <v>105</v>
      </c>
      <c r="G7" s="31"/>
      <c r="H7" s="33">
        <f>VLOOKUP(C7,'Reference Sheet'!$A$2:$B$4,2)</f>
        <v>2</v>
      </c>
      <c r="I7" s="33"/>
      <c r="J7" s="34"/>
      <c r="K7" s="34"/>
      <c r="L7" s="34"/>
      <c r="M7" s="34"/>
      <c r="N7" s="34"/>
      <c r="O7" s="34"/>
      <c r="P7" s="34"/>
      <c r="Q7" s="34"/>
      <c r="R7" s="34"/>
      <c r="S7" s="34"/>
      <c r="T7" s="34"/>
      <c r="U7" s="34"/>
      <c r="V7" s="34"/>
      <c r="W7" s="34"/>
      <c r="X7" s="34"/>
      <c r="Y7" s="34"/>
      <c r="Z7" s="34"/>
    </row>
    <row r="8" spans="1:26" ht="34.5" customHeight="1">
      <c r="B8" s="73" t="s">
        <v>106</v>
      </c>
      <c r="C8" s="74"/>
      <c r="D8" s="74"/>
      <c r="E8" s="74"/>
      <c r="F8" s="40"/>
      <c r="G8" s="40"/>
      <c r="H8" s="40"/>
      <c r="I8" s="40"/>
      <c r="J8" s="40"/>
      <c r="K8" s="40"/>
      <c r="L8" s="40"/>
      <c r="M8" s="40"/>
      <c r="N8" s="40"/>
      <c r="O8" s="40"/>
      <c r="P8" s="40"/>
      <c r="Q8" s="40"/>
      <c r="R8" s="40"/>
      <c r="S8" s="40"/>
      <c r="T8" s="40"/>
      <c r="U8" s="40"/>
      <c r="V8" s="40"/>
      <c r="W8" s="40"/>
      <c r="X8" s="40"/>
      <c r="Y8" s="40"/>
      <c r="Z8" s="40"/>
    </row>
    <row r="9" spans="1:26" ht="14.5">
      <c r="A9" s="41"/>
      <c r="B9" s="71" t="s">
        <v>107</v>
      </c>
      <c r="C9" s="64"/>
      <c r="D9" s="64"/>
      <c r="E9" s="65"/>
      <c r="H9" s="16" t="b">
        <f>IF(OR(H5=0, H6=0, H7=0), FALSE, TRUE)</f>
        <v>1</v>
      </c>
    </row>
    <row r="10" spans="1:26" ht="57" customHeight="1">
      <c r="A10" s="41"/>
      <c r="B10" s="75" t="s">
        <v>61</v>
      </c>
      <c r="C10" s="56"/>
      <c r="D10" s="76">
        <f>IFERROR(H10,"")</f>
        <v>5</v>
      </c>
      <c r="E10" s="56"/>
      <c r="H10" s="16">
        <f>SUM(H5:H7)</f>
        <v>5</v>
      </c>
    </row>
    <row r="11" spans="1:26" ht="85.5" customHeight="1">
      <c r="A11" s="41"/>
      <c r="B11" s="75" t="s">
        <v>62</v>
      </c>
      <c r="C11" s="56"/>
      <c r="D11" s="77" t="str">
        <f>IFERROR(VLOOKUP(H11,'Reference Sheet'!$A$19:$B$21,2,FALSE),"")</f>
        <v>2: Meets expectations</v>
      </c>
      <c r="E11" s="65"/>
      <c r="F11" s="34"/>
      <c r="G11" s="34"/>
      <c r="H11" s="34">
        <f>SUM(J17:J28)</f>
        <v>2</v>
      </c>
      <c r="I11" s="34"/>
      <c r="J11" s="34"/>
      <c r="K11" s="34"/>
      <c r="L11" s="34"/>
      <c r="M11" s="34"/>
      <c r="N11" s="34"/>
      <c r="O11" s="34"/>
      <c r="P11" s="34"/>
      <c r="Q11" s="34"/>
      <c r="R11" s="34"/>
      <c r="S11" s="34"/>
      <c r="T11" s="34"/>
      <c r="U11" s="34"/>
      <c r="V11" s="34"/>
      <c r="W11" s="34"/>
      <c r="X11" s="34"/>
      <c r="Y11" s="34"/>
      <c r="Z11" s="34"/>
    </row>
    <row r="12" spans="1:26" ht="14.5">
      <c r="B12" s="71" t="s">
        <v>108</v>
      </c>
      <c r="C12" s="64"/>
      <c r="D12" s="64"/>
      <c r="E12" s="65"/>
    </row>
    <row r="13" spans="1:26" ht="14.5">
      <c r="B13" s="78" t="s">
        <v>109</v>
      </c>
      <c r="C13" s="56"/>
      <c r="D13" s="56"/>
      <c r="E13" s="56"/>
    </row>
    <row r="14" spans="1:26" ht="15" customHeight="1">
      <c r="B14" s="56"/>
      <c r="C14" s="56"/>
      <c r="D14" s="56"/>
      <c r="E14" s="56"/>
    </row>
    <row r="15" spans="1:26" ht="14.5">
      <c r="A15" s="33"/>
      <c r="B15" s="56"/>
      <c r="C15" s="56"/>
      <c r="D15" s="56"/>
      <c r="E15" s="56"/>
    </row>
    <row r="16" spans="1:26" ht="53.25" customHeight="1">
      <c r="B16" s="56"/>
      <c r="C16" s="56"/>
      <c r="D16" s="56"/>
      <c r="E16" s="56"/>
    </row>
    <row r="17" spans="4:26" ht="14.5">
      <c r="D17" s="42"/>
      <c r="F17" s="34"/>
      <c r="G17" s="34"/>
      <c r="H17" s="44">
        <v>6</v>
      </c>
      <c r="I17" s="44">
        <v>2</v>
      </c>
      <c r="J17" s="34">
        <f t="shared" ref="J17:J22" si="0">IF(AND(H$9=TRUE,$H$10=H17),I17,0)</f>
        <v>0</v>
      </c>
      <c r="K17" s="34"/>
      <c r="L17" s="34"/>
      <c r="M17" s="34"/>
      <c r="N17" s="34"/>
      <c r="O17" s="34"/>
      <c r="P17" s="34"/>
      <c r="Q17" s="34"/>
      <c r="R17" s="34"/>
      <c r="S17" s="34"/>
      <c r="T17" s="34"/>
      <c r="U17" s="34"/>
      <c r="V17" s="34"/>
      <c r="W17" s="34"/>
      <c r="X17" s="34"/>
      <c r="Y17" s="34"/>
      <c r="Z17" s="34"/>
    </row>
    <row r="18" spans="4:26" ht="14.5">
      <c r="D18" s="42"/>
      <c r="H18" s="43">
        <v>5</v>
      </c>
      <c r="I18" s="43">
        <v>2</v>
      </c>
      <c r="J18" s="16">
        <f t="shared" si="0"/>
        <v>2</v>
      </c>
    </row>
    <row r="19" spans="4:26" ht="14.5">
      <c r="D19" s="42"/>
      <c r="H19" s="43">
        <v>4</v>
      </c>
      <c r="I19" s="43">
        <v>1</v>
      </c>
      <c r="J19" s="16">
        <f t="shared" si="0"/>
        <v>0</v>
      </c>
    </row>
    <row r="20" spans="4:26" ht="14.5">
      <c r="D20" s="42"/>
      <c r="H20" s="43">
        <v>3</v>
      </c>
      <c r="I20" s="43">
        <v>1</v>
      </c>
      <c r="J20" s="16">
        <f t="shared" si="0"/>
        <v>0</v>
      </c>
    </row>
    <row r="21" spans="4:26" ht="15.75" customHeight="1">
      <c r="D21" s="42"/>
      <c r="H21" s="43">
        <v>2</v>
      </c>
      <c r="I21" s="43">
        <v>0</v>
      </c>
      <c r="J21" s="16">
        <f t="shared" si="0"/>
        <v>0</v>
      </c>
    </row>
    <row r="22" spans="4:26" ht="15.75" customHeight="1">
      <c r="D22" s="42"/>
      <c r="H22" s="43">
        <v>1</v>
      </c>
      <c r="I22" s="43">
        <v>0</v>
      </c>
      <c r="J22" s="16">
        <f t="shared" si="0"/>
        <v>0</v>
      </c>
    </row>
    <row r="23" spans="4:26" ht="15.75" customHeight="1">
      <c r="D23" s="42"/>
    </row>
    <row r="24" spans="4:26" ht="15.75" customHeight="1">
      <c r="D24" s="42"/>
      <c r="H24" s="45">
        <v>5</v>
      </c>
      <c r="I24" s="45">
        <v>0</v>
      </c>
      <c r="J24" s="16">
        <f t="shared" ref="J24:J28" si="1">IF(AND(H$9=FALSE,$H$10=H24),I24,0)</f>
        <v>0</v>
      </c>
    </row>
    <row r="25" spans="4:26" ht="15.75" customHeight="1">
      <c r="D25" s="42"/>
      <c r="H25" s="45">
        <v>4</v>
      </c>
      <c r="I25" s="45">
        <v>0</v>
      </c>
      <c r="J25" s="16">
        <f t="shared" si="1"/>
        <v>0</v>
      </c>
    </row>
    <row r="26" spans="4:26" ht="15.75" customHeight="1">
      <c r="D26" s="42"/>
      <c r="H26" s="45">
        <v>3</v>
      </c>
      <c r="I26" s="45">
        <v>0</v>
      </c>
      <c r="J26" s="16">
        <f t="shared" si="1"/>
        <v>0</v>
      </c>
    </row>
    <row r="27" spans="4:26" ht="15.75" customHeight="1">
      <c r="D27" s="42"/>
      <c r="H27" s="45">
        <v>2</v>
      </c>
      <c r="I27" s="45">
        <v>0</v>
      </c>
      <c r="J27" s="16">
        <f t="shared" si="1"/>
        <v>0</v>
      </c>
    </row>
    <row r="28" spans="4:26" ht="15.75" customHeight="1">
      <c r="D28" s="42"/>
      <c r="H28" s="45">
        <v>1</v>
      </c>
      <c r="I28" s="45">
        <v>0</v>
      </c>
      <c r="J28" s="16">
        <f t="shared" si="1"/>
        <v>0</v>
      </c>
    </row>
    <row r="29" spans="4:26" ht="15.75" customHeight="1">
      <c r="D29" s="42"/>
    </row>
    <row r="30" spans="4:26" ht="15.75" customHeight="1">
      <c r="D30" s="42"/>
    </row>
    <row r="31" spans="4:26" ht="15.75" customHeight="1">
      <c r="D31" s="42"/>
    </row>
    <row r="32" spans="4: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'Reference Sheet'!$A$1:$A$4</xm:f>
          </x14:formula1>
          <xm:sqref>C5:C7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8" workbookViewId="0">
      <selection sqref="A1:F1"/>
    </sheetView>
  </sheetViews>
  <sheetFormatPr defaultColWidth="14.453125" defaultRowHeight="15" customHeight="1"/>
  <cols>
    <col min="1" max="1" width="21.26953125" customWidth="1"/>
    <col min="2" max="2" width="18.453125" customWidth="1"/>
    <col min="3" max="3" width="27" customWidth="1"/>
    <col min="4" max="4" width="48.81640625" customWidth="1"/>
    <col min="5" max="5" width="43.08984375" customWidth="1"/>
    <col min="6" max="6" width="42.26953125" customWidth="1"/>
    <col min="7" max="7" width="68.453125" customWidth="1"/>
    <col min="8" max="8" width="8" hidden="1" customWidth="1"/>
    <col min="9" max="9" width="10.81640625" hidden="1" customWidth="1"/>
    <col min="10" max="10" width="10.08984375" hidden="1" customWidth="1"/>
    <col min="11" max="26" width="9.08984375" customWidth="1"/>
  </cols>
  <sheetData>
    <row r="1" spans="1:26" ht="14.5">
      <c r="A1" s="63" t="s">
        <v>32</v>
      </c>
      <c r="B1" s="64"/>
      <c r="C1" s="64"/>
      <c r="D1" s="64"/>
      <c r="E1" s="64"/>
      <c r="F1" s="65"/>
    </row>
    <row r="2" spans="1:26" ht="36.75" customHeight="1">
      <c r="A2" s="66" t="s">
        <v>110</v>
      </c>
      <c r="B2" s="64"/>
      <c r="C2" s="64"/>
      <c r="D2" s="64"/>
      <c r="E2" s="64"/>
      <c r="F2" s="65"/>
    </row>
    <row r="3" spans="1:26" ht="46.5" customHeight="1">
      <c r="A3" s="67" t="s">
        <v>111</v>
      </c>
      <c r="B3" s="56"/>
      <c r="C3" s="56"/>
      <c r="D3" s="56"/>
      <c r="E3" s="56"/>
      <c r="F3" s="56"/>
    </row>
    <row r="4" spans="1:26" ht="14.5">
      <c r="A4" s="68" t="s">
        <v>35</v>
      </c>
      <c r="B4" s="58"/>
      <c r="C4" s="29" t="s">
        <v>36</v>
      </c>
      <c r="D4" s="29" t="s">
        <v>37</v>
      </c>
      <c r="E4" s="29" t="s">
        <v>38</v>
      </c>
      <c r="F4" s="29" t="s">
        <v>39</v>
      </c>
      <c r="G4" s="29" t="s">
        <v>40</v>
      </c>
    </row>
    <row r="5" spans="1:26" ht="319.5" customHeight="1">
      <c r="A5" s="69" t="s">
        <v>112</v>
      </c>
      <c r="B5" s="58"/>
      <c r="C5" s="30" t="s">
        <v>42</v>
      </c>
      <c r="D5" s="31" t="s">
        <v>113</v>
      </c>
      <c r="E5" s="31" t="s">
        <v>114</v>
      </c>
      <c r="F5" s="31" t="s">
        <v>115</v>
      </c>
      <c r="G5" s="31" t="s">
        <v>116</v>
      </c>
      <c r="H5" s="33">
        <f>VLOOKUP(C5,'Reference Sheet'!$A$2:$B$4,2)</f>
        <v>2</v>
      </c>
      <c r="I5" s="33"/>
      <c r="J5" s="34"/>
      <c r="K5" s="34"/>
      <c r="L5" s="34"/>
      <c r="M5" s="34"/>
      <c r="N5" s="34"/>
      <c r="O5" s="34"/>
      <c r="P5" s="34"/>
      <c r="Q5" s="34"/>
      <c r="R5" s="34"/>
      <c r="S5" s="34"/>
      <c r="T5" s="34"/>
      <c r="U5" s="34"/>
      <c r="V5" s="34"/>
      <c r="W5" s="34"/>
      <c r="X5" s="34"/>
      <c r="Y5" s="34"/>
      <c r="Z5" s="34"/>
    </row>
    <row r="6" spans="1:26" ht="279" customHeight="1">
      <c r="A6" s="70" t="s">
        <v>117</v>
      </c>
      <c r="B6" s="58"/>
      <c r="C6" s="30" t="s">
        <v>82</v>
      </c>
      <c r="D6" s="31" t="s">
        <v>118</v>
      </c>
      <c r="E6" s="31" t="s">
        <v>119</v>
      </c>
      <c r="F6" s="31" t="s">
        <v>120</v>
      </c>
      <c r="G6" s="31" t="s">
        <v>121</v>
      </c>
      <c r="H6" s="33">
        <f>VLOOKUP(C6,'Reference Sheet'!$A$2:$B$4,2)</f>
        <v>1</v>
      </c>
      <c r="I6" s="33"/>
      <c r="J6" s="34"/>
      <c r="K6" s="34"/>
      <c r="L6" s="34"/>
      <c r="M6" s="34"/>
      <c r="N6" s="34"/>
      <c r="O6" s="34"/>
      <c r="P6" s="34"/>
      <c r="Q6" s="34"/>
      <c r="R6" s="34"/>
      <c r="S6" s="34"/>
      <c r="T6" s="34"/>
      <c r="U6" s="34"/>
      <c r="V6" s="34"/>
      <c r="W6" s="34"/>
      <c r="X6" s="34"/>
      <c r="Y6" s="34"/>
      <c r="Z6" s="34"/>
    </row>
    <row r="7" spans="1:26" ht="285" customHeight="1">
      <c r="A7" s="70" t="s">
        <v>122</v>
      </c>
      <c r="B7" s="58"/>
      <c r="C7" s="30" t="s">
        <v>42</v>
      </c>
      <c r="D7" s="31" t="s">
        <v>123</v>
      </c>
      <c r="E7" s="31" t="s">
        <v>124</v>
      </c>
      <c r="F7" s="31" t="s">
        <v>125</v>
      </c>
      <c r="G7" s="31"/>
      <c r="H7" s="33">
        <f>VLOOKUP(C7,'Reference Sheet'!$A$2:$B$4,2)</f>
        <v>2</v>
      </c>
      <c r="I7" s="33"/>
      <c r="J7" s="34"/>
      <c r="K7" s="34"/>
      <c r="L7" s="34"/>
      <c r="M7" s="34"/>
      <c r="N7" s="34"/>
      <c r="O7" s="34"/>
      <c r="P7" s="34"/>
      <c r="Q7" s="34"/>
      <c r="R7" s="34"/>
      <c r="S7" s="34"/>
      <c r="T7" s="34"/>
      <c r="U7" s="34"/>
      <c r="V7" s="34"/>
      <c r="W7" s="34"/>
      <c r="X7" s="34"/>
      <c r="Y7" s="34"/>
      <c r="Z7" s="34"/>
    </row>
    <row r="8" spans="1:26" ht="228.75" customHeight="1">
      <c r="A8" s="70" t="s">
        <v>126</v>
      </c>
      <c r="B8" s="58"/>
      <c r="C8" s="30" t="s">
        <v>42</v>
      </c>
      <c r="D8" s="31" t="s">
        <v>127</v>
      </c>
      <c r="E8" s="31" t="s">
        <v>128</v>
      </c>
      <c r="F8" s="31" t="s">
        <v>129</v>
      </c>
      <c r="G8" s="31"/>
      <c r="H8" s="33">
        <f>VLOOKUP(C8,'Reference Sheet'!$A$2:$B$4,2)</f>
        <v>2</v>
      </c>
      <c r="I8" s="33"/>
      <c r="J8" s="34"/>
      <c r="K8" s="34"/>
      <c r="L8" s="34"/>
      <c r="M8" s="34"/>
      <c r="N8" s="34"/>
      <c r="O8" s="34"/>
      <c r="P8" s="34"/>
      <c r="Q8" s="34"/>
      <c r="R8" s="34"/>
      <c r="S8" s="34"/>
      <c r="T8" s="34"/>
      <c r="U8" s="34"/>
      <c r="V8" s="34"/>
      <c r="W8" s="34"/>
      <c r="X8" s="34"/>
      <c r="Y8" s="34"/>
      <c r="Z8" s="34"/>
    </row>
    <row r="9" spans="1:26" ht="14.5">
      <c r="A9" s="35"/>
      <c r="B9" s="36"/>
      <c r="C9" s="37"/>
      <c r="D9" s="38"/>
      <c r="E9" s="38"/>
      <c r="F9" s="39"/>
      <c r="G9" s="39"/>
      <c r="H9" s="33"/>
      <c r="I9" s="33"/>
      <c r="J9" s="34"/>
      <c r="K9" s="34"/>
      <c r="L9" s="34"/>
      <c r="M9" s="34"/>
      <c r="N9" s="34"/>
      <c r="O9" s="34"/>
      <c r="P9" s="34"/>
      <c r="Q9" s="34"/>
      <c r="R9" s="34"/>
      <c r="S9" s="34"/>
      <c r="T9" s="34"/>
      <c r="U9" s="34"/>
      <c r="V9" s="34"/>
      <c r="W9" s="34"/>
      <c r="X9" s="34"/>
      <c r="Y9" s="34"/>
      <c r="Z9" s="34"/>
    </row>
    <row r="10" spans="1:26" ht="34.5" customHeight="1">
      <c r="B10" s="73" t="s">
        <v>59</v>
      </c>
      <c r="C10" s="74"/>
      <c r="D10" s="74"/>
      <c r="E10" s="74"/>
      <c r="F10" s="40"/>
      <c r="G10" s="40"/>
      <c r="H10" s="16" t="b">
        <f>IF(OR(H5=0, H6=0, H7=0, H8=0), FALSE, TRUE)</f>
        <v>1</v>
      </c>
      <c r="I10" s="40"/>
      <c r="J10" s="40"/>
      <c r="K10" s="40"/>
      <c r="L10" s="40"/>
      <c r="M10" s="40"/>
      <c r="N10" s="40"/>
      <c r="O10" s="40"/>
      <c r="P10" s="40"/>
      <c r="Q10" s="40"/>
      <c r="R10" s="40"/>
      <c r="S10" s="40"/>
      <c r="T10" s="40"/>
      <c r="U10" s="40"/>
      <c r="V10" s="40"/>
      <c r="W10" s="40"/>
      <c r="X10" s="40"/>
      <c r="Y10" s="40"/>
      <c r="Z10" s="40"/>
    </row>
    <row r="11" spans="1:26" ht="14.5">
      <c r="A11" s="41"/>
      <c r="B11" s="71" t="s">
        <v>130</v>
      </c>
      <c r="C11" s="64"/>
      <c r="D11" s="64"/>
      <c r="E11" s="65"/>
      <c r="H11" s="16">
        <f>SUM(H5:H8)</f>
        <v>7</v>
      </c>
    </row>
    <row r="12" spans="1:26" ht="57" customHeight="1">
      <c r="A12" s="41"/>
      <c r="B12" s="75" t="s">
        <v>61</v>
      </c>
      <c r="C12" s="56"/>
      <c r="D12" s="76">
        <f>IFERROR(H11,"")</f>
        <v>7</v>
      </c>
      <c r="E12" s="56"/>
      <c r="H12" s="34">
        <f>SUM(J17:J31)</f>
        <v>2</v>
      </c>
    </row>
    <row r="13" spans="1:26" ht="85.5" customHeight="1">
      <c r="A13" s="41"/>
      <c r="B13" s="75" t="s">
        <v>62</v>
      </c>
      <c r="C13" s="56"/>
      <c r="D13" s="77" t="str">
        <f>IFERROR(VLOOKUP(H12,'Reference Sheet'!$A$19:$B$21,2,FALSE),"")</f>
        <v>2: Meets expectations</v>
      </c>
      <c r="E13" s="65"/>
      <c r="F13" s="34"/>
      <c r="G13" s="34"/>
      <c r="H13" s="34"/>
      <c r="I13" s="34"/>
      <c r="J13" s="34"/>
      <c r="K13" s="34"/>
      <c r="L13" s="34"/>
      <c r="M13" s="34"/>
      <c r="N13" s="34"/>
      <c r="O13" s="34"/>
      <c r="P13" s="34"/>
      <c r="Q13" s="34"/>
      <c r="R13" s="34"/>
      <c r="S13" s="34"/>
      <c r="T13" s="34"/>
      <c r="U13" s="34"/>
      <c r="V13" s="34"/>
      <c r="W13" s="34"/>
      <c r="X13" s="34"/>
      <c r="Y13" s="34"/>
      <c r="Z13" s="34"/>
    </row>
    <row r="14" spans="1:26" ht="14.5">
      <c r="B14" s="71" t="s">
        <v>110</v>
      </c>
      <c r="C14" s="64"/>
      <c r="D14" s="64"/>
      <c r="E14" s="65"/>
    </row>
    <row r="15" spans="1:26" ht="14.5">
      <c r="B15" s="78" t="s">
        <v>131</v>
      </c>
      <c r="C15" s="56"/>
      <c r="D15" s="56"/>
      <c r="E15" s="56"/>
    </row>
    <row r="16" spans="1:26" ht="15" customHeight="1">
      <c r="B16" s="56"/>
      <c r="C16" s="56"/>
      <c r="D16" s="56"/>
      <c r="E16" s="56"/>
    </row>
    <row r="17" spans="1:26" ht="14.5">
      <c r="A17" s="33"/>
      <c r="B17" s="56"/>
      <c r="C17" s="56"/>
      <c r="D17" s="56"/>
      <c r="E17" s="56"/>
      <c r="H17" s="43">
        <v>8</v>
      </c>
      <c r="I17" s="43">
        <v>2</v>
      </c>
      <c r="J17" s="16">
        <f t="shared" ref="J17:J24" si="0">IF(AND(H$10=TRUE,$H$11=H17),I17,0)</f>
        <v>0</v>
      </c>
    </row>
    <row r="18" spans="1:26" ht="53.25" customHeight="1">
      <c r="B18" s="56"/>
      <c r="C18" s="56"/>
      <c r="D18" s="56"/>
      <c r="E18" s="56"/>
      <c r="H18" s="44">
        <v>7</v>
      </c>
      <c r="I18" s="44">
        <v>2</v>
      </c>
      <c r="J18" s="34">
        <f t="shared" si="0"/>
        <v>2</v>
      </c>
    </row>
    <row r="19" spans="1:26" ht="14.5">
      <c r="D19" s="42"/>
      <c r="F19" s="34"/>
      <c r="G19" s="34"/>
      <c r="H19" s="43">
        <v>6</v>
      </c>
      <c r="I19" s="43">
        <v>1</v>
      </c>
      <c r="J19" s="16">
        <f t="shared" si="0"/>
        <v>0</v>
      </c>
      <c r="K19" s="34"/>
      <c r="L19" s="34"/>
      <c r="M19" s="34"/>
      <c r="N19" s="34"/>
      <c r="O19" s="34"/>
      <c r="P19" s="34"/>
      <c r="Q19" s="34"/>
      <c r="R19" s="34"/>
      <c r="S19" s="34"/>
      <c r="T19" s="34"/>
      <c r="U19" s="34"/>
      <c r="V19" s="34"/>
      <c r="W19" s="34"/>
      <c r="X19" s="34"/>
      <c r="Y19" s="34"/>
      <c r="Z19" s="34"/>
    </row>
    <row r="20" spans="1:26" ht="14.5">
      <c r="D20" s="42"/>
      <c r="H20" s="43">
        <v>5</v>
      </c>
      <c r="I20" s="43">
        <v>1</v>
      </c>
      <c r="J20" s="16">
        <f t="shared" si="0"/>
        <v>0</v>
      </c>
    </row>
    <row r="21" spans="1:26" ht="15.75" customHeight="1">
      <c r="D21" s="42"/>
      <c r="H21" s="43">
        <v>4</v>
      </c>
      <c r="I21" s="43">
        <v>1</v>
      </c>
      <c r="J21" s="16">
        <f t="shared" si="0"/>
        <v>0</v>
      </c>
    </row>
    <row r="22" spans="1:26" ht="15.75" customHeight="1">
      <c r="D22" s="42"/>
      <c r="H22" s="43">
        <v>3</v>
      </c>
      <c r="I22" s="43">
        <v>0</v>
      </c>
      <c r="J22" s="16">
        <f t="shared" si="0"/>
        <v>0</v>
      </c>
    </row>
    <row r="23" spans="1:26" ht="15.75" customHeight="1">
      <c r="D23" s="42"/>
      <c r="H23" s="43">
        <v>2</v>
      </c>
      <c r="I23" s="43">
        <v>0</v>
      </c>
      <c r="J23" s="16">
        <f t="shared" si="0"/>
        <v>0</v>
      </c>
    </row>
    <row r="24" spans="1:26" ht="17.25" customHeight="1">
      <c r="D24" s="42"/>
      <c r="H24" s="43">
        <v>1</v>
      </c>
      <c r="I24" s="43">
        <v>0</v>
      </c>
      <c r="J24" s="16">
        <f t="shared" si="0"/>
        <v>0</v>
      </c>
    </row>
    <row r="25" spans="1:26" ht="15.75" customHeight="1">
      <c r="D25" s="42"/>
    </row>
    <row r="26" spans="1:26" ht="15.75" customHeight="1">
      <c r="D26" s="42"/>
      <c r="H26" s="45">
        <v>6</v>
      </c>
      <c r="I26" s="45">
        <v>0</v>
      </c>
      <c r="J26" s="16">
        <f t="shared" ref="J26:J31" si="1">IF(AND(H$10=FALSE,$H$11=H26),I26,0)</f>
        <v>0</v>
      </c>
    </row>
    <row r="27" spans="1:26" ht="15.75" customHeight="1">
      <c r="D27" s="42"/>
      <c r="H27" s="45">
        <v>5</v>
      </c>
      <c r="I27" s="45">
        <v>0</v>
      </c>
      <c r="J27" s="16">
        <f t="shared" si="1"/>
        <v>0</v>
      </c>
    </row>
    <row r="28" spans="1:26" ht="15.75" customHeight="1">
      <c r="D28" s="42"/>
      <c r="H28" s="45">
        <v>4</v>
      </c>
      <c r="I28" s="45">
        <v>0</v>
      </c>
      <c r="J28" s="16">
        <f t="shared" si="1"/>
        <v>0</v>
      </c>
    </row>
    <row r="29" spans="1:26" ht="15.75" customHeight="1">
      <c r="D29" s="42"/>
      <c r="H29" s="45">
        <v>3</v>
      </c>
      <c r="I29" s="45">
        <v>0</v>
      </c>
      <c r="J29" s="16">
        <f t="shared" si="1"/>
        <v>0</v>
      </c>
    </row>
    <row r="30" spans="1:26" ht="15.75" customHeight="1">
      <c r="D30" s="42"/>
      <c r="H30" s="45">
        <v>2</v>
      </c>
      <c r="I30" s="45">
        <v>0</v>
      </c>
      <c r="J30" s="16">
        <f t="shared" si="1"/>
        <v>0</v>
      </c>
    </row>
    <row r="31" spans="1:26" ht="15.75" customHeight="1">
      <c r="D31" s="42"/>
      <c r="H31" s="45">
        <v>1</v>
      </c>
      <c r="I31" s="45">
        <v>0</v>
      </c>
      <c r="J31" s="16">
        <f t="shared" si="1"/>
        <v>0</v>
      </c>
    </row>
    <row r="32" spans="1: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6">
    <mergeCell ref="A6:B6"/>
    <mergeCell ref="A7:B7"/>
    <mergeCell ref="B14:E14"/>
    <mergeCell ref="B15:E18"/>
    <mergeCell ref="A8:B8"/>
    <mergeCell ref="B10:E10"/>
    <mergeCell ref="B11:E11"/>
    <mergeCell ref="B12:C12"/>
    <mergeCell ref="D12:E12"/>
    <mergeCell ref="B13:C13"/>
    <mergeCell ref="D13:E13"/>
    <mergeCell ref="A1:F1"/>
    <mergeCell ref="A2:F2"/>
    <mergeCell ref="A3:F3"/>
    <mergeCell ref="A4:B4"/>
    <mergeCell ref="A5:B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'Reference Sheet'!$A$1:$A$4</xm:f>
          </x14:formula1>
          <xm:sqref>C5:C8</xm:sqref>
        </x14:dataValidation>
        <x14:dataValidation type="list" allowBlank="1" showErrorMessage="1" xr:uid="{00000000-0002-0000-0400-000001000000}">
          <x14:formula1>
            <xm:f>'Reference Sheet'!$A$2:$A$4</xm:f>
          </x14:formula1>
          <xm:sqref>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7" workbookViewId="0">
      <selection activeCell="B13" sqref="B13:E16"/>
    </sheetView>
  </sheetViews>
  <sheetFormatPr defaultColWidth="14.453125" defaultRowHeight="15" customHeight="1"/>
  <cols>
    <col min="1" max="1" width="21.26953125" customWidth="1"/>
    <col min="2" max="2" width="18.453125" customWidth="1"/>
    <col min="3" max="3" width="27" customWidth="1"/>
    <col min="4" max="4" width="48.81640625" customWidth="1"/>
    <col min="5" max="5" width="43.08984375" customWidth="1"/>
    <col min="6" max="6" width="42.26953125" customWidth="1"/>
    <col min="7" max="7" width="68.7265625" customWidth="1"/>
    <col min="8" max="8" width="5.81640625" hidden="1" customWidth="1"/>
    <col min="9" max="9" width="2.26953125" hidden="1" customWidth="1"/>
    <col min="10" max="10" width="5.81640625" hidden="1" customWidth="1"/>
    <col min="11" max="26" width="9.08984375" customWidth="1"/>
  </cols>
  <sheetData>
    <row r="1" spans="1:26" ht="14.5">
      <c r="A1" s="63" t="s">
        <v>132</v>
      </c>
      <c r="B1" s="64"/>
      <c r="C1" s="64"/>
      <c r="D1" s="64"/>
      <c r="E1" s="64"/>
      <c r="F1" s="65"/>
    </row>
    <row r="2" spans="1:26" ht="36.75" customHeight="1">
      <c r="A2" s="66" t="s">
        <v>133</v>
      </c>
      <c r="B2" s="64"/>
      <c r="C2" s="64"/>
      <c r="D2" s="64"/>
      <c r="E2" s="64"/>
      <c r="F2" s="65"/>
    </row>
    <row r="3" spans="1:26" ht="46.5" customHeight="1">
      <c r="A3" s="79" t="s">
        <v>134</v>
      </c>
      <c r="B3" s="56"/>
      <c r="C3" s="56"/>
      <c r="D3" s="56"/>
      <c r="E3" s="56"/>
      <c r="F3" s="56"/>
    </row>
    <row r="4" spans="1:26" ht="14.5">
      <c r="A4" s="68" t="s">
        <v>35</v>
      </c>
      <c r="B4" s="58"/>
      <c r="C4" s="29" t="s">
        <v>36</v>
      </c>
      <c r="D4" s="29" t="s">
        <v>37</v>
      </c>
      <c r="E4" s="29" t="s">
        <v>38</v>
      </c>
      <c r="F4" s="29" t="s">
        <v>39</v>
      </c>
      <c r="G4" s="29" t="s">
        <v>40</v>
      </c>
    </row>
    <row r="5" spans="1:26" ht="158.25" customHeight="1">
      <c r="A5" s="69" t="s">
        <v>135</v>
      </c>
      <c r="B5" s="58"/>
      <c r="C5" s="30" t="s">
        <v>42</v>
      </c>
      <c r="D5" s="31" t="s">
        <v>136</v>
      </c>
      <c r="E5" s="31" t="s">
        <v>137</v>
      </c>
      <c r="F5" s="31" t="s">
        <v>138</v>
      </c>
      <c r="G5" s="31"/>
      <c r="H5" s="33">
        <f>VLOOKUP(C5,'Reference Sheet'!$A$2:$B$4,2)</f>
        <v>2</v>
      </c>
      <c r="I5" s="33"/>
      <c r="J5" s="34"/>
      <c r="K5" s="34"/>
      <c r="L5" s="34"/>
      <c r="M5" s="34"/>
      <c r="N5" s="34"/>
      <c r="O5" s="34"/>
      <c r="P5" s="34"/>
      <c r="Q5" s="34"/>
      <c r="R5" s="34"/>
      <c r="S5" s="34"/>
      <c r="T5" s="34"/>
      <c r="U5" s="34"/>
      <c r="V5" s="34"/>
      <c r="W5" s="34"/>
      <c r="X5" s="34"/>
      <c r="Y5" s="34"/>
      <c r="Z5" s="34"/>
    </row>
    <row r="6" spans="1:26" ht="183.75" customHeight="1">
      <c r="A6" s="70" t="s">
        <v>139</v>
      </c>
      <c r="B6" s="58"/>
      <c r="C6" s="30" t="s">
        <v>42</v>
      </c>
      <c r="D6" s="31" t="s">
        <v>140</v>
      </c>
      <c r="E6" s="31" t="s">
        <v>141</v>
      </c>
      <c r="F6" s="31" t="s">
        <v>142</v>
      </c>
      <c r="G6" s="83" t="s">
        <v>143</v>
      </c>
      <c r="H6" s="33">
        <f>VLOOKUP(C6,'Reference Sheet'!$A$2:$B$4,2)</f>
        <v>2</v>
      </c>
      <c r="I6" s="33"/>
      <c r="J6" s="34"/>
      <c r="K6" s="34"/>
      <c r="L6" s="34"/>
      <c r="M6" s="34"/>
      <c r="N6" s="34"/>
      <c r="O6" s="34"/>
      <c r="P6" s="34"/>
      <c r="Q6" s="34"/>
      <c r="R6" s="34"/>
      <c r="S6" s="34"/>
      <c r="T6" s="34"/>
      <c r="U6" s="34"/>
      <c r="V6" s="34"/>
      <c r="W6" s="34"/>
      <c r="X6" s="34"/>
      <c r="Y6" s="34"/>
      <c r="Z6" s="34"/>
    </row>
    <row r="7" spans="1:26" ht="183" customHeight="1">
      <c r="A7" s="70" t="s">
        <v>144</v>
      </c>
      <c r="B7" s="58"/>
      <c r="C7" s="30" t="s">
        <v>42</v>
      </c>
      <c r="D7" s="31" t="s">
        <v>145</v>
      </c>
      <c r="E7" s="31" t="s">
        <v>146</v>
      </c>
      <c r="F7" s="82" t="s">
        <v>147</v>
      </c>
      <c r="G7" s="84" t="s">
        <v>148</v>
      </c>
      <c r="H7" s="33">
        <f>VLOOKUP(C7,'Reference Sheet'!$A$2:$B$4,2)</f>
        <v>2</v>
      </c>
      <c r="I7" s="33"/>
      <c r="J7" s="34"/>
      <c r="K7" s="34"/>
      <c r="L7" s="34"/>
      <c r="M7" s="34"/>
      <c r="N7" s="34"/>
      <c r="O7" s="34"/>
      <c r="P7" s="34"/>
      <c r="Q7" s="34"/>
      <c r="R7" s="34"/>
      <c r="S7" s="34"/>
      <c r="T7" s="34"/>
      <c r="U7" s="34"/>
      <c r="V7" s="34"/>
      <c r="W7" s="34"/>
      <c r="X7" s="34"/>
      <c r="Y7" s="34"/>
      <c r="Z7" s="34"/>
    </row>
    <row r="8" spans="1:26" ht="34.5" customHeight="1">
      <c r="B8" s="73" t="s">
        <v>106</v>
      </c>
      <c r="C8" s="74"/>
      <c r="D8" s="74"/>
      <c r="E8" s="74"/>
      <c r="F8" s="40"/>
      <c r="G8" s="40"/>
      <c r="H8" s="40"/>
      <c r="I8" s="40"/>
      <c r="J8" s="40"/>
      <c r="K8" s="40"/>
      <c r="L8" s="40"/>
      <c r="M8" s="40"/>
      <c r="N8" s="40"/>
      <c r="O8" s="40"/>
      <c r="P8" s="40"/>
      <c r="Q8" s="40"/>
      <c r="R8" s="40"/>
      <c r="S8" s="40"/>
      <c r="T8" s="40"/>
      <c r="U8" s="40"/>
      <c r="V8" s="40"/>
      <c r="W8" s="40"/>
      <c r="X8" s="40"/>
      <c r="Y8" s="40"/>
      <c r="Z8" s="40"/>
    </row>
    <row r="9" spans="1:26" ht="14.5">
      <c r="A9" s="41"/>
      <c r="B9" s="71" t="s">
        <v>149</v>
      </c>
      <c r="C9" s="64"/>
      <c r="D9" s="64"/>
      <c r="E9" s="65"/>
      <c r="H9" s="16" t="b">
        <f>IF(OR(H5=0, H6=0, H7=0), FALSE, TRUE)</f>
        <v>1</v>
      </c>
    </row>
    <row r="10" spans="1:26" ht="57" customHeight="1">
      <c r="A10" s="41"/>
      <c r="B10" s="75" t="s">
        <v>61</v>
      </c>
      <c r="C10" s="56"/>
      <c r="D10" s="76">
        <f>IFERROR(H10,"")</f>
        <v>6</v>
      </c>
      <c r="E10" s="56"/>
      <c r="H10" s="16">
        <f>SUM(H5:H7)</f>
        <v>6</v>
      </c>
    </row>
    <row r="11" spans="1:26" ht="85.5" customHeight="1">
      <c r="A11" s="41"/>
      <c r="B11" s="75" t="s">
        <v>62</v>
      </c>
      <c r="C11" s="56"/>
      <c r="D11" s="77" t="str">
        <f>IFERROR(VLOOKUP(H11,'Reference Sheet'!$A$19:$B$21,2,FALSE),"")</f>
        <v>2: Meets expectations</v>
      </c>
      <c r="E11" s="65"/>
      <c r="F11" s="34"/>
      <c r="G11" s="34"/>
      <c r="H11" s="34">
        <f>SUM(J17:J28)</f>
        <v>2</v>
      </c>
      <c r="I11" s="34"/>
      <c r="J11" s="34"/>
      <c r="K11" s="34"/>
      <c r="L11" s="34"/>
      <c r="M11" s="34"/>
      <c r="N11" s="34"/>
      <c r="O11" s="34"/>
      <c r="P11" s="34"/>
      <c r="Q11" s="34"/>
      <c r="R11" s="34"/>
      <c r="S11" s="34"/>
      <c r="T11" s="34"/>
      <c r="U11" s="34"/>
      <c r="V11" s="34"/>
      <c r="W11" s="34"/>
      <c r="X11" s="34"/>
      <c r="Y11" s="34"/>
      <c r="Z11" s="34"/>
    </row>
    <row r="12" spans="1:26" ht="14.5">
      <c r="B12" s="71" t="s">
        <v>150</v>
      </c>
      <c r="C12" s="64"/>
      <c r="D12" s="64"/>
      <c r="E12" s="65"/>
    </row>
    <row r="13" spans="1:26" ht="14.5">
      <c r="B13" s="72" t="s">
        <v>151</v>
      </c>
      <c r="C13" s="56"/>
      <c r="D13" s="56"/>
      <c r="E13" s="56"/>
    </row>
    <row r="14" spans="1:26" ht="15" customHeight="1">
      <c r="B14" s="56"/>
      <c r="C14" s="56"/>
      <c r="D14" s="56"/>
      <c r="E14" s="56"/>
    </row>
    <row r="15" spans="1:26" ht="14.5">
      <c r="A15" s="33"/>
      <c r="B15" s="56"/>
      <c r="C15" s="56"/>
      <c r="D15" s="56"/>
      <c r="E15" s="56"/>
    </row>
    <row r="16" spans="1:26" ht="53.25" customHeight="1">
      <c r="B16" s="56"/>
      <c r="C16" s="56"/>
      <c r="D16" s="56"/>
      <c r="E16" s="56"/>
    </row>
    <row r="17" spans="4:26" ht="14.5">
      <c r="D17" s="42"/>
      <c r="F17" s="34"/>
      <c r="G17" s="34"/>
      <c r="H17" s="44">
        <v>6</v>
      </c>
      <c r="I17" s="44">
        <v>2</v>
      </c>
      <c r="J17" s="34">
        <f t="shared" ref="J17:J22" si="0">IF(AND(H$9=TRUE,$H$10=H17),I17,0)</f>
        <v>2</v>
      </c>
      <c r="K17" s="34"/>
      <c r="L17" s="34"/>
      <c r="M17" s="34"/>
      <c r="N17" s="34"/>
      <c r="O17" s="34"/>
      <c r="P17" s="34"/>
      <c r="Q17" s="34"/>
      <c r="R17" s="34"/>
      <c r="S17" s="34"/>
      <c r="T17" s="34"/>
      <c r="U17" s="34"/>
      <c r="V17" s="34"/>
      <c r="W17" s="34"/>
      <c r="X17" s="34"/>
      <c r="Y17" s="34"/>
      <c r="Z17" s="34"/>
    </row>
    <row r="18" spans="4:26" ht="14.5">
      <c r="D18" s="42"/>
      <c r="H18" s="43">
        <v>5</v>
      </c>
      <c r="I18" s="43">
        <v>2</v>
      </c>
      <c r="J18" s="16">
        <f t="shared" si="0"/>
        <v>0</v>
      </c>
    </row>
    <row r="19" spans="4:26" ht="14.5">
      <c r="D19" s="42"/>
      <c r="H19" s="43">
        <v>4</v>
      </c>
      <c r="I19" s="43">
        <v>1</v>
      </c>
      <c r="J19" s="16">
        <f t="shared" si="0"/>
        <v>0</v>
      </c>
    </row>
    <row r="20" spans="4:26" ht="14.5">
      <c r="D20" s="42"/>
      <c r="H20" s="43">
        <v>3</v>
      </c>
      <c r="I20" s="43">
        <v>1</v>
      </c>
      <c r="J20" s="16">
        <f t="shared" si="0"/>
        <v>0</v>
      </c>
    </row>
    <row r="21" spans="4:26" ht="15.75" customHeight="1">
      <c r="D21" s="42"/>
      <c r="H21" s="43">
        <v>2</v>
      </c>
      <c r="I21" s="43">
        <v>0</v>
      </c>
      <c r="J21" s="16">
        <f t="shared" si="0"/>
        <v>0</v>
      </c>
    </row>
    <row r="22" spans="4:26" ht="15.75" customHeight="1">
      <c r="D22" s="42"/>
      <c r="H22" s="43">
        <v>1</v>
      </c>
      <c r="I22" s="43">
        <v>0</v>
      </c>
      <c r="J22" s="16">
        <f t="shared" si="0"/>
        <v>0</v>
      </c>
    </row>
    <row r="23" spans="4:26" ht="15.75" customHeight="1">
      <c r="D23" s="42"/>
    </row>
    <row r="24" spans="4:26" ht="15.75" customHeight="1">
      <c r="D24" s="42"/>
      <c r="H24" s="45">
        <v>5</v>
      </c>
      <c r="I24" s="45">
        <v>0</v>
      </c>
      <c r="J24" s="16">
        <f t="shared" ref="J24:J28" si="1">IF(AND(H$9=FALSE,$H$10=H24),I24,0)</f>
        <v>0</v>
      </c>
    </row>
    <row r="25" spans="4:26" ht="15.75" customHeight="1">
      <c r="D25" s="42"/>
      <c r="H25" s="45">
        <v>4</v>
      </c>
      <c r="I25" s="45">
        <v>0</v>
      </c>
      <c r="J25" s="16">
        <f t="shared" si="1"/>
        <v>0</v>
      </c>
    </row>
    <row r="26" spans="4:26" ht="15.75" customHeight="1">
      <c r="D26" s="42"/>
      <c r="H26" s="45">
        <v>3</v>
      </c>
      <c r="I26" s="45">
        <v>0</v>
      </c>
      <c r="J26" s="16">
        <f t="shared" si="1"/>
        <v>0</v>
      </c>
    </row>
    <row r="27" spans="4:26" ht="15.75" customHeight="1">
      <c r="D27" s="42"/>
      <c r="H27" s="45">
        <v>2</v>
      </c>
      <c r="I27" s="45">
        <v>0</v>
      </c>
      <c r="J27" s="16">
        <f t="shared" si="1"/>
        <v>0</v>
      </c>
    </row>
    <row r="28" spans="4:26" ht="15.75" customHeight="1">
      <c r="D28" s="42"/>
      <c r="H28" s="45">
        <v>1</v>
      </c>
      <c r="I28" s="45">
        <v>0</v>
      </c>
      <c r="J28" s="16">
        <f t="shared" si="1"/>
        <v>0</v>
      </c>
    </row>
    <row r="29" spans="4:26" ht="15.75" customHeight="1">
      <c r="D29" s="42"/>
    </row>
    <row r="30" spans="4:26" ht="15.75" customHeight="1">
      <c r="D30" s="42"/>
    </row>
    <row r="31" spans="4:26" ht="15.75" customHeight="1">
      <c r="D31" s="42"/>
    </row>
    <row r="32" spans="4: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'Reference Sheet'!$A$1:$A$4</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opLeftCell="A7" workbookViewId="0">
      <selection activeCell="G7" sqref="G7"/>
    </sheetView>
  </sheetViews>
  <sheetFormatPr defaultColWidth="14.453125" defaultRowHeight="15" customHeight="1"/>
  <cols>
    <col min="1" max="1" width="21.26953125" customWidth="1"/>
    <col min="2" max="2" width="18.453125" customWidth="1"/>
    <col min="3" max="3" width="27" customWidth="1"/>
    <col min="4" max="4" width="48.81640625" customWidth="1"/>
    <col min="5" max="5" width="43.08984375" customWidth="1"/>
    <col min="6" max="6" width="42.26953125" customWidth="1"/>
    <col min="7" max="7" width="68.7265625" customWidth="1"/>
    <col min="8" max="8" width="5.81640625" hidden="1" customWidth="1"/>
    <col min="9" max="9" width="2.26953125" hidden="1" customWidth="1"/>
    <col min="10" max="10" width="5.81640625" hidden="1" customWidth="1"/>
    <col min="11" max="26" width="9.08984375" customWidth="1"/>
  </cols>
  <sheetData>
    <row r="1" spans="1:26" ht="14.5">
      <c r="A1" s="63" t="s">
        <v>132</v>
      </c>
      <c r="B1" s="64"/>
      <c r="C1" s="64"/>
      <c r="D1" s="64"/>
      <c r="E1" s="64"/>
      <c r="F1" s="65"/>
    </row>
    <row r="2" spans="1:26" ht="36.75" customHeight="1">
      <c r="A2" s="66" t="s">
        <v>152</v>
      </c>
      <c r="B2" s="64"/>
      <c r="C2" s="64"/>
      <c r="D2" s="64"/>
      <c r="E2" s="64"/>
      <c r="F2" s="65"/>
    </row>
    <row r="3" spans="1:26" ht="46.5" customHeight="1">
      <c r="A3" s="67" t="s">
        <v>153</v>
      </c>
      <c r="B3" s="56"/>
      <c r="C3" s="56"/>
      <c r="D3" s="56"/>
      <c r="E3" s="56"/>
      <c r="F3" s="56"/>
    </row>
    <row r="4" spans="1:26" ht="14.5">
      <c r="A4" s="68" t="s">
        <v>35</v>
      </c>
      <c r="B4" s="58"/>
      <c r="C4" s="29" t="s">
        <v>36</v>
      </c>
      <c r="D4" s="29" t="s">
        <v>37</v>
      </c>
      <c r="E4" s="29" t="s">
        <v>38</v>
      </c>
      <c r="F4" s="29" t="s">
        <v>39</v>
      </c>
      <c r="G4" s="29" t="s">
        <v>40</v>
      </c>
    </row>
    <row r="5" spans="1:26" ht="231" customHeight="1">
      <c r="A5" s="69" t="s">
        <v>154</v>
      </c>
      <c r="B5" s="58"/>
      <c r="C5" s="30" t="s">
        <v>42</v>
      </c>
      <c r="D5" s="31" t="s">
        <v>155</v>
      </c>
      <c r="E5" s="31" t="s">
        <v>156</v>
      </c>
      <c r="F5" s="31" t="s">
        <v>157</v>
      </c>
      <c r="G5" s="31"/>
      <c r="H5" s="33">
        <f>VLOOKUP(C5,'Reference Sheet'!$A$2:$B$4,2)</f>
        <v>2</v>
      </c>
      <c r="I5" s="33"/>
      <c r="J5" s="34"/>
      <c r="K5" s="34"/>
      <c r="L5" s="34"/>
      <c r="M5" s="34"/>
      <c r="N5" s="34"/>
      <c r="O5" s="34"/>
      <c r="P5" s="34"/>
      <c r="Q5" s="34"/>
      <c r="R5" s="34"/>
      <c r="S5" s="34"/>
      <c r="T5" s="34"/>
      <c r="U5" s="34"/>
      <c r="V5" s="34"/>
      <c r="W5" s="34"/>
      <c r="X5" s="34"/>
      <c r="Y5" s="34"/>
      <c r="Z5" s="34"/>
    </row>
    <row r="6" spans="1:26" ht="300.75" customHeight="1">
      <c r="A6" s="70" t="s">
        <v>158</v>
      </c>
      <c r="B6" s="58"/>
      <c r="C6" s="30" t="s">
        <v>42</v>
      </c>
      <c r="D6" s="31" t="s">
        <v>159</v>
      </c>
      <c r="E6" s="31" t="s">
        <v>160</v>
      </c>
      <c r="F6" s="31" t="s">
        <v>161</v>
      </c>
      <c r="G6" s="31" t="s">
        <v>162</v>
      </c>
      <c r="H6" s="33">
        <f>VLOOKUP(C6,'Reference Sheet'!$A$2:$B$4,2)</f>
        <v>2</v>
      </c>
      <c r="I6" s="33"/>
      <c r="J6" s="34"/>
      <c r="K6" s="34"/>
      <c r="L6" s="34"/>
      <c r="M6" s="34"/>
      <c r="N6" s="34"/>
      <c r="O6" s="34"/>
      <c r="P6" s="34"/>
      <c r="Q6" s="34"/>
      <c r="R6" s="34"/>
      <c r="S6" s="34"/>
      <c r="T6" s="34"/>
      <c r="U6" s="34"/>
      <c r="V6" s="34"/>
      <c r="W6" s="34"/>
      <c r="X6" s="34"/>
      <c r="Y6" s="34"/>
      <c r="Z6" s="34"/>
    </row>
    <row r="7" spans="1:26" ht="171" customHeight="1">
      <c r="A7" s="70" t="s">
        <v>163</v>
      </c>
      <c r="B7" s="58"/>
      <c r="C7" s="30" t="s">
        <v>82</v>
      </c>
      <c r="D7" s="31" t="s">
        <v>164</v>
      </c>
      <c r="E7" s="31" t="s">
        <v>165</v>
      </c>
      <c r="F7" s="31" t="s">
        <v>166</v>
      </c>
      <c r="G7" s="31" t="s">
        <v>312</v>
      </c>
      <c r="H7" s="33">
        <f>VLOOKUP(C7,'Reference Sheet'!$A$2:$B$4,2)</f>
        <v>1</v>
      </c>
      <c r="I7" s="33"/>
      <c r="J7" s="34"/>
      <c r="K7" s="34"/>
      <c r="L7" s="34"/>
      <c r="M7" s="34"/>
      <c r="N7" s="34"/>
      <c r="O7" s="34"/>
      <c r="P7" s="34"/>
      <c r="Q7" s="34"/>
      <c r="R7" s="34"/>
      <c r="S7" s="34"/>
      <c r="T7" s="34"/>
      <c r="U7" s="34"/>
      <c r="V7" s="34"/>
      <c r="W7" s="34"/>
      <c r="X7" s="34"/>
      <c r="Y7" s="34"/>
      <c r="Z7" s="34"/>
    </row>
    <row r="8" spans="1:26" ht="34.5" customHeight="1">
      <c r="B8" s="73" t="s">
        <v>106</v>
      </c>
      <c r="C8" s="74"/>
      <c r="D8" s="74"/>
      <c r="E8" s="74"/>
      <c r="F8" s="40"/>
      <c r="G8" s="40"/>
      <c r="H8" s="40"/>
      <c r="I8" s="40"/>
      <c r="J8" s="40"/>
      <c r="K8" s="40"/>
      <c r="L8" s="40"/>
      <c r="M8" s="40"/>
      <c r="N8" s="40"/>
      <c r="O8" s="40"/>
      <c r="P8" s="40"/>
      <c r="Q8" s="40"/>
      <c r="R8" s="40"/>
      <c r="S8" s="40"/>
      <c r="T8" s="40"/>
      <c r="U8" s="40"/>
      <c r="V8" s="40"/>
      <c r="W8" s="40"/>
      <c r="X8" s="40"/>
      <c r="Y8" s="40"/>
      <c r="Z8" s="40"/>
    </row>
    <row r="9" spans="1:26" ht="14.5">
      <c r="A9" s="41"/>
      <c r="B9" s="71" t="s">
        <v>167</v>
      </c>
      <c r="C9" s="64"/>
      <c r="D9" s="64"/>
      <c r="E9" s="65"/>
      <c r="H9" s="16" t="b">
        <f>IF(OR(H5=0, H6=0, H7=0), FALSE, TRUE)</f>
        <v>1</v>
      </c>
    </row>
    <row r="10" spans="1:26" ht="57" customHeight="1">
      <c r="A10" s="41"/>
      <c r="B10" s="75" t="s">
        <v>61</v>
      </c>
      <c r="C10" s="56"/>
      <c r="D10" s="76">
        <f>IFERROR(H10,"")</f>
        <v>5</v>
      </c>
      <c r="E10" s="56"/>
      <c r="H10" s="16">
        <f>SUM(H5:H7)</f>
        <v>5</v>
      </c>
    </row>
    <row r="11" spans="1:26" ht="85.5" customHeight="1">
      <c r="A11" s="41"/>
      <c r="B11" s="75" t="s">
        <v>62</v>
      </c>
      <c r="C11" s="56"/>
      <c r="D11" s="77" t="str">
        <f>IFERROR(VLOOKUP(H11,'Reference Sheet'!$A$19:$B$21,2,FALSE),"")</f>
        <v>2: Meets expectations</v>
      </c>
      <c r="E11" s="65"/>
      <c r="F11" s="34"/>
      <c r="G11" s="34"/>
      <c r="H11" s="34">
        <f>SUM(J17:J28)</f>
        <v>2</v>
      </c>
      <c r="I11" s="34"/>
      <c r="J11" s="34"/>
      <c r="K11" s="34"/>
      <c r="L11" s="34"/>
      <c r="M11" s="34"/>
      <c r="N11" s="34"/>
      <c r="O11" s="34"/>
      <c r="P11" s="34"/>
      <c r="Q11" s="34"/>
      <c r="R11" s="34"/>
      <c r="S11" s="34"/>
      <c r="T11" s="34"/>
      <c r="U11" s="34"/>
      <c r="V11" s="34"/>
      <c r="W11" s="34"/>
      <c r="X11" s="34"/>
      <c r="Y11" s="34"/>
      <c r="Z11" s="34"/>
    </row>
    <row r="12" spans="1:26" ht="14.5">
      <c r="B12" s="71" t="s">
        <v>168</v>
      </c>
      <c r="C12" s="64"/>
      <c r="D12" s="64"/>
      <c r="E12" s="65"/>
    </row>
    <row r="13" spans="1:26" ht="14.5">
      <c r="B13" s="78" t="s">
        <v>169</v>
      </c>
      <c r="C13" s="56"/>
      <c r="D13" s="56"/>
      <c r="E13" s="56"/>
    </row>
    <row r="14" spans="1:26" ht="15" customHeight="1">
      <c r="B14" s="56"/>
      <c r="C14" s="56"/>
      <c r="D14" s="56"/>
      <c r="E14" s="56"/>
    </row>
    <row r="15" spans="1:26" ht="14.5">
      <c r="A15" s="33"/>
      <c r="B15" s="56"/>
      <c r="C15" s="56"/>
      <c r="D15" s="56"/>
      <c r="E15" s="56"/>
    </row>
    <row r="16" spans="1:26" ht="53.25" customHeight="1">
      <c r="B16" s="56"/>
      <c r="C16" s="56"/>
      <c r="D16" s="56"/>
      <c r="E16" s="56"/>
    </row>
    <row r="17" spans="4:26" ht="14.5">
      <c r="D17" s="42"/>
      <c r="F17" s="34"/>
      <c r="G17" s="34"/>
      <c r="H17" s="44">
        <v>6</v>
      </c>
      <c r="I17" s="44">
        <v>2</v>
      </c>
      <c r="J17" s="34">
        <f t="shared" ref="J17:J22" si="0">IF(AND(H$9=TRUE,$H$10=H17),I17,0)</f>
        <v>0</v>
      </c>
      <c r="K17" s="34"/>
      <c r="L17" s="34"/>
      <c r="M17" s="34"/>
      <c r="N17" s="34"/>
      <c r="O17" s="34"/>
      <c r="P17" s="34"/>
      <c r="Q17" s="34"/>
      <c r="R17" s="34"/>
      <c r="S17" s="34"/>
      <c r="T17" s="34"/>
      <c r="U17" s="34"/>
      <c r="V17" s="34"/>
      <c r="W17" s="34"/>
      <c r="X17" s="34"/>
      <c r="Y17" s="34"/>
      <c r="Z17" s="34"/>
    </row>
    <row r="18" spans="4:26" ht="14.5">
      <c r="D18" s="42"/>
      <c r="H18" s="43">
        <v>5</v>
      </c>
      <c r="I18" s="43">
        <v>2</v>
      </c>
      <c r="J18" s="16">
        <f t="shared" si="0"/>
        <v>2</v>
      </c>
    </row>
    <row r="19" spans="4:26" ht="14.5">
      <c r="D19" s="42"/>
      <c r="H19" s="43">
        <v>4</v>
      </c>
      <c r="I19" s="43">
        <v>1</v>
      </c>
      <c r="J19" s="16">
        <f t="shared" si="0"/>
        <v>0</v>
      </c>
    </row>
    <row r="20" spans="4:26" ht="14.5">
      <c r="D20" s="42"/>
      <c r="H20" s="43">
        <v>3</v>
      </c>
      <c r="I20" s="43">
        <v>1</v>
      </c>
      <c r="J20" s="16">
        <f t="shared" si="0"/>
        <v>0</v>
      </c>
    </row>
    <row r="21" spans="4:26" ht="15.75" customHeight="1">
      <c r="D21" s="42"/>
      <c r="H21" s="43">
        <v>2</v>
      </c>
      <c r="I21" s="43">
        <v>0</v>
      </c>
      <c r="J21" s="16">
        <f t="shared" si="0"/>
        <v>0</v>
      </c>
    </row>
    <row r="22" spans="4:26" ht="15.75" customHeight="1">
      <c r="D22" s="42"/>
      <c r="H22" s="43">
        <v>1</v>
      </c>
      <c r="I22" s="43">
        <v>0</v>
      </c>
      <c r="J22" s="16">
        <f t="shared" si="0"/>
        <v>0</v>
      </c>
    </row>
    <row r="23" spans="4:26" ht="15.75" customHeight="1">
      <c r="D23" s="42"/>
    </row>
    <row r="24" spans="4:26" ht="15.75" customHeight="1">
      <c r="D24" s="42"/>
      <c r="H24" s="45">
        <v>5</v>
      </c>
      <c r="I24" s="45">
        <v>0</v>
      </c>
      <c r="J24" s="16">
        <f t="shared" ref="J24:J28" si="1">IF(AND(H$9=FALSE,$H$10=H24),I24,0)</f>
        <v>0</v>
      </c>
    </row>
    <row r="25" spans="4:26" ht="15.75" customHeight="1">
      <c r="D25" s="42"/>
      <c r="H25" s="45">
        <v>4</v>
      </c>
      <c r="I25" s="45">
        <v>0</v>
      </c>
      <c r="J25" s="16">
        <f t="shared" si="1"/>
        <v>0</v>
      </c>
    </row>
    <row r="26" spans="4:26" ht="15.75" customHeight="1">
      <c r="D26" s="42"/>
      <c r="H26" s="45">
        <v>3</v>
      </c>
      <c r="I26" s="45">
        <v>0</v>
      </c>
      <c r="J26" s="16">
        <f t="shared" si="1"/>
        <v>0</v>
      </c>
    </row>
    <row r="27" spans="4:26" ht="15.75" customHeight="1">
      <c r="D27" s="42"/>
      <c r="H27" s="45">
        <v>2</v>
      </c>
      <c r="I27" s="45">
        <v>0</v>
      </c>
      <c r="J27" s="16">
        <f t="shared" si="1"/>
        <v>0</v>
      </c>
    </row>
    <row r="28" spans="4:26" ht="15.75" customHeight="1">
      <c r="D28" s="42"/>
      <c r="H28" s="45">
        <v>1</v>
      </c>
      <c r="I28" s="45">
        <v>0</v>
      </c>
      <c r="J28" s="16">
        <f t="shared" si="1"/>
        <v>0</v>
      </c>
    </row>
    <row r="29" spans="4:26" ht="15.75" customHeight="1">
      <c r="D29" s="42"/>
    </row>
    <row r="30" spans="4:26" ht="15.75" customHeight="1">
      <c r="D30" s="42"/>
    </row>
    <row r="31" spans="4:26" ht="15.75" customHeight="1">
      <c r="D31" s="42"/>
    </row>
    <row r="32" spans="4: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5">
    <mergeCell ref="B12:E12"/>
    <mergeCell ref="B13:E16"/>
    <mergeCell ref="A1:F1"/>
    <mergeCell ref="A2:F2"/>
    <mergeCell ref="A3:F3"/>
    <mergeCell ref="A4:B4"/>
    <mergeCell ref="A5:B5"/>
    <mergeCell ref="A6:B6"/>
    <mergeCell ref="A7:B7"/>
    <mergeCell ref="B8:E8"/>
    <mergeCell ref="B9:E9"/>
    <mergeCell ref="B10:C10"/>
    <mergeCell ref="D10:E10"/>
    <mergeCell ref="B11:C11"/>
    <mergeCell ref="D11:E11"/>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'Reference Sheet'!$A$1:$A$4</xm:f>
          </x14:formula1>
          <xm:sqref>C5:C7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topLeftCell="A8" workbookViewId="0">
      <selection activeCell="G6" sqref="G6"/>
    </sheetView>
  </sheetViews>
  <sheetFormatPr defaultColWidth="14.453125" defaultRowHeight="15" customHeight="1"/>
  <cols>
    <col min="1" max="1" width="21.26953125" customWidth="1"/>
    <col min="2" max="2" width="18.453125" customWidth="1"/>
    <col min="3" max="3" width="31.26953125" customWidth="1"/>
    <col min="4" max="4" width="48.81640625" customWidth="1"/>
    <col min="5" max="5" width="43.08984375" customWidth="1"/>
    <col min="6" max="6" width="42.26953125" customWidth="1"/>
    <col min="7" max="7" width="55" customWidth="1"/>
    <col min="8" max="9" width="9.08984375" hidden="1" customWidth="1"/>
    <col min="10" max="10" width="33.453125" hidden="1" customWidth="1"/>
    <col min="11" max="26" width="9.08984375" customWidth="1"/>
  </cols>
  <sheetData>
    <row r="1" spans="1:26" ht="14.5">
      <c r="A1" s="63" t="s">
        <v>170</v>
      </c>
      <c r="B1" s="64"/>
      <c r="C1" s="64"/>
      <c r="D1" s="64"/>
      <c r="E1" s="64"/>
      <c r="F1" s="65"/>
    </row>
    <row r="2" spans="1:26" ht="36.75" customHeight="1">
      <c r="A2" s="66" t="s">
        <v>171</v>
      </c>
      <c r="B2" s="64"/>
      <c r="C2" s="64"/>
      <c r="D2" s="64"/>
      <c r="E2" s="64"/>
      <c r="F2" s="65"/>
    </row>
    <row r="3" spans="1:26" ht="46.5" customHeight="1">
      <c r="A3" s="79" t="s">
        <v>172</v>
      </c>
      <c r="B3" s="56"/>
      <c r="C3" s="56"/>
      <c r="D3" s="56"/>
      <c r="E3" s="56"/>
      <c r="F3" s="56"/>
    </row>
    <row r="4" spans="1:26" ht="14.5">
      <c r="A4" s="68" t="s">
        <v>35</v>
      </c>
      <c r="B4" s="58"/>
      <c r="C4" s="29" t="s">
        <v>36</v>
      </c>
      <c r="D4" s="29" t="s">
        <v>37</v>
      </c>
      <c r="E4" s="29" t="s">
        <v>38</v>
      </c>
      <c r="F4" s="29" t="s">
        <v>39</v>
      </c>
      <c r="G4" s="29" t="s">
        <v>40</v>
      </c>
    </row>
    <row r="5" spans="1:26" ht="174">
      <c r="A5" s="69" t="s">
        <v>173</v>
      </c>
      <c r="B5" s="58"/>
      <c r="C5" s="30" t="s">
        <v>42</v>
      </c>
      <c r="D5" s="31" t="s">
        <v>174</v>
      </c>
      <c r="E5" s="31" t="s">
        <v>175</v>
      </c>
      <c r="F5" s="31" t="s">
        <v>176</v>
      </c>
      <c r="G5" s="31"/>
      <c r="H5" s="33">
        <f>VLOOKUP(C5,'Reference Sheet'!$A$2:$B$4,2)</f>
        <v>2</v>
      </c>
      <c r="I5" s="33"/>
      <c r="J5" s="34"/>
      <c r="K5" s="34"/>
      <c r="L5" s="34"/>
      <c r="M5" s="34"/>
      <c r="N5" s="34"/>
      <c r="O5" s="34"/>
      <c r="P5" s="34"/>
      <c r="Q5" s="34"/>
      <c r="R5" s="34"/>
      <c r="S5" s="34"/>
      <c r="T5" s="34"/>
      <c r="U5" s="34"/>
      <c r="V5" s="34"/>
      <c r="W5" s="34"/>
      <c r="X5" s="34"/>
      <c r="Y5" s="34"/>
      <c r="Z5" s="34"/>
    </row>
    <row r="6" spans="1:26" ht="204" customHeight="1">
      <c r="A6" s="70" t="s">
        <v>177</v>
      </c>
      <c r="B6" s="58"/>
      <c r="C6" s="30" t="s">
        <v>82</v>
      </c>
      <c r="D6" s="31" t="s">
        <v>178</v>
      </c>
      <c r="E6" s="31" t="s">
        <v>179</v>
      </c>
      <c r="F6" s="31" t="s">
        <v>180</v>
      </c>
      <c r="G6" s="85" t="s">
        <v>313</v>
      </c>
      <c r="H6" s="33">
        <f>VLOOKUP(C6,'Reference Sheet'!$A$2:$B$4,2)</f>
        <v>1</v>
      </c>
      <c r="I6" s="33"/>
      <c r="J6" s="34"/>
      <c r="K6" s="34"/>
      <c r="L6" s="34"/>
      <c r="M6" s="34"/>
      <c r="N6" s="34"/>
      <c r="O6" s="34"/>
      <c r="P6" s="34"/>
      <c r="Q6" s="34"/>
      <c r="R6" s="34"/>
      <c r="S6" s="34"/>
      <c r="T6" s="34"/>
      <c r="U6" s="34"/>
      <c r="V6" s="34"/>
      <c r="W6" s="34"/>
      <c r="X6" s="34"/>
      <c r="Y6" s="34"/>
      <c r="Z6" s="34"/>
    </row>
    <row r="7" spans="1:26" ht="163.5" customHeight="1">
      <c r="A7" s="70" t="s">
        <v>181</v>
      </c>
      <c r="B7" s="58"/>
      <c r="C7" s="30" t="s">
        <v>82</v>
      </c>
      <c r="D7" s="31" t="s">
        <v>182</v>
      </c>
      <c r="E7" s="31" t="s">
        <v>183</v>
      </c>
      <c r="F7" s="31" t="s">
        <v>184</v>
      </c>
      <c r="G7" s="31" t="s">
        <v>185</v>
      </c>
      <c r="H7" s="33">
        <f>VLOOKUP(C7,'Reference Sheet'!$A$2:$B$4,2)</f>
        <v>1</v>
      </c>
      <c r="I7" s="33"/>
      <c r="J7" s="34"/>
      <c r="K7" s="34"/>
      <c r="L7" s="34"/>
      <c r="M7" s="34"/>
      <c r="N7" s="34"/>
      <c r="O7" s="34"/>
      <c r="P7" s="34"/>
      <c r="Q7" s="34"/>
      <c r="R7" s="34"/>
      <c r="S7" s="34"/>
      <c r="T7" s="34"/>
      <c r="U7" s="34"/>
      <c r="V7" s="34"/>
      <c r="W7" s="34"/>
      <c r="X7" s="34"/>
      <c r="Y7" s="34"/>
      <c r="Z7" s="34"/>
    </row>
    <row r="8" spans="1:26" ht="187.5" customHeight="1">
      <c r="A8" s="69" t="s">
        <v>186</v>
      </c>
      <c r="B8" s="58"/>
      <c r="C8" s="30" t="s">
        <v>42</v>
      </c>
      <c r="D8" s="31" t="s">
        <v>187</v>
      </c>
      <c r="E8" s="31" t="s">
        <v>188</v>
      </c>
      <c r="F8" s="31" t="s">
        <v>189</v>
      </c>
      <c r="G8" s="31"/>
      <c r="H8" s="40">
        <f>VLOOKUP(C8,'Reference Sheet'!$A$2:$B$4,2)</f>
        <v>2</v>
      </c>
      <c r="I8" s="40"/>
      <c r="J8" s="40"/>
      <c r="K8" s="40"/>
      <c r="L8" s="40"/>
      <c r="M8" s="40"/>
      <c r="N8" s="40"/>
      <c r="O8" s="40"/>
      <c r="P8" s="40"/>
      <c r="Q8" s="40"/>
      <c r="R8" s="40"/>
      <c r="S8" s="40"/>
      <c r="T8" s="40"/>
      <c r="U8" s="40"/>
      <c r="V8" s="40"/>
      <c r="W8" s="40"/>
      <c r="X8" s="40"/>
      <c r="Y8" s="40"/>
      <c r="Z8" s="40"/>
    </row>
    <row r="9" spans="1:26" ht="20.25" customHeight="1">
      <c r="B9" s="80" t="s">
        <v>190</v>
      </c>
      <c r="C9" s="74"/>
      <c r="D9" s="74"/>
      <c r="E9" s="74"/>
      <c r="F9" s="40"/>
      <c r="G9" s="40"/>
      <c r="H9" s="40"/>
      <c r="I9" s="40"/>
      <c r="J9" s="40"/>
      <c r="K9" s="40"/>
      <c r="L9" s="40"/>
      <c r="M9" s="40"/>
      <c r="N9" s="40"/>
      <c r="O9" s="40"/>
      <c r="P9" s="40"/>
      <c r="Q9" s="40"/>
      <c r="R9" s="40"/>
      <c r="S9" s="40"/>
      <c r="T9" s="40"/>
      <c r="U9" s="40"/>
      <c r="V9" s="40"/>
      <c r="W9" s="40"/>
      <c r="X9" s="40"/>
      <c r="Y9" s="40"/>
      <c r="Z9" s="40"/>
    </row>
    <row r="10" spans="1:26" ht="14.5">
      <c r="A10" s="41"/>
      <c r="B10" s="71" t="s">
        <v>191</v>
      </c>
      <c r="C10" s="64"/>
      <c r="D10" s="64"/>
      <c r="E10" s="65"/>
      <c r="H10" s="16" t="b">
        <v>1</v>
      </c>
    </row>
    <row r="11" spans="1:26" ht="57" customHeight="1">
      <c r="A11" s="41"/>
      <c r="B11" s="75" t="s">
        <v>61</v>
      </c>
      <c r="C11" s="56"/>
      <c r="D11" s="76">
        <f>IFERROR(H11,"")</f>
        <v>6</v>
      </c>
      <c r="E11" s="56"/>
      <c r="H11" s="16">
        <f>SUM(H5:H8)</f>
        <v>6</v>
      </c>
    </row>
    <row r="12" spans="1:26" ht="85.5" customHeight="1">
      <c r="A12" s="41"/>
      <c r="B12" s="75" t="s">
        <v>62</v>
      </c>
      <c r="C12" s="56"/>
      <c r="D12" s="77" t="str">
        <f>IFERROR(VLOOKUP(H12,'Reference Sheet'!$A$19:$B$21,2,FALSE),"")</f>
        <v>1: Partially meets expectations</v>
      </c>
      <c r="E12" s="65"/>
      <c r="F12" s="34"/>
      <c r="G12" s="34"/>
      <c r="H12" s="34">
        <f>SUM(J17:J31)</f>
        <v>1</v>
      </c>
      <c r="I12" s="34"/>
      <c r="J12" s="34"/>
      <c r="K12" s="34"/>
      <c r="L12" s="34"/>
      <c r="M12" s="34"/>
      <c r="N12" s="34"/>
      <c r="O12" s="34"/>
      <c r="P12" s="34"/>
      <c r="Q12" s="34"/>
      <c r="R12" s="34"/>
      <c r="S12" s="34"/>
      <c r="T12" s="34"/>
      <c r="U12" s="34"/>
      <c r="V12" s="34"/>
      <c r="W12" s="34"/>
      <c r="X12" s="34"/>
      <c r="Y12" s="34"/>
      <c r="Z12" s="34"/>
    </row>
    <row r="13" spans="1:26" ht="14.5">
      <c r="B13" s="71" t="s">
        <v>192</v>
      </c>
      <c r="C13" s="64"/>
      <c r="D13" s="64"/>
      <c r="E13" s="65"/>
    </row>
    <row r="14" spans="1:26" ht="14.5">
      <c r="B14" s="78" t="s">
        <v>193</v>
      </c>
      <c r="C14" s="56"/>
      <c r="D14" s="56"/>
      <c r="E14" s="56"/>
    </row>
    <row r="15" spans="1:26" ht="15" customHeight="1">
      <c r="B15" s="56"/>
      <c r="C15" s="56"/>
      <c r="D15" s="56"/>
      <c r="E15" s="56"/>
    </row>
    <row r="16" spans="1:26" ht="14.5">
      <c r="A16" s="33"/>
      <c r="B16" s="56"/>
      <c r="C16" s="56"/>
      <c r="D16" s="56"/>
      <c r="E16" s="56"/>
    </row>
    <row r="17" spans="2:26" ht="14.5">
      <c r="B17" s="56"/>
      <c r="C17" s="56"/>
      <c r="D17" s="56"/>
      <c r="E17" s="56"/>
      <c r="H17" s="43">
        <v>8</v>
      </c>
      <c r="I17" s="43">
        <v>2</v>
      </c>
      <c r="J17" s="16">
        <f t="shared" ref="J17:J24" si="0">IF(AND(H$10=TRUE,$H$11=H17),I17,0)</f>
        <v>0</v>
      </c>
    </row>
    <row r="18" spans="2:26" ht="14.5">
      <c r="D18" s="42"/>
      <c r="F18" s="34"/>
      <c r="G18" s="34"/>
      <c r="H18" s="44">
        <v>7</v>
      </c>
      <c r="I18" s="44">
        <v>2</v>
      </c>
      <c r="J18" s="34">
        <f t="shared" si="0"/>
        <v>0</v>
      </c>
      <c r="K18" s="34"/>
      <c r="L18" s="34"/>
      <c r="M18" s="34"/>
      <c r="N18" s="34"/>
      <c r="O18" s="34"/>
      <c r="P18" s="34"/>
      <c r="Q18" s="34"/>
      <c r="R18" s="34"/>
      <c r="S18" s="34"/>
      <c r="T18" s="34"/>
      <c r="U18" s="34"/>
      <c r="V18" s="34"/>
      <c r="W18" s="34"/>
      <c r="X18" s="34"/>
      <c r="Y18" s="34"/>
      <c r="Z18" s="34"/>
    </row>
    <row r="19" spans="2:26" ht="14.5">
      <c r="D19" s="42"/>
      <c r="H19" s="43">
        <v>6</v>
      </c>
      <c r="I19" s="43">
        <v>1</v>
      </c>
      <c r="J19" s="16">
        <f t="shared" si="0"/>
        <v>1</v>
      </c>
    </row>
    <row r="20" spans="2:26" ht="14.5">
      <c r="D20" s="42"/>
      <c r="H20" s="43">
        <v>5</v>
      </c>
      <c r="I20" s="43">
        <v>1</v>
      </c>
      <c r="J20" s="16">
        <f t="shared" si="0"/>
        <v>0</v>
      </c>
    </row>
    <row r="21" spans="2:26" ht="15.75" customHeight="1">
      <c r="D21" s="42"/>
      <c r="H21" s="43">
        <v>4</v>
      </c>
      <c r="I21" s="43">
        <v>1</v>
      </c>
      <c r="J21" s="16">
        <f t="shared" si="0"/>
        <v>0</v>
      </c>
    </row>
    <row r="22" spans="2:26" ht="15.75" customHeight="1">
      <c r="D22" s="42"/>
      <c r="H22" s="43">
        <v>3</v>
      </c>
      <c r="I22" s="43">
        <v>0</v>
      </c>
      <c r="J22" s="16">
        <f t="shared" si="0"/>
        <v>0</v>
      </c>
    </row>
    <row r="23" spans="2:26" ht="15.75" customHeight="1">
      <c r="D23" s="42"/>
      <c r="H23" s="43">
        <v>2</v>
      </c>
      <c r="I23" s="43">
        <v>0</v>
      </c>
      <c r="J23" s="16">
        <f t="shared" si="0"/>
        <v>0</v>
      </c>
    </row>
    <row r="24" spans="2:26" ht="15.75" customHeight="1">
      <c r="D24" s="42"/>
      <c r="H24" s="43">
        <v>1</v>
      </c>
      <c r="I24" s="43">
        <v>0</v>
      </c>
      <c r="J24" s="16">
        <f t="shared" si="0"/>
        <v>0</v>
      </c>
    </row>
    <row r="25" spans="2:26" ht="15.75" customHeight="1">
      <c r="D25" s="42"/>
    </row>
    <row r="26" spans="2:26" ht="15.75" customHeight="1">
      <c r="D26" s="42"/>
    </row>
    <row r="27" spans="2:26" ht="15.75" customHeight="1">
      <c r="D27" s="42"/>
    </row>
    <row r="28" spans="2:26" ht="15.75" customHeight="1">
      <c r="D28" s="42"/>
    </row>
    <row r="29" spans="2:26" ht="15.75" customHeight="1">
      <c r="D29" s="42"/>
    </row>
    <row r="30" spans="2:26" ht="15.75" customHeight="1">
      <c r="D30" s="42"/>
    </row>
    <row r="31" spans="2:26" ht="15.75" customHeight="1">
      <c r="D31" s="42"/>
    </row>
    <row r="32" spans="2: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6">
    <mergeCell ref="A6:B6"/>
    <mergeCell ref="A7:B7"/>
    <mergeCell ref="B13:E13"/>
    <mergeCell ref="B14:E17"/>
    <mergeCell ref="A8:B8"/>
    <mergeCell ref="B9:E9"/>
    <mergeCell ref="B10:E10"/>
    <mergeCell ref="B11:C11"/>
    <mergeCell ref="D11:E11"/>
    <mergeCell ref="B12:C12"/>
    <mergeCell ref="D12:E12"/>
    <mergeCell ref="A1:F1"/>
    <mergeCell ref="A2:F2"/>
    <mergeCell ref="A3:F3"/>
    <mergeCell ref="A4:B4"/>
    <mergeCell ref="A5:B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'Reference Sheet'!$A$1:$A$4</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C8" workbookViewId="0">
      <selection activeCell="G7" sqref="G7"/>
    </sheetView>
  </sheetViews>
  <sheetFormatPr defaultColWidth="14.453125" defaultRowHeight="15" customHeight="1"/>
  <cols>
    <col min="1" max="1" width="21.26953125" customWidth="1"/>
    <col min="2" max="2" width="18.453125" customWidth="1"/>
    <col min="3" max="3" width="31.26953125" customWidth="1"/>
    <col min="4" max="4" width="48.81640625" customWidth="1"/>
    <col min="5" max="5" width="43.08984375" customWidth="1"/>
    <col min="6" max="6" width="42.26953125" customWidth="1"/>
    <col min="7" max="7" width="69.7265625" customWidth="1"/>
    <col min="8" max="10" width="9.08984375" hidden="1" customWidth="1"/>
    <col min="11" max="26" width="9.08984375" customWidth="1"/>
  </cols>
  <sheetData>
    <row r="1" spans="1:26" ht="14.5">
      <c r="A1" s="63" t="s">
        <v>170</v>
      </c>
      <c r="B1" s="64"/>
      <c r="C1" s="64"/>
      <c r="D1" s="64"/>
      <c r="E1" s="64"/>
      <c r="F1" s="65"/>
    </row>
    <row r="2" spans="1:26" ht="36.75" customHeight="1">
      <c r="A2" s="66" t="s">
        <v>194</v>
      </c>
      <c r="B2" s="64"/>
      <c r="C2" s="64"/>
      <c r="D2" s="64"/>
      <c r="E2" s="64"/>
      <c r="F2" s="65"/>
    </row>
    <row r="3" spans="1:26" ht="46.5" customHeight="1">
      <c r="A3" s="79" t="s">
        <v>195</v>
      </c>
      <c r="B3" s="56"/>
      <c r="C3" s="56"/>
      <c r="D3" s="56"/>
      <c r="E3" s="56"/>
      <c r="F3" s="56"/>
    </row>
    <row r="4" spans="1:26" ht="14.5">
      <c r="A4" s="68" t="s">
        <v>35</v>
      </c>
      <c r="B4" s="58"/>
      <c r="C4" s="29" t="s">
        <v>36</v>
      </c>
      <c r="D4" s="29" t="s">
        <v>37</v>
      </c>
      <c r="E4" s="29" t="s">
        <v>38</v>
      </c>
      <c r="F4" s="29" t="s">
        <v>39</v>
      </c>
      <c r="G4" s="29" t="s">
        <v>40</v>
      </c>
    </row>
    <row r="5" spans="1:26" ht="189.75" customHeight="1">
      <c r="A5" s="69" t="s">
        <v>196</v>
      </c>
      <c r="B5" s="58"/>
      <c r="C5" s="30" t="s">
        <v>42</v>
      </c>
      <c r="D5" s="31" t="s">
        <v>197</v>
      </c>
      <c r="E5" s="31" t="s">
        <v>198</v>
      </c>
      <c r="F5" s="31" t="s">
        <v>199</v>
      </c>
      <c r="G5" s="31"/>
      <c r="H5" s="33">
        <f>VLOOKUP(C5,'Reference Sheet'!$A$2:$B$4,2)</f>
        <v>2</v>
      </c>
      <c r="I5" s="33"/>
      <c r="J5" s="34"/>
      <c r="K5" s="34"/>
      <c r="L5" s="34"/>
      <c r="M5" s="34"/>
      <c r="N5" s="34"/>
      <c r="O5" s="34"/>
      <c r="P5" s="34"/>
      <c r="Q5" s="34"/>
      <c r="R5" s="34"/>
      <c r="S5" s="34"/>
      <c r="T5" s="34"/>
      <c r="U5" s="34"/>
      <c r="V5" s="34"/>
      <c r="W5" s="34"/>
      <c r="X5" s="34"/>
      <c r="Y5" s="34"/>
      <c r="Z5" s="34"/>
    </row>
    <row r="6" spans="1:26" ht="186.75" customHeight="1">
      <c r="A6" s="70" t="s">
        <v>200</v>
      </c>
      <c r="B6" s="58"/>
      <c r="C6" s="30" t="s">
        <v>42</v>
      </c>
      <c r="D6" s="31" t="s">
        <v>201</v>
      </c>
      <c r="E6" s="31" t="s">
        <v>202</v>
      </c>
      <c r="F6" s="31" t="s">
        <v>203</v>
      </c>
      <c r="G6" s="31"/>
      <c r="H6" s="33">
        <f>VLOOKUP(C6,'Reference Sheet'!$A$2:$B$4,2)</f>
        <v>2</v>
      </c>
      <c r="I6" s="33"/>
      <c r="J6" s="34"/>
      <c r="K6" s="34"/>
      <c r="L6" s="34"/>
      <c r="M6" s="34"/>
      <c r="N6" s="34"/>
      <c r="O6" s="34"/>
      <c r="P6" s="34"/>
      <c r="Q6" s="34"/>
      <c r="R6" s="34"/>
      <c r="S6" s="34"/>
      <c r="T6" s="34"/>
      <c r="U6" s="34"/>
      <c r="V6" s="34"/>
      <c r="W6" s="34"/>
      <c r="X6" s="34"/>
      <c r="Y6" s="34"/>
      <c r="Z6" s="34"/>
    </row>
    <row r="7" spans="1:26" ht="207" customHeight="1">
      <c r="A7" s="70" t="s">
        <v>204</v>
      </c>
      <c r="B7" s="58"/>
      <c r="C7" s="30" t="s">
        <v>82</v>
      </c>
      <c r="D7" s="31" t="s">
        <v>205</v>
      </c>
      <c r="E7" s="31" t="s">
        <v>206</v>
      </c>
      <c r="F7" s="31" t="s">
        <v>207</v>
      </c>
      <c r="G7" s="31" t="s">
        <v>208</v>
      </c>
      <c r="H7" s="33">
        <f>VLOOKUP(C7,'Reference Sheet'!$A$2:$B$4,2)</f>
        <v>1</v>
      </c>
      <c r="I7" s="33"/>
      <c r="J7" s="34"/>
      <c r="K7" s="34"/>
      <c r="L7" s="34"/>
      <c r="M7" s="34"/>
      <c r="N7" s="34"/>
      <c r="O7" s="34"/>
      <c r="P7" s="34"/>
      <c r="Q7" s="34"/>
      <c r="R7" s="34"/>
      <c r="S7" s="34"/>
      <c r="T7" s="34"/>
      <c r="U7" s="34"/>
      <c r="V7" s="34"/>
      <c r="W7" s="34"/>
      <c r="X7" s="34"/>
      <c r="Y7" s="34"/>
      <c r="Z7" s="34"/>
    </row>
    <row r="8" spans="1:26" ht="225" customHeight="1">
      <c r="A8" s="69" t="s">
        <v>209</v>
      </c>
      <c r="B8" s="58"/>
      <c r="C8" s="30" t="s">
        <v>42</v>
      </c>
      <c r="D8" s="31" t="s">
        <v>210</v>
      </c>
      <c r="E8" s="31" t="s">
        <v>211</v>
      </c>
      <c r="F8" s="31" t="s">
        <v>212</v>
      </c>
      <c r="G8" s="46"/>
      <c r="H8" s="40">
        <f>VLOOKUP(C8,'Reference Sheet'!$A$2:$B$4,2)</f>
        <v>2</v>
      </c>
      <c r="I8" s="40"/>
      <c r="J8" s="40"/>
      <c r="K8" s="40"/>
      <c r="L8" s="40"/>
      <c r="M8" s="40"/>
      <c r="N8" s="40"/>
      <c r="O8" s="40"/>
      <c r="P8" s="40"/>
      <c r="Q8" s="40"/>
      <c r="R8" s="40"/>
      <c r="S8" s="40"/>
      <c r="T8" s="40"/>
      <c r="U8" s="40"/>
      <c r="V8" s="40"/>
      <c r="W8" s="40"/>
      <c r="X8" s="40"/>
      <c r="Y8" s="40"/>
      <c r="Z8" s="40"/>
    </row>
    <row r="9" spans="1:26" ht="20.25" customHeight="1">
      <c r="B9" s="80" t="s">
        <v>213</v>
      </c>
      <c r="C9" s="74"/>
      <c r="D9" s="74"/>
      <c r="E9" s="74"/>
      <c r="F9" s="40"/>
      <c r="G9" s="40"/>
      <c r="H9" s="40"/>
      <c r="I9" s="40"/>
      <c r="J9" s="40"/>
      <c r="K9" s="40"/>
      <c r="L9" s="40"/>
      <c r="M9" s="40"/>
      <c r="N9" s="40"/>
      <c r="O9" s="40"/>
      <c r="P9" s="40"/>
      <c r="Q9" s="40"/>
      <c r="R9" s="40"/>
      <c r="S9" s="40"/>
      <c r="T9" s="40"/>
      <c r="U9" s="40"/>
      <c r="V9" s="40"/>
      <c r="W9" s="40"/>
      <c r="X9" s="40"/>
      <c r="Y9" s="40"/>
      <c r="Z9" s="40"/>
    </row>
    <row r="10" spans="1:26" ht="14.5">
      <c r="A10" s="41"/>
      <c r="B10" s="71" t="s">
        <v>214</v>
      </c>
      <c r="C10" s="64"/>
      <c r="D10" s="64"/>
      <c r="E10" s="65"/>
      <c r="H10" s="16" t="b">
        <v>1</v>
      </c>
    </row>
    <row r="11" spans="1:26" ht="57" customHeight="1">
      <c r="A11" s="41"/>
      <c r="B11" s="75" t="s">
        <v>61</v>
      </c>
      <c r="C11" s="56"/>
      <c r="D11" s="76">
        <f>IFERROR(H11,"")</f>
        <v>7</v>
      </c>
      <c r="E11" s="56"/>
      <c r="H11" s="16">
        <f>SUM(H5:H8)</f>
        <v>7</v>
      </c>
    </row>
    <row r="12" spans="1:26" ht="85.5" customHeight="1">
      <c r="A12" s="41"/>
      <c r="B12" s="75" t="s">
        <v>62</v>
      </c>
      <c r="C12" s="56"/>
      <c r="D12" s="77" t="str">
        <f>IFERROR(VLOOKUP(H12,'Reference Sheet'!$A$19:$B$21,2,FALSE),"")</f>
        <v>2: Meets expectations</v>
      </c>
      <c r="E12" s="65"/>
      <c r="F12" s="34"/>
      <c r="G12" s="34"/>
      <c r="H12" s="34">
        <f>SUM(J17:J31)</f>
        <v>2</v>
      </c>
      <c r="I12" s="34"/>
      <c r="J12" s="34"/>
      <c r="K12" s="34"/>
      <c r="L12" s="34"/>
      <c r="M12" s="34"/>
      <c r="N12" s="34"/>
      <c r="O12" s="34"/>
      <c r="P12" s="34"/>
      <c r="Q12" s="34"/>
      <c r="R12" s="34"/>
      <c r="S12" s="34"/>
      <c r="T12" s="34"/>
      <c r="U12" s="34"/>
      <c r="V12" s="34"/>
      <c r="W12" s="34"/>
      <c r="X12" s="34"/>
      <c r="Y12" s="34"/>
      <c r="Z12" s="34"/>
    </row>
    <row r="13" spans="1:26" ht="14.5">
      <c r="B13" s="71" t="s">
        <v>215</v>
      </c>
      <c r="C13" s="64"/>
      <c r="D13" s="64"/>
      <c r="E13" s="65"/>
    </row>
    <row r="14" spans="1:26" ht="14.5">
      <c r="B14" s="78" t="s">
        <v>216</v>
      </c>
      <c r="C14" s="56"/>
      <c r="D14" s="56"/>
      <c r="E14" s="56"/>
    </row>
    <row r="15" spans="1:26" ht="15" customHeight="1">
      <c r="B15" s="56"/>
      <c r="C15" s="56"/>
      <c r="D15" s="56"/>
      <c r="E15" s="56"/>
    </row>
    <row r="16" spans="1:26" ht="14.5">
      <c r="A16" s="33"/>
      <c r="B16" s="56"/>
      <c r="C16" s="56"/>
      <c r="D16" s="56"/>
      <c r="E16" s="56"/>
    </row>
    <row r="17" spans="2:26" ht="14.5">
      <c r="B17" s="56"/>
      <c r="C17" s="56"/>
      <c r="D17" s="56"/>
      <c r="E17" s="56"/>
      <c r="H17" s="43">
        <v>8</v>
      </c>
      <c r="I17" s="43">
        <v>2</v>
      </c>
      <c r="J17" s="16">
        <f t="shared" ref="J17:J24" si="0">IF(AND(H$10=TRUE,$H$11=H17),I17,0)</f>
        <v>0</v>
      </c>
    </row>
    <row r="18" spans="2:26" ht="14.5">
      <c r="D18" s="42"/>
      <c r="F18" s="34"/>
      <c r="G18" s="34"/>
      <c r="H18" s="44">
        <v>7</v>
      </c>
      <c r="I18" s="44">
        <v>2</v>
      </c>
      <c r="J18" s="34">
        <f t="shared" si="0"/>
        <v>2</v>
      </c>
      <c r="K18" s="34"/>
      <c r="L18" s="34"/>
      <c r="M18" s="34"/>
      <c r="N18" s="34"/>
      <c r="O18" s="34"/>
      <c r="P18" s="34"/>
      <c r="Q18" s="34"/>
      <c r="R18" s="34"/>
      <c r="S18" s="34"/>
      <c r="T18" s="34"/>
      <c r="U18" s="34"/>
      <c r="V18" s="34"/>
      <c r="W18" s="34"/>
      <c r="X18" s="34"/>
      <c r="Y18" s="34"/>
      <c r="Z18" s="34"/>
    </row>
    <row r="19" spans="2:26" ht="14.5">
      <c r="D19" s="42"/>
      <c r="H19" s="43">
        <v>6</v>
      </c>
      <c r="I19" s="43">
        <v>2</v>
      </c>
      <c r="J19" s="16">
        <f t="shared" si="0"/>
        <v>0</v>
      </c>
    </row>
    <row r="20" spans="2:26" ht="14.5">
      <c r="D20" s="42"/>
      <c r="H20" s="43">
        <v>5</v>
      </c>
      <c r="I20" s="43">
        <v>1</v>
      </c>
      <c r="J20" s="16">
        <f t="shared" si="0"/>
        <v>0</v>
      </c>
    </row>
    <row r="21" spans="2:26" ht="15.75" customHeight="1">
      <c r="D21" s="42"/>
      <c r="H21" s="43">
        <v>4</v>
      </c>
      <c r="I21" s="43">
        <v>1</v>
      </c>
      <c r="J21" s="16">
        <f t="shared" si="0"/>
        <v>0</v>
      </c>
    </row>
    <row r="22" spans="2:26" ht="15.75" customHeight="1">
      <c r="D22" s="42"/>
      <c r="H22" s="43">
        <v>3</v>
      </c>
      <c r="I22" s="43">
        <v>1</v>
      </c>
      <c r="J22" s="16">
        <f t="shared" si="0"/>
        <v>0</v>
      </c>
    </row>
    <row r="23" spans="2:26" ht="15.75" customHeight="1">
      <c r="D23" s="42"/>
      <c r="H23" s="43">
        <v>2</v>
      </c>
      <c r="I23" s="43">
        <v>0</v>
      </c>
      <c r="J23" s="16">
        <f t="shared" si="0"/>
        <v>0</v>
      </c>
    </row>
    <row r="24" spans="2:26" ht="15.75" customHeight="1">
      <c r="D24" s="42"/>
      <c r="H24" s="43">
        <v>1</v>
      </c>
      <c r="I24" s="43">
        <v>0</v>
      </c>
      <c r="J24" s="16">
        <f t="shared" si="0"/>
        <v>0</v>
      </c>
    </row>
    <row r="25" spans="2:26" ht="15.75" customHeight="1">
      <c r="D25" s="42"/>
    </row>
    <row r="26" spans="2:26" ht="15.75" customHeight="1">
      <c r="D26" s="42"/>
    </row>
    <row r="27" spans="2:26" ht="15.75" customHeight="1">
      <c r="D27" s="42"/>
    </row>
    <row r="28" spans="2:26" ht="15.75" customHeight="1">
      <c r="D28" s="42"/>
    </row>
    <row r="29" spans="2:26" ht="15.75" customHeight="1">
      <c r="D29" s="42"/>
    </row>
    <row r="30" spans="2:26" ht="15.75" customHeight="1">
      <c r="D30" s="42"/>
    </row>
    <row r="31" spans="2:26" ht="15.75" customHeight="1">
      <c r="D31" s="42"/>
    </row>
    <row r="32" spans="2:26" ht="15.75" customHeight="1">
      <c r="D32" s="42"/>
    </row>
    <row r="33" spans="4:4" ht="15.75" customHeight="1">
      <c r="D33" s="42"/>
    </row>
    <row r="34" spans="4:4" ht="15.75" customHeight="1">
      <c r="D34" s="42"/>
    </row>
    <row r="35" spans="4:4" ht="15.75" customHeight="1">
      <c r="D35" s="42"/>
    </row>
    <row r="36" spans="4:4" ht="15.75" customHeight="1">
      <c r="D36" s="42"/>
    </row>
    <row r="37" spans="4:4" ht="15.75" customHeight="1">
      <c r="D37" s="42"/>
    </row>
    <row r="38" spans="4:4" ht="15.75" customHeight="1">
      <c r="D38" s="42"/>
    </row>
    <row r="39" spans="4:4" ht="15.75" customHeight="1">
      <c r="D39" s="42"/>
    </row>
    <row r="40" spans="4:4" ht="15.75" customHeight="1">
      <c r="D40" s="42"/>
    </row>
    <row r="41" spans="4:4" ht="15.75" customHeight="1">
      <c r="D41" s="42"/>
    </row>
    <row r="42" spans="4:4" ht="15.75" customHeight="1">
      <c r="D42" s="42"/>
    </row>
    <row r="43" spans="4:4" ht="15.75" customHeight="1">
      <c r="D43" s="42"/>
    </row>
    <row r="44" spans="4:4" ht="15.75" customHeight="1">
      <c r="D44" s="42"/>
    </row>
    <row r="45" spans="4:4" ht="15.75" customHeight="1">
      <c r="D45" s="42"/>
    </row>
    <row r="46" spans="4:4" ht="15.75" customHeight="1">
      <c r="D46" s="42"/>
    </row>
    <row r="47" spans="4:4" ht="15.75" customHeight="1">
      <c r="D47" s="42"/>
    </row>
    <row r="48" spans="4:4" ht="15.75" customHeight="1">
      <c r="D48" s="42"/>
    </row>
    <row r="49" spans="4:4" ht="15.75" customHeight="1">
      <c r="D49" s="42"/>
    </row>
    <row r="50" spans="4:4" ht="15.75" customHeight="1">
      <c r="D50" s="42"/>
    </row>
    <row r="51" spans="4:4" ht="15.75" customHeight="1">
      <c r="D51" s="42"/>
    </row>
    <row r="52" spans="4:4" ht="15.75" customHeight="1">
      <c r="D52" s="42"/>
    </row>
    <row r="53" spans="4:4" ht="15.75" customHeight="1">
      <c r="D53" s="42"/>
    </row>
    <row r="54" spans="4:4" ht="15.75" customHeight="1">
      <c r="D54" s="42"/>
    </row>
    <row r="55" spans="4:4" ht="15.75" customHeight="1">
      <c r="D55" s="42"/>
    </row>
    <row r="56" spans="4:4" ht="15.75" customHeight="1">
      <c r="D56" s="42"/>
    </row>
    <row r="57" spans="4:4" ht="15.75" customHeight="1">
      <c r="D57" s="42"/>
    </row>
    <row r="58" spans="4:4" ht="15.75" customHeight="1">
      <c r="D58" s="42"/>
    </row>
    <row r="59" spans="4:4" ht="15.75" customHeight="1">
      <c r="D59" s="42"/>
    </row>
    <row r="60" spans="4:4" ht="15.75" customHeight="1">
      <c r="D60" s="42"/>
    </row>
    <row r="61" spans="4:4" ht="15.75" customHeight="1">
      <c r="D61" s="42"/>
    </row>
    <row r="62" spans="4:4" ht="15.75" customHeight="1">
      <c r="D62" s="42"/>
    </row>
    <row r="63" spans="4:4" ht="15.75" customHeight="1">
      <c r="D63" s="42"/>
    </row>
    <row r="64" spans="4:4" ht="15.75" customHeight="1">
      <c r="D64" s="42"/>
    </row>
    <row r="65" spans="4:4" ht="15.75" customHeight="1">
      <c r="D65" s="42"/>
    </row>
    <row r="66" spans="4:4" ht="15.75" customHeight="1">
      <c r="D66" s="42"/>
    </row>
    <row r="67" spans="4:4" ht="15.75" customHeight="1">
      <c r="D67" s="42"/>
    </row>
    <row r="68" spans="4:4" ht="15.75" customHeight="1">
      <c r="D68" s="42"/>
    </row>
    <row r="69" spans="4:4" ht="15.75" customHeight="1">
      <c r="D69" s="42"/>
    </row>
    <row r="70" spans="4:4" ht="15.75" customHeight="1">
      <c r="D70" s="42"/>
    </row>
    <row r="71" spans="4:4" ht="15.75" customHeight="1">
      <c r="D71" s="42"/>
    </row>
    <row r="72" spans="4:4" ht="15.75" customHeight="1">
      <c r="D72" s="42"/>
    </row>
    <row r="73" spans="4:4" ht="15.75" customHeight="1">
      <c r="D73" s="42"/>
    </row>
    <row r="74" spans="4:4" ht="15.75" customHeight="1">
      <c r="D74" s="42"/>
    </row>
    <row r="75" spans="4:4" ht="15.75" customHeight="1">
      <c r="D75" s="42"/>
    </row>
    <row r="76" spans="4:4" ht="15.75" customHeight="1">
      <c r="D76" s="42"/>
    </row>
    <row r="77" spans="4:4" ht="15.75" customHeight="1">
      <c r="D77" s="42"/>
    </row>
    <row r="78" spans="4:4" ht="15.75" customHeight="1">
      <c r="D78" s="42"/>
    </row>
    <row r="79" spans="4:4" ht="15.75" customHeight="1">
      <c r="D79" s="42"/>
    </row>
    <row r="80" spans="4:4" ht="15.75" customHeight="1">
      <c r="D80" s="42"/>
    </row>
    <row r="81" spans="4:4" ht="15.75" customHeight="1">
      <c r="D81" s="42"/>
    </row>
    <row r="82" spans="4:4" ht="15.75" customHeight="1">
      <c r="D82" s="42"/>
    </row>
    <row r="83" spans="4:4" ht="15.75" customHeight="1">
      <c r="D83" s="42"/>
    </row>
    <row r="84" spans="4:4" ht="15.75" customHeight="1">
      <c r="D84" s="42"/>
    </row>
    <row r="85" spans="4:4" ht="15.75" customHeight="1">
      <c r="D85" s="42"/>
    </row>
    <row r="86" spans="4:4" ht="15.75" customHeight="1">
      <c r="D86" s="42"/>
    </row>
    <row r="87" spans="4:4" ht="15.75" customHeight="1">
      <c r="D87" s="42"/>
    </row>
    <row r="88" spans="4:4" ht="15.75" customHeight="1">
      <c r="D88" s="42"/>
    </row>
    <row r="89" spans="4:4" ht="15.75" customHeight="1">
      <c r="D89" s="42"/>
    </row>
    <row r="90" spans="4:4" ht="15.75" customHeight="1">
      <c r="D90" s="42"/>
    </row>
    <row r="91" spans="4:4" ht="15.75" customHeight="1">
      <c r="D91" s="42"/>
    </row>
    <row r="92" spans="4:4" ht="15.75" customHeight="1">
      <c r="D92" s="42"/>
    </row>
    <row r="93" spans="4:4" ht="15.75" customHeight="1">
      <c r="D93" s="42"/>
    </row>
    <row r="94" spans="4:4" ht="15.75" customHeight="1">
      <c r="D94" s="42"/>
    </row>
    <row r="95" spans="4:4" ht="15.75" customHeight="1">
      <c r="D95" s="42"/>
    </row>
    <row r="96" spans="4:4" ht="15.75" customHeight="1">
      <c r="D96" s="42"/>
    </row>
    <row r="97" spans="4:4" ht="15.75" customHeight="1">
      <c r="D97" s="42"/>
    </row>
    <row r="98" spans="4:4" ht="15.75" customHeight="1">
      <c r="D98" s="42"/>
    </row>
    <row r="99" spans="4:4" ht="15.75" customHeight="1">
      <c r="D99" s="42"/>
    </row>
    <row r="100" spans="4:4" ht="15.75" customHeight="1">
      <c r="D100" s="42"/>
    </row>
    <row r="101" spans="4:4" ht="15.75" customHeight="1">
      <c r="D101" s="42"/>
    </row>
    <row r="102" spans="4:4" ht="15.75" customHeight="1">
      <c r="D102" s="42"/>
    </row>
    <row r="103" spans="4:4" ht="15.75" customHeight="1">
      <c r="D103" s="42"/>
    </row>
    <row r="104" spans="4:4" ht="15.75" customHeight="1">
      <c r="D104" s="42"/>
    </row>
    <row r="105" spans="4:4" ht="15.75" customHeight="1">
      <c r="D105" s="42"/>
    </row>
    <row r="106" spans="4:4" ht="15.75" customHeight="1">
      <c r="D106" s="42"/>
    </row>
    <row r="107" spans="4:4" ht="15.75" customHeight="1">
      <c r="D107" s="42"/>
    </row>
    <row r="108" spans="4:4" ht="15.75" customHeight="1">
      <c r="D108" s="42"/>
    </row>
    <row r="109" spans="4:4" ht="15.75" customHeight="1">
      <c r="D109" s="42"/>
    </row>
    <row r="110" spans="4:4" ht="15.75" customHeight="1">
      <c r="D110" s="42"/>
    </row>
    <row r="111" spans="4:4" ht="15.75" customHeight="1">
      <c r="D111" s="42"/>
    </row>
    <row r="112" spans="4:4" ht="15.75" customHeight="1">
      <c r="D112" s="42"/>
    </row>
    <row r="113" spans="4:4" ht="15.75" customHeight="1">
      <c r="D113" s="42"/>
    </row>
    <row r="114" spans="4:4" ht="15.75" customHeight="1">
      <c r="D114" s="42"/>
    </row>
    <row r="115" spans="4:4" ht="15.75" customHeight="1">
      <c r="D115" s="42"/>
    </row>
    <row r="116" spans="4:4" ht="15.75" customHeight="1">
      <c r="D116" s="42"/>
    </row>
    <row r="117" spans="4:4" ht="15.75" customHeight="1">
      <c r="D117" s="42"/>
    </row>
    <row r="118" spans="4:4" ht="15.75" customHeight="1">
      <c r="D118" s="42"/>
    </row>
    <row r="119" spans="4:4" ht="15.75" customHeight="1">
      <c r="D119" s="42"/>
    </row>
    <row r="120" spans="4:4" ht="15.75" customHeight="1">
      <c r="D120" s="42"/>
    </row>
    <row r="121" spans="4:4" ht="15.75" customHeight="1">
      <c r="D121" s="42"/>
    </row>
    <row r="122" spans="4:4" ht="15.75" customHeight="1">
      <c r="D122" s="42"/>
    </row>
    <row r="123" spans="4:4" ht="15.75" customHeight="1">
      <c r="D123" s="42"/>
    </row>
    <row r="124" spans="4:4" ht="15.75" customHeight="1">
      <c r="D124" s="42"/>
    </row>
    <row r="125" spans="4:4" ht="15.75" customHeight="1">
      <c r="D125" s="42"/>
    </row>
    <row r="126" spans="4:4" ht="15.75" customHeight="1">
      <c r="D126" s="42"/>
    </row>
    <row r="127" spans="4:4" ht="15.75" customHeight="1">
      <c r="D127" s="42"/>
    </row>
    <row r="128" spans="4:4" ht="15.75" customHeight="1">
      <c r="D128" s="42"/>
    </row>
    <row r="129" spans="4:4" ht="15.75" customHeight="1">
      <c r="D129" s="42"/>
    </row>
    <row r="130" spans="4:4" ht="15.75" customHeight="1">
      <c r="D130" s="42"/>
    </row>
    <row r="131" spans="4:4" ht="15.75" customHeight="1">
      <c r="D131" s="42"/>
    </row>
    <row r="132" spans="4:4" ht="15.75" customHeight="1">
      <c r="D132" s="42"/>
    </row>
    <row r="133" spans="4:4" ht="15.75" customHeight="1">
      <c r="D133" s="42"/>
    </row>
    <row r="134" spans="4:4" ht="15.75" customHeight="1">
      <c r="D134" s="42"/>
    </row>
    <row r="135" spans="4:4" ht="15.75" customHeight="1">
      <c r="D135" s="42"/>
    </row>
    <row r="136" spans="4:4" ht="15.75" customHeight="1">
      <c r="D136" s="42"/>
    </row>
    <row r="137" spans="4:4" ht="15.75" customHeight="1">
      <c r="D137" s="42"/>
    </row>
    <row r="138" spans="4:4" ht="15.75" customHeight="1">
      <c r="D138" s="42"/>
    </row>
    <row r="139" spans="4:4" ht="15.75" customHeight="1">
      <c r="D139" s="42"/>
    </row>
    <row r="140" spans="4:4" ht="15.75" customHeight="1">
      <c r="D140" s="42"/>
    </row>
    <row r="141" spans="4:4" ht="15.75" customHeight="1">
      <c r="D141" s="42"/>
    </row>
    <row r="142" spans="4:4" ht="15.75" customHeight="1">
      <c r="D142" s="42"/>
    </row>
    <row r="143" spans="4:4" ht="15.75" customHeight="1">
      <c r="D143" s="42"/>
    </row>
    <row r="144" spans="4:4" ht="15.75" customHeight="1">
      <c r="D144" s="42"/>
    </row>
    <row r="145" spans="4:4" ht="15.75" customHeight="1">
      <c r="D145" s="42"/>
    </row>
    <row r="146" spans="4:4" ht="15.75" customHeight="1">
      <c r="D146" s="42"/>
    </row>
    <row r="147" spans="4:4" ht="15.75" customHeight="1">
      <c r="D147" s="42"/>
    </row>
    <row r="148" spans="4:4" ht="15.75" customHeight="1">
      <c r="D148" s="42"/>
    </row>
    <row r="149" spans="4:4" ht="15.75" customHeight="1">
      <c r="D149" s="42"/>
    </row>
    <row r="150" spans="4:4" ht="15.75" customHeight="1">
      <c r="D150" s="42"/>
    </row>
    <row r="151" spans="4:4" ht="15.75" customHeight="1">
      <c r="D151" s="42"/>
    </row>
    <row r="152" spans="4:4" ht="15.75" customHeight="1">
      <c r="D152" s="42"/>
    </row>
    <row r="153" spans="4:4" ht="15.75" customHeight="1">
      <c r="D153" s="42"/>
    </row>
    <row r="154" spans="4:4" ht="15.75" customHeight="1">
      <c r="D154" s="42"/>
    </row>
    <row r="155" spans="4:4" ht="15.75" customHeight="1">
      <c r="D155" s="42"/>
    </row>
    <row r="156" spans="4:4" ht="15.75" customHeight="1">
      <c r="D156" s="42"/>
    </row>
    <row r="157" spans="4:4" ht="15.75" customHeight="1">
      <c r="D157" s="42"/>
    </row>
    <row r="158" spans="4:4" ht="15.75" customHeight="1">
      <c r="D158" s="42"/>
    </row>
    <row r="159" spans="4:4" ht="15.75" customHeight="1">
      <c r="D159" s="42"/>
    </row>
    <row r="160" spans="4:4" ht="15.75" customHeight="1">
      <c r="D160" s="42"/>
    </row>
    <row r="161" spans="4:4" ht="15.75" customHeight="1">
      <c r="D161" s="42"/>
    </row>
    <row r="162" spans="4:4" ht="15.75" customHeight="1">
      <c r="D162" s="42"/>
    </row>
    <row r="163" spans="4:4" ht="15.75" customHeight="1">
      <c r="D163" s="42"/>
    </row>
    <row r="164" spans="4:4" ht="15.75" customHeight="1">
      <c r="D164" s="42"/>
    </row>
    <row r="165" spans="4:4" ht="15.75" customHeight="1">
      <c r="D165" s="42"/>
    </row>
    <row r="166" spans="4:4" ht="15.75" customHeight="1">
      <c r="D166" s="42"/>
    </row>
    <row r="167" spans="4:4" ht="15.75" customHeight="1">
      <c r="D167" s="42"/>
    </row>
    <row r="168" spans="4:4" ht="15.75" customHeight="1">
      <c r="D168" s="42"/>
    </row>
    <row r="169" spans="4:4" ht="15.75" customHeight="1">
      <c r="D169" s="42"/>
    </row>
    <row r="170" spans="4:4" ht="15.75" customHeight="1">
      <c r="D170" s="42"/>
    </row>
    <row r="171" spans="4:4" ht="15.75" customHeight="1">
      <c r="D171" s="42"/>
    </row>
    <row r="172" spans="4:4" ht="15.75" customHeight="1">
      <c r="D172" s="42"/>
    </row>
    <row r="173" spans="4:4" ht="15.75" customHeight="1">
      <c r="D173" s="42"/>
    </row>
    <row r="174" spans="4:4" ht="15.75" customHeight="1">
      <c r="D174" s="42"/>
    </row>
    <row r="175" spans="4:4" ht="15.75" customHeight="1">
      <c r="D175" s="42"/>
    </row>
    <row r="176" spans="4:4" ht="15.75" customHeight="1">
      <c r="D176" s="42"/>
    </row>
    <row r="177" spans="4:4" ht="15.75" customHeight="1">
      <c r="D177" s="42"/>
    </row>
    <row r="178" spans="4:4" ht="15.75" customHeight="1">
      <c r="D178" s="42"/>
    </row>
    <row r="179" spans="4:4" ht="15.75" customHeight="1">
      <c r="D179" s="42"/>
    </row>
    <row r="180" spans="4:4" ht="15.75" customHeight="1">
      <c r="D180" s="42"/>
    </row>
    <row r="181" spans="4:4" ht="15.75" customHeight="1">
      <c r="D181" s="42"/>
    </row>
    <row r="182" spans="4:4" ht="15.75" customHeight="1">
      <c r="D182" s="42"/>
    </row>
    <row r="183" spans="4:4" ht="15.75" customHeight="1">
      <c r="D183" s="42"/>
    </row>
    <row r="184" spans="4:4" ht="15.75" customHeight="1">
      <c r="D184" s="42"/>
    </row>
    <row r="185" spans="4:4" ht="15.75" customHeight="1">
      <c r="D185" s="42"/>
    </row>
    <row r="186" spans="4:4" ht="15.75" customHeight="1">
      <c r="D186" s="42"/>
    </row>
    <row r="187" spans="4:4" ht="15.75" customHeight="1">
      <c r="D187" s="42"/>
    </row>
    <row r="188" spans="4:4" ht="15.75" customHeight="1">
      <c r="D188" s="42"/>
    </row>
    <row r="189" spans="4:4" ht="15.75" customHeight="1">
      <c r="D189" s="42"/>
    </row>
    <row r="190" spans="4:4" ht="15.75" customHeight="1">
      <c r="D190" s="42"/>
    </row>
    <row r="191" spans="4:4" ht="15.75" customHeight="1">
      <c r="D191" s="42"/>
    </row>
    <row r="192" spans="4:4" ht="15.75" customHeight="1">
      <c r="D192" s="42"/>
    </row>
    <row r="193" spans="4:4" ht="15.75" customHeight="1">
      <c r="D193" s="42"/>
    </row>
    <row r="194" spans="4:4" ht="15.75" customHeight="1">
      <c r="D194" s="42"/>
    </row>
    <row r="195" spans="4:4" ht="15.75" customHeight="1">
      <c r="D195" s="42"/>
    </row>
    <row r="196" spans="4:4" ht="15.75" customHeight="1">
      <c r="D196" s="42"/>
    </row>
    <row r="197" spans="4:4" ht="15.75" customHeight="1">
      <c r="D197" s="42"/>
    </row>
    <row r="198" spans="4:4" ht="15.75" customHeight="1">
      <c r="D198" s="42"/>
    </row>
    <row r="199" spans="4:4" ht="15.75" customHeight="1">
      <c r="D199" s="42"/>
    </row>
    <row r="200" spans="4:4" ht="15.75" customHeight="1">
      <c r="D200" s="42"/>
    </row>
    <row r="201" spans="4:4" ht="15.75" customHeight="1">
      <c r="D201" s="42"/>
    </row>
    <row r="202" spans="4:4" ht="15.75" customHeight="1">
      <c r="D202" s="42"/>
    </row>
    <row r="203" spans="4:4" ht="15.75" customHeight="1">
      <c r="D203" s="42"/>
    </row>
    <row r="204" spans="4:4" ht="15.75" customHeight="1">
      <c r="D204" s="42"/>
    </row>
    <row r="205" spans="4:4" ht="15.75" customHeight="1">
      <c r="D205" s="42"/>
    </row>
    <row r="206" spans="4:4" ht="15.75" customHeight="1">
      <c r="D206" s="42"/>
    </row>
    <row r="207" spans="4:4" ht="15.75" customHeight="1">
      <c r="D207" s="42"/>
    </row>
    <row r="208" spans="4:4" ht="15.75" customHeight="1">
      <c r="D208" s="42"/>
    </row>
    <row r="209" spans="4:4" ht="15.75" customHeight="1">
      <c r="D209" s="42"/>
    </row>
    <row r="210" spans="4:4" ht="15.75" customHeight="1">
      <c r="D210" s="42"/>
    </row>
    <row r="211" spans="4:4" ht="15.75" customHeight="1">
      <c r="D211" s="42"/>
    </row>
    <row r="212" spans="4:4" ht="15.75" customHeight="1">
      <c r="D212" s="42"/>
    </row>
    <row r="213" spans="4:4" ht="15.75" customHeight="1">
      <c r="D213" s="42"/>
    </row>
    <row r="214" spans="4:4" ht="15.75" customHeight="1">
      <c r="D214" s="42"/>
    </row>
    <row r="215" spans="4:4" ht="15.75" customHeight="1">
      <c r="D215" s="42"/>
    </row>
    <row r="216" spans="4:4" ht="15.75" customHeight="1">
      <c r="D216" s="42"/>
    </row>
    <row r="217" spans="4:4" ht="15.75" customHeight="1">
      <c r="D217" s="42"/>
    </row>
    <row r="218" spans="4:4" ht="15.75" customHeight="1">
      <c r="D218" s="42"/>
    </row>
    <row r="219" spans="4:4" ht="15.75" customHeight="1">
      <c r="D219" s="42"/>
    </row>
    <row r="220" spans="4:4" ht="15.75" customHeight="1">
      <c r="D220" s="42"/>
    </row>
    <row r="221" spans="4:4" ht="15.75" customHeight="1">
      <c r="D221" s="42"/>
    </row>
    <row r="222" spans="4:4" ht="15.75" customHeight="1">
      <c r="D222" s="42"/>
    </row>
    <row r="223" spans="4:4" ht="15.75" customHeight="1">
      <c r="D223" s="42"/>
    </row>
    <row r="224" spans="4:4" ht="15.75" customHeight="1">
      <c r="D224" s="42"/>
    </row>
    <row r="225" spans="4:4" ht="15.75" customHeight="1">
      <c r="D225" s="42"/>
    </row>
    <row r="226" spans="4:4" ht="15.75" customHeight="1">
      <c r="D226" s="42"/>
    </row>
    <row r="227" spans="4:4" ht="15.75" customHeight="1">
      <c r="D227" s="42"/>
    </row>
    <row r="228" spans="4:4" ht="15.75" customHeight="1">
      <c r="D228" s="42"/>
    </row>
    <row r="229" spans="4:4" ht="15.75" customHeight="1">
      <c r="D229" s="42"/>
    </row>
    <row r="230" spans="4:4" ht="15.75" customHeight="1">
      <c r="D230" s="42"/>
    </row>
    <row r="231" spans="4:4" ht="15.75" customHeight="1">
      <c r="D231" s="42"/>
    </row>
    <row r="232" spans="4:4" ht="15.75" customHeight="1">
      <c r="D232" s="42"/>
    </row>
    <row r="233" spans="4:4" ht="15.75" customHeight="1">
      <c r="D233" s="42"/>
    </row>
    <row r="234" spans="4:4" ht="15.75" customHeight="1">
      <c r="D234" s="42"/>
    </row>
    <row r="235" spans="4:4" ht="15.75" customHeight="1">
      <c r="D235" s="42"/>
    </row>
    <row r="236" spans="4:4" ht="15.75" customHeight="1">
      <c r="D236" s="42"/>
    </row>
    <row r="237" spans="4:4" ht="15.75" customHeight="1">
      <c r="D237" s="42"/>
    </row>
    <row r="238" spans="4:4" ht="15.75" customHeight="1">
      <c r="D238" s="42"/>
    </row>
    <row r="239" spans="4:4" ht="15.75" customHeight="1">
      <c r="D239" s="42"/>
    </row>
    <row r="240" spans="4:4" ht="15.75" customHeight="1">
      <c r="D240" s="42"/>
    </row>
    <row r="241" spans="4:4" ht="15.75" customHeight="1">
      <c r="D241" s="42"/>
    </row>
    <row r="242" spans="4:4" ht="15.75" customHeight="1">
      <c r="D242" s="42"/>
    </row>
    <row r="243" spans="4:4" ht="15.75" customHeight="1">
      <c r="D243" s="42"/>
    </row>
    <row r="244" spans="4:4" ht="15.75" customHeight="1">
      <c r="D244" s="42"/>
    </row>
    <row r="245" spans="4:4" ht="15.75" customHeight="1">
      <c r="D245" s="42"/>
    </row>
    <row r="246" spans="4:4" ht="15.75" customHeight="1">
      <c r="D246" s="42"/>
    </row>
    <row r="247" spans="4:4" ht="15.75" customHeight="1">
      <c r="D247" s="42"/>
    </row>
    <row r="248" spans="4:4" ht="15.75" customHeight="1">
      <c r="D248" s="42"/>
    </row>
    <row r="249" spans="4:4" ht="15.75" customHeight="1">
      <c r="D249" s="42"/>
    </row>
    <row r="250" spans="4:4" ht="15.75" customHeight="1">
      <c r="D250" s="42"/>
    </row>
    <row r="251" spans="4:4" ht="15.75" customHeight="1">
      <c r="D251" s="42"/>
    </row>
    <row r="252" spans="4:4" ht="15.75" customHeight="1">
      <c r="D252" s="42"/>
    </row>
    <row r="253" spans="4:4" ht="15.75" customHeight="1">
      <c r="D253" s="42"/>
    </row>
    <row r="254" spans="4:4" ht="15.75" customHeight="1">
      <c r="D254" s="42"/>
    </row>
    <row r="255" spans="4:4" ht="15.75" customHeight="1">
      <c r="D255" s="42"/>
    </row>
    <row r="256" spans="4:4" ht="15.75" customHeight="1">
      <c r="D256" s="42"/>
    </row>
    <row r="257" spans="4:4" ht="15.75" customHeight="1">
      <c r="D257" s="42"/>
    </row>
    <row r="258" spans="4:4" ht="15.75" customHeight="1">
      <c r="D258" s="42"/>
    </row>
    <row r="259" spans="4:4" ht="15.75" customHeight="1">
      <c r="D259" s="42"/>
    </row>
    <row r="260" spans="4:4" ht="15.75" customHeight="1">
      <c r="D260" s="42"/>
    </row>
    <row r="261" spans="4:4" ht="15.75" customHeight="1">
      <c r="D261" s="42"/>
    </row>
    <row r="262" spans="4:4" ht="15.75" customHeight="1">
      <c r="D262" s="42"/>
    </row>
    <row r="263" spans="4:4" ht="15.75" customHeight="1">
      <c r="D263" s="42"/>
    </row>
    <row r="264" spans="4:4" ht="15.75" customHeight="1">
      <c r="D264" s="42"/>
    </row>
    <row r="265" spans="4:4" ht="15.75" customHeight="1">
      <c r="D265" s="42"/>
    </row>
    <row r="266" spans="4:4" ht="15.75" customHeight="1">
      <c r="D266" s="42"/>
    </row>
    <row r="267" spans="4:4" ht="15.75" customHeight="1">
      <c r="D267" s="42"/>
    </row>
    <row r="268" spans="4:4" ht="15.75" customHeight="1">
      <c r="D268" s="42"/>
    </row>
    <row r="269" spans="4:4" ht="15.75" customHeight="1">
      <c r="D269" s="42"/>
    </row>
    <row r="270" spans="4:4" ht="15.75" customHeight="1">
      <c r="D270" s="42"/>
    </row>
    <row r="271" spans="4:4" ht="15.75" customHeight="1">
      <c r="D271" s="42"/>
    </row>
    <row r="272" spans="4:4" ht="15.75" customHeight="1">
      <c r="D272" s="42"/>
    </row>
    <row r="273" spans="4:4" ht="15.75" customHeight="1">
      <c r="D273" s="42"/>
    </row>
    <row r="274" spans="4:4" ht="15.75" customHeight="1">
      <c r="D274" s="42"/>
    </row>
    <row r="275" spans="4:4" ht="15.75" customHeight="1">
      <c r="D275" s="42"/>
    </row>
    <row r="276" spans="4:4" ht="15.75" customHeight="1">
      <c r="D276" s="42"/>
    </row>
    <row r="277" spans="4:4" ht="15.75" customHeight="1">
      <c r="D277" s="42"/>
    </row>
    <row r="278" spans="4:4" ht="15.75" customHeight="1">
      <c r="D278" s="42"/>
    </row>
    <row r="279" spans="4:4" ht="15.75" customHeight="1">
      <c r="D279" s="42"/>
    </row>
    <row r="280" spans="4:4" ht="15.75" customHeight="1">
      <c r="D280" s="42"/>
    </row>
    <row r="281" spans="4:4" ht="15.75" customHeight="1">
      <c r="D281" s="42"/>
    </row>
    <row r="282" spans="4:4" ht="15.75" customHeight="1">
      <c r="D282" s="42"/>
    </row>
    <row r="283" spans="4:4" ht="15.75" customHeight="1">
      <c r="D283" s="42"/>
    </row>
    <row r="284" spans="4:4" ht="15.75" customHeight="1">
      <c r="D284" s="42"/>
    </row>
    <row r="285" spans="4:4" ht="15.75" customHeight="1">
      <c r="D285" s="42"/>
    </row>
    <row r="286" spans="4:4" ht="15.75" customHeight="1">
      <c r="D286" s="42"/>
    </row>
    <row r="287" spans="4:4" ht="15.75" customHeight="1">
      <c r="D287" s="42"/>
    </row>
    <row r="288" spans="4:4" ht="15.75" customHeight="1">
      <c r="D288" s="42"/>
    </row>
    <row r="289" spans="4:4" ht="15.75" customHeight="1">
      <c r="D289" s="42"/>
    </row>
    <row r="290" spans="4:4" ht="15.75" customHeight="1">
      <c r="D290" s="42"/>
    </row>
    <row r="291" spans="4:4" ht="15.75" customHeight="1">
      <c r="D291" s="42"/>
    </row>
    <row r="292" spans="4:4" ht="15.75" customHeight="1">
      <c r="D292" s="42"/>
    </row>
    <row r="293" spans="4:4" ht="15.75" customHeight="1">
      <c r="D293" s="42"/>
    </row>
    <row r="294" spans="4:4" ht="15.75" customHeight="1">
      <c r="D294" s="42"/>
    </row>
    <row r="295" spans="4:4" ht="15.75" customHeight="1">
      <c r="D295" s="42"/>
    </row>
    <row r="296" spans="4:4" ht="15.75" customHeight="1">
      <c r="D296" s="42"/>
    </row>
    <row r="297" spans="4:4" ht="15.75" customHeight="1">
      <c r="D297" s="42"/>
    </row>
    <row r="298" spans="4:4" ht="15.75" customHeight="1">
      <c r="D298" s="42"/>
    </row>
    <row r="299" spans="4:4" ht="15.75" customHeight="1">
      <c r="D299" s="42"/>
    </row>
    <row r="300" spans="4:4" ht="15.75" customHeight="1">
      <c r="D300" s="42"/>
    </row>
    <row r="301" spans="4:4" ht="15.75" customHeight="1">
      <c r="D301" s="42"/>
    </row>
    <row r="302" spans="4:4" ht="15.75" customHeight="1">
      <c r="D302" s="42"/>
    </row>
    <row r="303" spans="4:4" ht="15.75" customHeight="1">
      <c r="D303" s="42"/>
    </row>
    <row r="304" spans="4:4" ht="15.75" customHeight="1">
      <c r="D304" s="42"/>
    </row>
    <row r="305" spans="4:4" ht="15.75" customHeight="1">
      <c r="D305" s="42"/>
    </row>
    <row r="306" spans="4:4" ht="15.75" customHeight="1">
      <c r="D306" s="42"/>
    </row>
    <row r="307" spans="4:4" ht="15.75" customHeight="1">
      <c r="D307" s="42"/>
    </row>
    <row r="308" spans="4:4" ht="15.75" customHeight="1">
      <c r="D308" s="42"/>
    </row>
    <row r="309" spans="4:4" ht="15.75" customHeight="1">
      <c r="D309" s="42"/>
    </row>
    <row r="310" spans="4:4" ht="15.75" customHeight="1">
      <c r="D310" s="42"/>
    </row>
    <row r="311" spans="4:4" ht="15.75" customHeight="1">
      <c r="D311" s="42"/>
    </row>
    <row r="312" spans="4:4" ht="15.75" customHeight="1">
      <c r="D312" s="42"/>
    </row>
    <row r="313" spans="4:4" ht="15.75" customHeight="1">
      <c r="D313" s="42"/>
    </row>
    <row r="314" spans="4:4" ht="15.75" customHeight="1">
      <c r="D314" s="42"/>
    </row>
    <row r="315" spans="4:4" ht="15.75" customHeight="1">
      <c r="D315" s="42"/>
    </row>
    <row r="316" spans="4:4" ht="15.75" customHeight="1">
      <c r="D316" s="42"/>
    </row>
    <row r="317" spans="4:4" ht="15.75" customHeight="1">
      <c r="D317" s="42"/>
    </row>
    <row r="318" spans="4:4" ht="15.75" customHeight="1">
      <c r="D318" s="42"/>
    </row>
    <row r="319" spans="4:4" ht="15.75" customHeight="1">
      <c r="D319" s="42"/>
    </row>
    <row r="320" spans="4:4" ht="15.75" customHeight="1">
      <c r="D320" s="42"/>
    </row>
    <row r="321" spans="4:4" ht="15.75" customHeight="1">
      <c r="D321" s="42"/>
    </row>
    <row r="322" spans="4:4" ht="15.75" customHeight="1">
      <c r="D322" s="42"/>
    </row>
    <row r="323" spans="4:4" ht="15.75" customHeight="1">
      <c r="D323" s="42"/>
    </row>
    <row r="324" spans="4:4" ht="15.75" customHeight="1">
      <c r="D324" s="42"/>
    </row>
    <row r="325" spans="4:4" ht="15.75" customHeight="1">
      <c r="D325" s="42"/>
    </row>
    <row r="326" spans="4:4" ht="15.75" customHeight="1">
      <c r="D326" s="42"/>
    </row>
    <row r="327" spans="4:4" ht="15.75" customHeight="1">
      <c r="D327" s="42"/>
    </row>
    <row r="328" spans="4:4" ht="15.75" customHeight="1">
      <c r="D328" s="42"/>
    </row>
    <row r="329" spans="4:4" ht="15.75" customHeight="1">
      <c r="D329" s="42"/>
    </row>
    <row r="330" spans="4:4" ht="15.75" customHeight="1">
      <c r="D330" s="42"/>
    </row>
    <row r="331" spans="4:4" ht="15.75" customHeight="1">
      <c r="D331" s="42"/>
    </row>
    <row r="332" spans="4:4" ht="15.75" customHeight="1">
      <c r="D332" s="42"/>
    </row>
    <row r="333" spans="4:4" ht="15.75" customHeight="1">
      <c r="D333" s="42"/>
    </row>
    <row r="334" spans="4:4" ht="15.75" customHeight="1">
      <c r="D334" s="42"/>
    </row>
    <row r="335" spans="4:4" ht="15.75" customHeight="1">
      <c r="D335" s="42"/>
    </row>
    <row r="336" spans="4:4" ht="15.75" customHeight="1">
      <c r="D336" s="42"/>
    </row>
    <row r="337" spans="4:4" ht="15.75" customHeight="1">
      <c r="D337" s="42"/>
    </row>
    <row r="338" spans="4:4" ht="15.75" customHeight="1">
      <c r="D338" s="42"/>
    </row>
    <row r="339" spans="4:4" ht="15.75" customHeight="1">
      <c r="D339" s="42"/>
    </row>
    <row r="340" spans="4:4" ht="15.75" customHeight="1">
      <c r="D340" s="42"/>
    </row>
    <row r="341" spans="4:4" ht="15.75" customHeight="1">
      <c r="D341" s="42"/>
    </row>
    <row r="342" spans="4:4" ht="15.75" customHeight="1">
      <c r="D342" s="42"/>
    </row>
    <row r="343" spans="4:4" ht="15.75" customHeight="1">
      <c r="D343" s="42"/>
    </row>
    <row r="344" spans="4:4" ht="15.75" customHeight="1">
      <c r="D344" s="42"/>
    </row>
    <row r="345" spans="4:4" ht="15.75" customHeight="1">
      <c r="D345" s="42"/>
    </row>
    <row r="346" spans="4:4" ht="15.75" customHeight="1">
      <c r="D346" s="42"/>
    </row>
    <row r="347" spans="4:4" ht="15.75" customHeight="1">
      <c r="D347" s="42"/>
    </row>
    <row r="348" spans="4:4" ht="15.75" customHeight="1">
      <c r="D348" s="42"/>
    </row>
    <row r="349" spans="4:4" ht="15.75" customHeight="1">
      <c r="D349" s="42"/>
    </row>
    <row r="350" spans="4:4" ht="15.75" customHeight="1">
      <c r="D350" s="42"/>
    </row>
    <row r="351" spans="4:4" ht="15.75" customHeight="1">
      <c r="D351" s="42"/>
    </row>
    <row r="352" spans="4:4" ht="15.75" customHeight="1">
      <c r="D352" s="42"/>
    </row>
    <row r="353" spans="4:4" ht="15.75" customHeight="1">
      <c r="D353" s="42"/>
    </row>
    <row r="354" spans="4:4" ht="15.75" customHeight="1">
      <c r="D354" s="42"/>
    </row>
    <row r="355" spans="4:4" ht="15.75" customHeight="1">
      <c r="D355" s="42"/>
    </row>
    <row r="356" spans="4:4" ht="15.75" customHeight="1">
      <c r="D356" s="42"/>
    </row>
    <row r="357" spans="4:4" ht="15.75" customHeight="1">
      <c r="D357" s="42"/>
    </row>
    <row r="358" spans="4:4" ht="15.75" customHeight="1">
      <c r="D358" s="42"/>
    </row>
    <row r="359" spans="4:4" ht="15.75" customHeight="1">
      <c r="D359" s="42"/>
    </row>
    <row r="360" spans="4:4" ht="15.75" customHeight="1">
      <c r="D360" s="42"/>
    </row>
    <row r="361" spans="4:4" ht="15.75" customHeight="1">
      <c r="D361" s="42"/>
    </row>
    <row r="362" spans="4:4" ht="15.75" customHeight="1">
      <c r="D362" s="42"/>
    </row>
    <row r="363" spans="4:4" ht="15.75" customHeight="1">
      <c r="D363" s="42"/>
    </row>
    <row r="364" spans="4:4" ht="15.75" customHeight="1">
      <c r="D364" s="42"/>
    </row>
    <row r="365" spans="4:4" ht="15.75" customHeight="1">
      <c r="D365" s="42"/>
    </row>
    <row r="366" spans="4:4" ht="15.75" customHeight="1">
      <c r="D366" s="42"/>
    </row>
    <row r="367" spans="4:4" ht="15.75" customHeight="1">
      <c r="D367" s="42"/>
    </row>
    <row r="368" spans="4:4" ht="15.75" customHeight="1">
      <c r="D368" s="42"/>
    </row>
    <row r="369" spans="4:4" ht="15.75" customHeight="1">
      <c r="D369" s="42"/>
    </row>
    <row r="370" spans="4:4" ht="15.75" customHeight="1">
      <c r="D370" s="42"/>
    </row>
    <row r="371" spans="4:4" ht="15.75" customHeight="1">
      <c r="D371" s="42"/>
    </row>
    <row r="372" spans="4:4" ht="15.75" customHeight="1">
      <c r="D372" s="42"/>
    </row>
    <row r="373" spans="4:4" ht="15.75" customHeight="1">
      <c r="D373" s="42"/>
    </row>
    <row r="374" spans="4:4" ht="15.75" customHeight="1">
      <c r="D374" s="42"/>
    </row>
    <row r="375" spans="4:4" ht="15.75" customHeight="1">
      <c r="D375" s="42"/>
    </row>
    <row r="376" spans="4:4" ht="15.75" customHeight="1">
      <c r="D376" s="42"/>
    </row>
    <row r="377" spans="4:4" ht="15.75" customHeight="1">
      <c r="D377" s="42"/>
    </row>
    <row r="378" spans="4:4" ht="15.75" customHeight="1">
      <c r="D378" s="42"/>
    </row>
    <row r="379" spans="4:4" ht="15.75" customHeight="1">
      <c r="D379" s="42"/>
    </row>
    <row r="380" spans="4:4" ht="15.75" customHeight="1">
      <c r="D380" s="42"/>
    </row>
    <row r="381" spans="4:4" ht="15.75" customHeight="1">
      <c r="D381" s="42"/>
    </row>
    <row r="382" spans="4:4" ht="15.75" customHeight="1">
      <c r="D382" s="42"/>
    </row>
    <row r="383" spans="4:4" ht="15.75" customHeight="1">
      <c r="D383" s="42"/>
    </row>
    <row r="384" spans="4:4" ht="15.75" customHeight="1">
      <c r="D384" s="42"/>
    </row>
    <row r="385" spans="4:4" ht="15.75" customHeight="1">
      <c r="D385" s="42"/>
    </row>
    <row r="386" spans="4:4" ht="15.75" customHeight="1">
      <c r="D386" s="42"/>
    </row>
    <row r="387" spans="4:4" ht="15.75" customHeight="1">
      <c r="D387" s="42"/>
    </row>
    <row r="388" spans="4:4" ht="15.75" customHeight="1">
      <c r="D388" s="42"/>
    </row>
    <row r="389" spans="4:4" ht="15.75" customHeight="1">
      <c r="D389" s="42"/>
    </row>
    <row r="390" spans="4:4" ht="15.75" customHeight="1">
      <c r="D390" s="42"/>
    </row>
    <row r="391" spans="4:4" ht="15.75" customHeight="1">
      <c r="D391" s="42"/>
    </row>
    <row r="392" spans="4:4" ht="15.75" customHeight="1">
      <c r="D392" s="42"/>
    </row>
    <row r="393" spans="4:4" ht="15.75" customHeight="1">
      <c r="D393" s="42"/>
    </row>
    <row r="394" spans="4:4" ht="15.75" customHeight="1">
      <c r="D394" s="42"/>
    </row>
    <row r="395" spans="4:4" ht="15.75" customHeight="1">
      <c r="D395" s="42"/>
    </row>
    <row r="396" spans="4:4" ht="15.75" customHeight="1">
      <c r="D396" s="42"/>
    </row>
    <row r="397" spans="4:4" ht="15.75" customHeight="1">
      <c r="D397" s="42"/>
    </row>
    <row r="398" spans="4:4" ht="15.75" customHeight="1">
      <c r="D398" s="42"/>
    </row>
    <row r="399" spans="4:4" ht="15.75" customHeight="1">
      <c r="D399" s="42"/>
    </row>
    <row r="400" spans="4:4" ht="15.75" customHeight="1">
      <c r="D400" s="42"/>
    </row>
    <row r="401" spans="4:4" ht="15.75" customHeight="1">
      <c r="D401" s="42"/>
    </row>
    <row r="402" spans="4:4" ht="15.75" customHeight="1">
      <c r="D402" s="42"/>
    </row>
    <row r="403" spans="4:4" ht="15.75" customHeight="1">
      <c r="D403" s="42"/>
    </row>
    <row r="404" spans="4:4" ht="15.75" customHeight="1">
      <c r="D404" s="42"/>
    </row>
    <row r="405" spans="4:4" ht="15.75" customHeight="1">
      <c r="D405" s="42"/>
    </row>
    <row r="406" spans="4:4" ht="15.75" customHeight="1">
      <c r="D406" s="42"/>
    </row>
    <row r="407" spans="4:4" ht="15.75" customHeight="1">
      <c r="D407" s="42"/>
    </row>
    <row r="408" spans="4:4" ht="15.75" customHeight="1">
      <c r="D408" s="42"/>
    </row>
    <row r="409" spans="4:4" ht="15.75" customHeight="1">
      <c r="D409" s="42"/>
    </row>
    <row r="410" spans="4:4" ht="15.75" customHeight="1">
      <c r="D410" s="42"/>
    </row>
    <row r="411" spans="4:4" ht="15.75" customHeight="1">
      <c r="D411" s="42"/>
    </row>
    <row r="412" spans="4:4" ht="15.75" customHeight="1">
      <c r="D412" s="42"/>
    </row>
    <row r="413" spans="4:4" ht="15.75" customHeight="1">
      <c r="D413" s="42"/>
    </row>
    <row r="414" spans="4:4" ht="15.75" customHeight="1">
      <c r="D414" s="42"/>
    </row>
    <row r="415" spans="4:4" ht="15.75" customHeight="1">
      <c r="D415" s="42"/>
    </row>
    <row r="416" spans="4:4" ht="15.75" customHeight="1">
      <c r="D416" s="42"/>
    </row>
    <row r="417" spans="4:4" ht="15.75" customHeight="1">
      <c r="D417" s="42"/>
    </row>
    <row r="418" spans="4:4" ht="15.75" customHeight="1">
      <c r="D418" s="42"/>
    </row>
    <row r="419" spans="4:4" ht="15.75" customHeight="1">
      <c r="D419" s="42"/>
    </row>
    <row r="420" spans="4:4" ht="15.75" customHeight="1">
      <c r="D420" s="42"/>
    </row>
    <row r="421" spans="4:4" ht="15.75" customHeight="1">
      <c r="D421" s="42"/>
    </row>
    <row r="422" spans="4:4" ht="15.75" customHeight="1">
      <c r="D422" s="42"/>
    </row>
    <row r="423" spans="4:4" ht="15.75" customHeight="1">
      <c r="D423" s="42"/>
    </row>
    <row r="424" spans="4:4" ht="15.75" customHeight="1">
      <c r="D424" s="42"/>
    </row>
    <row r="425" spans="4:4" ht="15.75" customHeight="1">
      <c r="D425" s="42"/>
    </row>
    <row r="426" spans="4:4" ht="15.75" customHeight="1">
      <c r="D426" s="42"/>
    </row>
    <row r="427" spans="4:4" ht="15.75" customHeight="1">
      <c r="D427" s="42"/>
    </row>
    <row r="428" spans="4:4" ht="15.75" customHeight="1">
      <c r="D428" s="42"/>
    </row>
    <row r="429" spans="4:4" ht="15.75" customHeight="1">
      <c r="D429" s="42"/>
    </row>
    <row r="430" spans="4:4" ht="15.75" customHeight="1">
      <c r="D430" s="42"/>
    </row>
    <row r="431" spans="4:4" ht="15.75" customHeight="1">
      <c r="D431" s="42"/>
    </row>
    <row r="432" spans="4:4" ht="15.75" customHeight="1">
      <c r="D432" s="42"/>
    </row>
    <row r="433" spans="4:4" ht="15.75" customHeight="1">
      <c r="D433" s="42"/>
    </row>
    <row r="434" spans="4:4" ht="15.75" customHeight="1">
      <c r="D434" s="42"/>
    </row>
    <row r="435" spans="4:4" ht="15.75" customHeight="1">
      <c r="D435" s="42"/>
    </row>
    <row r="436" spans="4:4" ht="15.75" customHeight="1">
      <c r="D436" s="42"/>
    </row>
    <row r="437" spans="4:4" ht="15.75" customHeight="1">
      <c r="D437" s="42"/>
    </row>
    <row r="438" spans="4:4" ht="15.75" customHeight="1">
      <c r="D438" s="42"/>
    </row>
    <row r="439" spans="4:4" ht="15.75" customHeight="1">
      <c r="D439" s="42"/>
    </row>
    <row r="440" spans="4:4" ht="15.75" customHeight="1">
      <c r="D440" s="42"/>
    </row>
    <row r="441" spans="4:4" ht="15.75" customHeight="1">
      <c r="D441" s="42"/>
    </row>
    <row r="442" spans="4:4" ht="15.75" customHeight="1">
      <c r="D442" s="42"/>
    </row>
    <row r="443" spans="4:4" ht="15.75" customHeight="1">
      <c r="D443" s="42"/>
    </row>
    <row r="444" spans="4:4" ht="15.75" customHeight="1">
      <c r="D444" s="42"/>
    </row>
    <row r="445" spans="4:4" ht="15.75" customHeight="1">
      <c r="D445" s="42"/>
    </row>
    <row r="446" spans="4:4" ht="15.75" customHeight="1">
      <c r="D446" s="42"/>
    </row>
    <row r="447" spans="4:4" ht="15.75" customHeight="1">
      <c r="D447" s="42"/>
    </row>
    <row r="448" spans="4:4" ht="15.75" customHeight="1">
      <c r="D448" s="42"/>
    </row>
    <row r="449" spans="4:4" ht="15.75" customHeight="1">
      <c r="D449" s="42"/>
    </row>
    <row r="450" spans="4:4" ht="15.75" customHeight="1">
      <c r="D450" s="42"/>
    </row>
    <row r="451" spans="4:4" ht="15.75" customHeight="1">
      <c r="D451" s="42"/>
    </row>
    <row r="452" spans="4:4" ht="15.75" customHeight="1">
      <c r="D452" s="42"/>
    </row>
    <row r="453" spans="4:4" ht="15.75" customHeight="1">
      <c r="D453" s="42"/>
    </row>
    <row r="454" spans="4:4" ht="15.75" customHeight="1">
      <c r="D454" s="42"/>
    </row>
    <row r="455" spans="4:4" ht="15.75" customHeight="1">
      <c r="D455" s="42"/>
    </row>
    <row r="456" spans="4:4" ht="15.75" customHeight="1">
      <c r="D456" s="42"/>
    </row>
    <row r="457" spans="4:4" ht="15.75" customHeight="1">
      <c r="D457" s="42"/>
    </row>
    <row r="458" spans="4:4" ht="15.75" customHeight="1">
      <c r="D458" s="42"/>
    </row>
    <row r="459" spans="4:4" ht="15.75" customHeight="1">
      <c r="D459" s="42"/>
    </row>
    <row r="460" spans="4:4" ht="15.75" customHeight="1">
      <c r="D460" s="42"/>
    </row>
    <row r="461" spans="4:4" ht="15.75" customHeight="1">
      <c r="D461" s="42"/>
    </row>
    <row r="462" spans="4:4" ht="15.75" customHeight="1">
      <c r="D462" s="42"/>
    </row>
    <row r="463" spans="4:4" ht="15.75" customHeight="1">
      <c r="D463" s="42"/>
    </row>
    <row r="464" spans="4:4" ht="15.75" customHeight="1">
      <c r="D464" s="42"/>
    </row>
    <row r="465" spans="4:4" ht="15.75" customHeight="1">
      <c r="D465" s="42"/>
    </row>
    <row r="466" spans="4:4" ht="15.75" customHeight="1">
      <c r="D466" s="42"/>
    </row>
    <row r="467" spans="4:4" ht="15.75" customHeight="1">
      <c r="D467" s="42"/>
    </row>
    <row r="468" spans="4:4" ht="15.75" customHeight="1">
      <c r="D468" s="42"/>
    </row>
    <row r="469" spans="4:4" ht="15.75" customHeight="1">
      <c r="D469" s="42"/>
    </row>
    <row r="470" spans="4:4" ht="15.75" customHeight="1">
      <c r="D470" s="42"/>
    </row>
    <row r="471" spans="4:4" ht="15.75" customHeight="1">
      <c r="D471" s="42"/>
    </row>
    <row r="472" spans="4:4" ht="15.75" customHeight="1">
      <c r="D472" s="42"/>
    </row>
    <row r="473" spans="4:4" ht="15.75" customHeight="1">
      <c r="D473" s="42"/>
    </row>
    <row r="474" spans="4:4" ht="15.75" customHeight="1">
      <c r="D474" s="42"/>
    </row>
    <row r="475" spans="4:4" ht="15.75" customHeight="1">
      <c r="D475" s="42"/>
    </row>
    <row r="476" spans="4:4" ht="15.75" customHeight="1">
      <c r="D476" s="42"/>
    </row>
    <row r="477" spans="4:4" ht="15.75" customHeight="1">
      <c r="D477" s="42"/>
    </row>
    <row r="478" spans="4:4" ht="15.75" customHeight="1">
      <c r="D478" s="42"/>
    </row>
    <row r="479" spans="4:4" ht="15.75" customHeight="1">
      <c r="D479" s="42"/>
    </row>
    <row r="480" spans="4:4" ht="15.75" customHeight="1">
      <c r="D480" s="42"/>
    </row>
    <row r="481" spans="4:4" ht="15.75" customHeight="1">
      <c r="D481" s="42"/>
    </row>
    <row r="482" spans="4:4" ht="15.75" customHeight="1">
      <c r="D482" s="42"/>
    </row>
    <row r="483" spans="4:4" ht="15.75" customHeight="1">
      <c r="D483" s="42"/>
    </row>
    <row r="484" spans="4:4" ht="15.75" customHeight="1">
      <c r="D484" s="42"/>
    </row>
    <row r="485" spans="4:4" ht="15.75" customHeight="1">
      <c r="D485" s="42"/>
    </row>
    <row r="486" spans="4:4" ht="15.75" customHeight="1">
      <c r="D486" s="42"/>
    </row>
    <row r="487" spans="4:4" ht="15.75" customHeight="1">
      <c r="D487" s="42"/>
    </row>
    <row r="488" spans="4:4" ht="15.75" customHeight="1">
      <c r="D488" s="42"/>
    </row>
    <row r="489" spans="4:4" ht="15.75" customHeight="1">
      <c r="D489" s="42"/>
    </row>
    <row r="490" spans="4:4" ht="15.75" customHeight="1">
      <c r="D490" s="42"/>
    </row>
    <row r="491" spans="4:4" ht="15.75" customHeight="1">
      <c r="D491" s="42"/>
    </row>
    <row r="492" spans="4:4" ht="15.75" customHeight="1">
      <c r="D492" s="42"/>
    </row>
    <row r="493" spans="4:4" ht="15.75" customHeight="1">
      <c r="D493" s="42"/>
    </row>
    <row r="494" spans="4:4" ht="15.75" customHeight="1">
      <c r="D494" s="42"/>
    </row>
    <row r="495" spans="4:4" ht="15.75" customHeight="1">
      <c r="D495" s="42"/>
    </row>
    <row r="496" spans="4:4" ht="15.75" customHeight="1">
      <c r="D496" s="42"/>
    </row>
    <row r="497" spans="4:4" ht="15.75" customHeight="1">
      <c r="D497" s="42"/>
    </row>
    <row r="498" spans="4:4" ht="15.75" customHeight="1">
      <c r="D498" s="42"/>
    </row>
    <row r="499" spans="4:4" ht="15.75" customHeight="1">
      <c r="D499" s="42"/>
    </row>
    <row r="500" spans="4:4" ht="15.75" customHeight="1">
      <c r="D500" s="42"/>
    </row>
    <row r="501" spans="4:4" ht="15.75" customHeight="1">
      <c r="D501" s="42"/>
    </row>
    <row r="502" spans="4:4" ht="15.75" customHeight="1">
      <c r="D502" s="42"/>
    </row>
    <row r="503" spans="4:4" ht="15.75" customHeight="1">
      <c r="D503" s="42"/>
    </row>
    <row r="504" spans="4:4" ht="15.75" customHeight="1">
      <c r="D504" s="42"/>
    </row>
    <row r="505" spans="4:4" ht="15.75" customHeight="1">
      <c r="D505" s="42"/>
    </row>
    <row r="506" spans="4:4" ht="15.75" customHeight="1">
      <c r="D506" s="42"/>
    </row>
    <row r="507" spans="4:4" ht="15.75" customHeight="1">
      <c r="D507" s="42"/>
    </row>
    <row r="508" spans="4:4" ht="15.75" customHeight="1">
      <c r="D508" s="42"/>
    </row>
    <row r="509" spans="4:4" ht="15.75" customHeight="1">
      <c r="D509" s="42"/>
    </row>
    <row r="510" spans="4:4" ht="15.75" customHeight="1">
      <c r="D510" s="42"/>
    </row>
    <row r="511" spans="4:4" ht="15.75" customHeight="1">
      <c r="D511" s="42"/>
    </row>
    <row r="512" spans="4:4" ht="15.75" customHeight="1">
      <c r="D512" s="42"/>
    </row>
    <row r="513" spans="4:4" ht="15.75" customHeight="1">
      <c r="D513" s="42"/>
    </row>
    <row r="514" spans="4:4" ht="15.75" customHeight="1">
      <c r="D514" s="42"/>
    </row>
    <row r="515" spans="4:4" ht="15.75" customHeight="1">
      <c r="D515" s="42"/>
    </row>
    <row r="516" spans="4:4" ht="15.75" customHeight="1">
      <c r="D516" s="42"/>
    </row>
    <row r="517" spans="4:4" ht="15.75" customHeight="1">
      <c r="D517" s="42"/>
    </row>
    <row r="518" spans="4:4" ht="15.75" customHeight="1">
      <c r="D518" s="42"/>
    </row>
    <row r="519" spans="4:4" ht="15.75" customHeight="1">
      <c r="D519" s="42"/>
    </row>
    <row r="520" spans="4:4" ht="15.75" customHeight="1">
      <c r="D520" s="42"/>
    </row>
    <row r="521" spans="4:4" ht="15.75" customHeight="1">
      <c r="D521" s="42"/>
    </row>
    <row r="522" spans="4:4" ht="15.75" customHeight="1">
      <c r="D522" s="42"/>
    </row>
    <row r="523" spans="4:4" ht="15.75" customHeight="1">
      <c r="D523" s="42"/>
    </row>
    <row r="524" spans="4:4" ht="15.75" customHeight="1">
      <c r="D524" s="42"/>
    </row>
    <row r="525" spans="4:4" ht="15.75" customHeight="1">
      <c r="D525" s="42"/>
    </row>
    <row r="526" spans="4:4" ht="15.75" customHeight="1">
      <c r="D526" s="42"/>
    </row>
    <row r="527" spans="4:4" ht="15.75" customHeight="1">
      <c r="D527" s="42"/>
    </row>
    <row r="528" spans="4:4" ht="15.75" customHeight="1">
      <c r="D528" s="42"/>
    </row>
    <row r="529" spans="4:4" ht="15.75" customHeight="1">
      <c r="D529" s="42"/>
    </row>
    <row r="530" spans="4:4" ht="15.75" customHeight="1">
      <c r="D530" s="42"/>
    </row>
    <row r="531" spans="4:4" ht="15.75" customHeight="1">
      <c r="D531" s="42"/>
    </row>
    <row r="532" spans="4:4" ht="15.75" customHeight="1">
      <c r="D532" s="42"/>
    </row>
    <row r="533" spans="4:4" ht="15.75" customHeight="1">
      <c r="D533" s="42"/>
    </row>
    <row r="534" spans="4:4" ht="15.75" customHeight="1">
      <c r="D534" s="42"/>
    </row>
    <row r="535" spans="4:4" ht="15.75" customHeight="1">
      <c r="D535" s="42"/>
    </row>
    <row r="536" spans="4:4" ht="15.75" customHeight="1">
      <c r="D536" s="42"/>
    </row>
    <row r="537" spans="4:4" ht="15.75" customHeight="1">
      <c r="D537" s="42"/>
    </row>
    <row r="538" spans="4:4" ht="15.75" customHeight="1">
      <c r="D538" s="42"/>
    </row>
    <row r="539" spans="4:4" ht="15.75" customHeight="1">
      <c r="D539" s="42"/>
    </row>
    <row r="540" spans="4:4" ht="15.75" customHeight="1">
      <c r="D540" s="42"/>
    </row>
    <row r="541" spans="4:4" ht="15.75" customHeight="1">
      <c r="D541" s="42"/>
    </row>
    <row r="542" spans="4:4" ht="15.75" customHeight="1">
      <c r="D542" s="42"/>
    </row>
    <row r="543" spans="4:4" ht="15.75" customHeight="1">
      <c r="D543" s="42"/>
    </row>
    <row r="544" spans="4:4" ht="15.75" customHeight="1">
      <c r="D544" s="42"/>
    </row>
    <row r="545" spans="4:4" ht="15.75" customHeight="1">
      <c r="D545" s="42"/>
    </row>
    <row r="546" spans="4:4" ht="15.75" customHeight="1">
      <c r="D546" s="42"/>
    </row>
    <row r="547" spans="4:4" ht="15.75" customHeight="1">
      <c r="D547" s="42"/>
    </row>
    <row r="548" spans="4:4" ht="15.75" customHeight="1">
      <c r="D548" s="42"/>
    </row>
    <row r="549" spans="4:4" ht="15.75" customHeight="1">
      <c r="D549" s="42"/>
    </row>
    <row r="550" spans="4:4" ht="15.75" customHeight="1">
      <c r="D550" s="42"/>
    </row>
    <row r="551" spans="4:4" ht="15.75" customHeight="1">
      <c r="D551" s="42"/>
    </row>
    <row r="552" spans="4:4" ht="15.75" customHeight="1">
      <c r="D552" s="42"/>
    </row>
    <row r="553" spans="4:4" ht="15.75" customHeight="1">
      <c r="D553" s="42"/>
    </row>
    <row r="554" spans="4:4" ht="15.75" customHeight="1">
      <c r="D554" s="42"/>
    </row>
    <row r="555" spans="4:4" ht="15.75" customHeight="1">
      <c r="D555" s="42"/>
    </row>
    <row r="556" spans="4:4" ht="15.75" customHeight="1">
      <c r="D556" s="42"/>
    </row>
    <row r="557" spans="4:4" ht="15.75" customHeight="1">
      <c r="D557" s="42"/>
    </row>
    <row r="558" spans="4:4" ht="15.75" customHeight="1">
      <c r="D558" s="42"/>
    </row>
    <row r="559" spans="4:4" ht="15.75" customHeight="1">
      <c r="D559" s="42"/>
    </row>
    <row r="560" spans="4:4" ht="15.75" customHeight="1">
      <c r="D560" s="42"/>
    </row>
    <row r="561" spans="4:4" ht="15.75" customHeight="1">
      <c r="D561" s="42"/>
    </row>
    <row r="562" spans="4:4" ht="15.75" customHeight="1">
      <c r="D562" s="42"/>
    </row>
    <row r="563" spans="4:4" ht="15.75" customHeight="1">
      <c r="D563" s="42"/>
    </row>
    <row r="564" spans="4:4" ht="15.75" customHeight="1">
      <c r="D564" s="42"/>
    </row>
    <row r="565" spans="4:4" ht="15.75" customHeight="1">
      <c r="D565" s="42"/>
    </row>
    <row r="566" spans="4:4" ht="15.75" customHeight="1">
      <c r="D566" s="42"/>
    </row>
    <row r="567" spans="4:4" ht="15.75" customHeight="1">
      <c r="D567" s="42"/>
    </row>
    <row r="568" spans="4:4" ht="15.75" customHeight="1">
      <c r="D568" s="42"/>
    </row>
    <row r="569" spans="4:4" ht="15.75" customHeight="1">
      <c r="D569" s="42"/>
    </row>
    <row r="570" spans="4:4" ht="15.75" customHeight="1">
      <c r="D570" s="42"/>
    </row>
    <row r="571" spans="4:4" ht="15.75" customHeight="1">
      <c r="D571" s="42"/>
    </row>
    <row r="572" spans="4:4" ht="15.75" customHeight="1">
      <c r="D572" s="42"/>
    </row>
    <row r="573" spans="4:4" ht="15.75" customHeight="1">
      <c r="D573" s="42"/>
    </row>
    <row r="574" spans="4:4" ht="15.75" customHeight="1">
      <c r="D574" s="42"/>
    </row>
    <row r="575" spans="4:4" ht="15.75" customHeight="1">
      <c r="D575" s="42"/>
    </row>
    <row r="576" spans="4:4" ht="15.75" customHeight="1">
      <c r="D576" s="42"/>
    </row>
    <row r="577" spans="4:4" ht="15.75" customHeight="1">
      <c r="D577" s="42"/>
    </row>
    <row r="578" spans="4:4" ht="15.75" customHeight="1">
      <c r="D578" s="42"/>
    </row>
    <row r="579" spans="4:4" ht="15.75" customHeight="1">
      <c r="D579" s="42"/>
    </row>
    <row r="580" spans="4:4" ht="15.75" customHeight="1">
      <c r="D580" s="42"/>
    </row>
    <row r="581" spans="4:4" ht="15.75" customHeight="1">
      <c r="D581" s="42"/>
    </row>
    <row r="582" spans="4:4" ht="15.75" customHeight="1">
      <c r="D582" s="42"/>
    </row>
    <row r="583" spans="4:4" ht="15.75" customHeight="1">
      <c r="D583" s="42"/>
    </row>
    <row r="584" spans="4:4" ht="15.75" customHeight="1">
      <c r="D584" s="42"/>
    </row>
    <row r="585" spans="4:4" ht="15.75" customHeight="1">
      <c r="D585" s="42"/>
    </row>
    <row r="586" spans="4:4" ht="15.75" customHeight="1">
      <c r="D586" s="42"/>
    </row>
    <row r="587" spans="4:4" ht="15.75" customHeight="1">
      <c r="D587" s="42"/>
    </row>
    <row r="588" spans="4:4" ht="15.75" customHeight="1">
      <c r="D588" s="42"/>
    </row>
    <row r="589" spans="4:4" ht="15.75" customHeight="1">
      <c r="D589" s="42"/>
    </row>
    <row r="590" spans="4:4" ht="15.75" customHeight="1">
      <c r="D590" s="42"/>
    </row>
    <row r="591" spans="4:4" ht="15.75" customHeight="1">
      <c r="D591" s="42"/>
    </row>
    <row r="592" spans="4:4" ht="15.75" customHeight="1">
      <c r="D592" s="42"/>
    </row>
    <row r="593" spans="4:4" ht="15.75" customHeight="1">
      <c r="D593" s="42"/>
    </row>
    <row r="594" spans="4:4" ht="15.75" customHeight="1">
      <c r="D594" s="42"/>
    </row>
    <row r="595" spans="4:4" ht="15.75" customHeight="1">
      <c r="D595" s="42"/>
    </row>
    <row r="596" spans="4:4" ht="15.75" customHeight="1">
      <c r="D596" s="42"/>
    </row>
    <row r="597" spans="4:4" ht="15.75" customHeight="1">
      <c r="D597" s="42"/>
    </row>
    <row r="598" spans="4:4" ht="15.75" customHeight="1">
      <c r="D598" s="42"/>
    </row>
    <row r="599" spans="4:4" ht="15.75" customHeight="1">
      <c r="D599" s="42"/>
    </row>
    <row r="600" spans="4:4" ht="15.75" customHeight="1">
      <c r="D600" s="42"/>
    </row>
    <row r="601" spans="4:4" ht="15.75" customHeight="1">
      <c r="D601" s="42"/>
    </row>
    <row r="602" spans="4:4" ht="15.75" customHeight="1">
      <c r="D602" s="42"/>
    </row>
    <row r="603" spans="4:4" ht="15.75" customHeight="1">
      <c r="D603" s="42"/>
    </row>
    <row r="604" spans="4:4" ht="15.75" customHeight="1">
      <c r="D604" s="42"/>
    </row>
    <row r="605" spans="4:4" ht="15.75" customHeight="1">
      <c r="D605" s="42"/>
    </row>
    <row r="606" spans="4:4" ht="15.75" customHeight="1">
      <c r="D606" s="42"/>
    </row>
    <row r="607" spans="4:4" ht="15.75" customHeight="1">
      <c r="D607" s="42"/>
    </row>
    <row r="608" spans="4:4" ht="15.75" customHeight="1">
      <c r="D608" s="42"/>
    </row>
    <row r="609" spans="4:4" ht="15.75" customHeight="1">
      <c r="D609" s="42"/>
    </row>
    <row r="610" spans="4:4" ht="15.75" customHeight="1">
      <c r="D610" s="42"/>
    </row>
    <row r="611" spans="4:4" ht="15.75" customHeight="1">
      <c r="D611" s="42"/>
    </row>
    <row r="612" spans="4:4" ht="15.75" customHeight="1">
      <c r="D612" s="42"/>
    </row>
    <row r="613" spans="4:4" ht="15.75" customHeight="1">
      <c r="D613" s="42"/>
    </row>
    <row r="614" spans="4:4" ht="15.75" customHeight="1">
      <c r="D614" s="42"/>
    </row>
    <row r="615" spans="4:4" ht="15.75" customHeight="1">
      <c r="D615" s="42"/>
    </row>
    <row r="616" spans="4:4" ht="15.75" customHeight="1">
      <c r="D616" s="42"/>
    </row>
    <row r="617" spans="4:4" ht="15.75" customHeight="1">
      <c r="D617" s="42"/>
    </row>
    <row r="618" spans="4:4" ht="15.75" customHeight="1">
      <c r="D618" s="42"/>
    </row>
    <row r="619" spans="4:4" ht="15.75" customHeight="1">
      <c r="D619" s="42"/>
    </row>
    <row r="620" spans="4:4" ht="15.75" customHeight="1">
      <c r="D620" s="42"/>
    </row>
    <row r="621" spans="4:4" ht="15.75" customHeight="1">
      <c r="D621" s="42"/>
    </row>
    <row r="622" spans="4:4" ht="15.75" customHeight="1">
      <c r="D622" s="42"/>
    </row>
    <row r="623" spans="4:4" ht="15.75" customHeight="1">
      <c r="D623" s="42"/>
    </row>
    <row r="624" spans="4:4" ht="15.75" customHeight="1">
      <c r="D624" s="42"/>
    </row>
    <row r="625" spans="4:4" ht="15.75" customHeight="1">
      <c r="D625" s="42"/>
    </row>
    <row r="626" spans="4:4" ht="15.75" customHeight="1">
      <c r="D626" s="42"/>
    </row>
    <row r="627" spans="4:4" ht="15.75" customHeight="1">
      <c r="D627" s="42"/>
    </row>
    <row r="628" spans="4:4" ht="15.75" customHeight="1">
      <c r="D628" s="42"/>
    </row>
    <row r="629" spans="4:4" ht="15.75" customHeight="1">
      <c r="D629" s="42"/>
    </row>
    <row r="630" spans="4:4" ht="15.75" customHeight="1">
      <c r="D630" s="42"/>
    </row>
    <row r="631" spans="4:4" ht="15.75" customHeight="1">
      <c r="D631" s="42"/>
    </row>
    <row r="632" spans="4:4" ht="15.75" customHeight="1">
      <c r="D632" s="42"/>
    </row>
    <row r="633" spans="4:4" ht="15.75" customHeight="1">
      <c r="D633" s="42"/>
    </row>
    <row r="634" spans="4:4" ht="15.75" customHeight="1">
      <c r="D634" s="42"/>
    </row>
    <row r="635" spans="4:4" ht="15.75" customHeight="1">
      <c r="D635" s="42"/>
    </row>
    <row r="636" spans="4:4" ht="15.75" customHeight="1">
      <c r="D636" s="42"/>
    </row>
    <row r="637" spans="4:4" ht="15.75" customHeight="1">
      <c r="D637" s="42"/>
    </row>
    <row r="638" spans="4:4" ht="15.75" customHeight="1">
      <c r="D638" s="42"/>
    </row>
    <row r="639" spans="4:4" ht="15.75" customHeight="1">
      <c r="D639" s="42"/>
    </row>
    <row r="640" spans="4:4" ht="15.75" customHeight="1">
      <c r="D640" s="42"/>
    </row>
    <row r="641" spans="4:4" ht="15.75" customHeight="1">
      <c r="D641" s="42"/>
    </row>
    <row r="642" spans="4:4" ht="15.75" customHeight="1">
      <c r="D642" s="42"/>
    </row>
    <row r="643" spans="4:4" ht="15.75" customHeight="1">
      <c r="D643" s="42"/>
    </row>
    <row r="644" spans="4:4" ht="15.75" customHeight="1">
      <c r="D644" s="42"/>
    </row>
    <row r="645" spans="4:4" ht="15.75" customHeight="1">
      <c r="D645" s="42"/>
    </row>
    <row r="646" spans="4:4" ht="15.75" customHeight="1">
      <c r="D646" s="42"/>
    </row>
    <row r="647" spans="4:4" ht="15.75" customHeight="1">
      <c r="D647" s="42"/>
    </row>
    <row r="648" spans="4:4" ht="15.75" customHeight="1">
      <c r="D648" s="42"/>
    </row>
    <row r="649" spans="4:4" ht="15.75" customHeight="1">
      <c r="D649" s="42"/>
    </row>
    <row r="650" spans="4:4" ht="15.75" customHeight="1">
      <c r="D650" s="42"/>
    </row>
    <row r="651" spans="4:4" ht="15.75" customHeight="1">
      <c r="D651" s="42"/>
    </row>
    <row r="652" spans="4:4" ht="15.75" customHeight="1">
      <c r="D652" s="42"/>
    </row>
    <row r="653" spans="4:4" ht="15.75" customHeight="1">
      <c r="D653" s="42"/>
    </row>
    <row r="654" spans="4:4" ht="15.75" customHeight="1">
      <c r="D654" s="42"/>
    </row>
    <row r="655" spans="4:4" ht="15.75" customHeight="1">
      <c r="D655" s="42"/>
    </row>
    <row r="656" spans="4:4" ht="15.75" customHeight="1">
      <c r="D656" s="42"/>
    </row>
    <row r="657" spans="4:4" ht="15.75" customHeight="1">
      <c r="D657" s="42"/>
    </row>
    <row r="658" spans="4:4" ht="15.75" customHeight="1">
      <c r="D658" s="42"/>
    </row>
    <row r="659" spans="4:4" ht="15.75" customHeight="1">
      <c r="D659" s="42"/>
    </row>
    <row r="660" spans="4:4" ht="15.75" customHeight="1">
      <c r="D660" s="42"/>
    </row>
    <row r="661" spans="4:4" ht="15.75" customHeight="1">
      <c r="D661" s="42"/>
    </row>
    <row r="662" spans="4:4" ht="15.75" customHeight="1">
      <c r="D662" s="42"/>
    </row>
    <row r="663" spans="4:4" ht="15.75" customHeight="1">
      <c r="D663" s="42"/>
    </row>
    <row r="664" spans="4:4" ht="15.75" customHeight="1">
      <c r="D664" s="42"/>
    </row>
    <row r="665" spans="4:4" ht="15.75" customHeight="1">
      <c r="D665" s="42"/>
    </row>
    <row r="666" spans="4:4" ht="15.75" customHeight="1">
      <c r="D666" s="42"/>
    </row>
    <row r="667" spans="4:4" ht="15.75" customHeight="1">
      <c r="D667" s="42"/>
    </row>
    <row r="668" spans="4:4" ht="15.75" customHeight="1">
      <c r="D668" s="42"/>
    </row>
    <row r="669" spans="4:4" ht="15.75" customHeight="1">
      <c r="D669" s="42"/>
    </row>
    <row r="670" spans="4:4" ht="15.75" customHeight="1">
      <c r="D670" s="42"/>
    </row>
    <row r="671" spans="4:4" ht="15.75" customHeight="1">
      <c r="D671" s="42"/>
    </row>
    <row r="672" spans="4:4" ht="15.75" customHeight="1">
      <c r="D672" s="42"/>
    </row>
    <row r="673" spans="4:4" ht="15.75" customHeight="1">
      <c r="D673" s="42"/>
    </row>
    <row r="674" spans="4:4" ht="15.75" customHeight="1">
      <c r="D674" s="42"/>
    </row>
    <row r="675" spans="4:4" ht="15.75" customHeight="1">
      <c r="D675" s="42"/>
    </row>
    <row r="676" spans="4:4" ht="15.75" customHeight="1">
      <c r="D676" s="42"/>
    </row>
    <row r="677" spans="4:4" ht="15.75" customHeight="1">
      <c r="D677" s="42"/>
    </row>
    <row r="678" spans="4:4" ht="15.75" customHeight="1">
      <c r="D678" s="42"/>
    </row>
    <row r="679" spans="4:4" ht="15.75" customHeight="1">
      <c r="D679" s="42"/>
    </row>
    <row r="680" spans="4:4" ht="15.75" customHeight="1">
      <c r="D680" s="42"/>
    </row>
    <row r="681" spans="4:4" ht="15.75" customHeight="1">
      <c r="D681" s="42"/>
    </row>
    <row r="682" spans="4:4" ht="15.75" customHeight="1">
      <c r="D682" s="42"/>
    </row>
    <row r="683" spans="4:4" ht="15.75" customHeight="1">
      <c r="D683" s="42"/>
    </row>
    <row r="684" spans="4:4" ht="15.75" customHeight="1">
      <c r="D684" s="42"/>
    </row>
    <row r="685" spans="4:4" ht="15.75" customHeight="1">
      <c r="D685" s="42"/>
    </row>
    <row r="686" spans="4:4" ht="15.75" customHeight="1">
      <c r="D686" s="42"/>
    </row>
    <row r="687" spans="4:4" ht="15.75" customHeight="1">
      <c r="D687" s="42"/>
    </row>
    <row r="688" spans="4:4" ht="15.75" customHeight="1">
      <c r="D688" s="42"/>
    </row>
    <row r="689" spans="4:4" ht="15.75" customHeight="1">
      <c r="D689" s="42"/>
    </row>
    <row r="690" spans="4:4" ht="15.75" customHeight="1">
      <c r="D690" s="42"/>
    </row>
    <row r="691" spans="4:4" ht="15.75" customHeight="1">
      <c r="D691" s="42"/>
    </row>
    <row r="692" spans="4:4" ht="15.75" customHeight="1">
      <c r="D692" s="42"/>
    </row>
    <row r="693" spans="4:4" ht="15.75" customHeight="1">
      <c r="D693" s="42"/>
    </row>
    <row r="694" spans="4:4" ht="15.75" customHeight="1">
      <c r="D694" s="42"/>
    </row>
    <row r="695" spans="4:4" ht="15.75" customHeight="1">
      <c r="D695" s="42"/>
    </row>
    <row r="696" spans="4:4" ht="15.75" customHeight="1">
      <c r="D696" s="42"/>
    </row>
    <row r="697" spans="4:4" ht="15.75" customHeight="1">
      <c r="D697" s="42"/>
    </row>
    <row r="698" spans="4:4" ht="15.75" customHeight="1">
      <c r="D698" s="42"/>
    </row>
    <row r="699" spans="4:4" ht="15.75" customHeight="1">
      <c r="D699" s="42"/>
    </row>
    <row r="700" spans="4:4" ht="15.75" customHeight="1">
      <c r="D700" s="42"/>
    </row>
    <row r="701" spans="4:4" ht="15.75" customHeight="1">
      <c r="D701" s="42"/>
    </row>
    <row r="702" spans="4:4" ht="15.75" customHeight="1">
      <c r="D702" s="42"/>
    </row>
    <row r="703" spans="4:4" ht="15.75" customHeight="1">
      <c r="D703" s="42"/>
    </row>
    <row r="704" spans="4:4" ht="15.75" customHeight="1">
      <c r="D704" s="42"/>
    </row>
    <row r="705" spans="4:4" ht="15.75" customHeight="1">
      <c r="D705" s="42"/>
    </row>
    <row r="706" spans="4:4" ht="15.75" customHeight="1">
      <c r="D706" s="42"/>
    </row>
    <row r="707" spans="4:4" ht="15.75" customHeight="1">
      <c r="D707" s="42"/>
    </row>
    <row r="708" spans="4:4" ht="15.75" customHeight="1">
      <c r="D708" s="42"/>
    </row>
    <row r="709" spans="4:4" ht="15.75" customHeight="1">
      <c r="D709" s="42"/>
    </row>
    <row r="710" spans="4:4" ht="15.75" customHeight="1">
      <c r="D710" s="42"/>
    </row>
    <row r="711" spans="4:4" ht="15.75" customHeight="1">
      <c r="D711" s="42"/>
    </row>
    <row r="712" spans="4:4" ht="15.75" customHeight="1">
      <c r="D712" s="42"/>
    </row>
    <row r="713" spans="4:4" ht="15.75" customHeight="1">
      <c r="D713" s="42"/>
    </row>
    <row r="714" spans="4:4" ht="15.75" customHeight="1">
      <c r="D714" s="42"/>
    </row>
    <row r="715" spans="4:4" ht="15.75" customHeight="1">
      <c r="D715" s="42"/>
    </row>
    <row r="716" spans="4:4" ht="15.75" customHeight="1">
      <c r="D716" s="42"/>
    </row>
    <row r="717" spans="4:4" ht="15.75" customHeight="1">
      <c r="D717" s="42"/>
    </row>
    <row r="718" spans="4:4" ht="15.75" customHeight="1">
      <c r="D718" s="42"/>
    </row>
    <row r="719" spans="4:4" ht="15.75" customHeight="1">
      <c r="D719" s="42"/>
    </row>
    <row r="720" spans="4:4" ht="15.75" customHeight="1">
      <c r="D720" s="42"/>
    </row>
    <row r="721" spans="4:4" ht="15.75" customHeight="1">
      <c r="D721" s="42"/>
    </row>
    <row r="722" spans="4:4" ht="15.75" customHeight="1">
      <c r="D722" s="42"/>
    </row>
    <row r="723" spans="4:4" ht="15.75" customHeight="1">
      <c r="D723" s="42"/>
    </row>
    <row r="724" spans="4:4" ht="15.75" customHeight="1">
      <c r="D724" s="42"/>
    </row>
    <row r="725" spans="4:4" ht="15.75" customHeight="1">
      <c r="D725" s="42"/>
    </row>
    <row r="726" spans="4:4" ht="15.75" customHeight="1">
      <c r="D726" s="42"/>
    </row>
    <row r="727" spans="4:4" ht="15.75" customHeight="1">
      <c r="D727" s="42"/>
    </row>
    <row r="728" spans="4:4" ht="15.75" customHeight="1">
      <c r="D728" s="42"/>
    </row>
    <row r="729" spans="4:4" ht="15.75" customHeight="1">
      <c r="D729" s="42"/>
    </row>
    <row r="730" spans="4:4" ht="15.75" customHeight="1">
      <c r="D730" s="42"/>
    </row>
    <row r="731" spans="4:4" ht="15.75" customHeight="1">
      <c r="D731" s="42"/>
    </row>
    <row r="732" spans="4:4" ht="15.75" customHeight="1">
      <c r="D732" s="42"/>
    </row>
    <row r="733" spans="4:4" ht="15.75" customHeight="1">
      <c r="D733" s="42"/>
    </row>
    <row r="734" spans="4:4" ht="15.75" customHeight="1">
      <c r="D734" s="42"/>
    </row>
    <row r="735" spans="4:4" ht="15.75" customHeight="1">
      <c r="D735" s="42"/>
    </row>
    <row r="736" spans="4:4" ht="15.75" customHeight="1">
      <c r="D736" s="42"/>
    </row>
    <row r="737" spans="4:4" ht="15.75" customHeight="1">
      <c r="D737" s="42"/>
    </row>
    <row r="738" spans="4:4" ht="15.75" customHeight="1">
      <c r="D738" s="42"/>
    </row>
    <row r="739" spans="4:4" ht="15.75" customHeight="1">
      <c r="D739" s="42"/>
    </row>
    <row r="740" spans="4:4" ht="15.75" customHeight="1">
      <c r="D740" s="42"/>
    </row>
    <row r="741" spans="4:4" ht="15.75" customHeight="1">
      <c r="D741" s="42"/>
    </row>
    <row r="742" spans="4:4" ht="15.75" customHeight="1">
      <c r="D742" s="42"/>
    </row>
    <row r="743" spans="4:4" ht="15.75" customHeight="1">
      <c r="D743" s="42"/>
    </row>
    <row r="744" spans="4:4" ht="15.75" customHeight="1">
      <c r="D744" s="42"/>
    </row>
    <row r="745" spans="4:4" ht="15.75" customHeight="1">
      <c r="D745" s="42"/>
    </row>
    <row r="746" spans="4:4" ht="15.75" customHeight="1">
      <c r="D746" s="42"/>
    </row>
    <row r="747" spans="4:4" ht="15.75" customHeight="1">
      <c r="D747" s="42"/>
    </row>
    <row r="748" spans="4:4" ht="15.75" customHeight="1">
      <c r="D748" s="42"/>
    </row>
    <row r="749" spans="4:4" ht="15.75" customHeight="1">
      <c r="D749" s="42"/>
    </row>
    <row r="750" spans="4:4" ht="15.75" customHeight="1">
      <c r="D750" s="42"/>
    </row>
    <row r="751" spans="4:4" ht="15.75" customHeight="1">
      <c r="D751" s="42"/>
    </row>
    <row r="752" spans="4:4" ht="15.75" customHeight="1">
      <c r="D752" s="42"/>
    </row>
    <row r="753" spans="4:4" ht="15.75" customHeight="1">
      <c r="D753" s="42"/>
    </row>
    <row r="754" spans="4:4" ht="15.75" customHeight="1">
      <c r="D754" s="42"/>
    </row>
    <row r="755" spans="4:4" ht="15.75" customHeight="1">
      <c r="D755" s="42"/>
    </row>
    <row r="756" spans="4:4" ht="15.75" customHeight="1">
      <c r="D756" s="42"/>
    </row>
    <row r="757" spans="4:4" ht="15.75" customHeight="1">
      <c r="D757" s="42"/>
    </row>
    <row r="758" spans="4:4" ht="15.75" customHeight="1">
      <c r="D758" s="42"/>
    </row>
    <row r="759" spans="4:4" ht="15.75" customHeight="1">
      <c r="D759" s="42"/>
    </row>
    <row r="760" spans="4:4" ht="15.75" customHeight="1">
      <c r="D760" s="42"/>
    </row>
    <row r="761" spans="4:4" ht="15.75" customHeight="1">
      <c r="D761" s="42"/>
    </row>
    <row r="762" spans="4:4" ht="15.75" customHeight="1">
      <c r="D762" s="42"/>
    </row>
    <row r="763" spans="4:4" ht="15.75" customHeight="1">
      <c r="D763" s="42"/>
    </row>
    <row r="764" spans="4:4" ht="15.75" customHeight="1">
      <c r="D764" s="42"/>
    </row>
    <row r="765" spans="4:4" ht="15.75" customHeight="1">
      <c r="D765" s="42"/>
    </row>
    <row r="766" spans="4:4" ht="15.75" customHeight="1">
      <c r="D766" s="42"/>
    </row>
    <row r="767" spans="4:4" ht="15.75" customHeight="1">
      <c r="D767" s="42"/>
    </row>
    <row r="768" spans="4:4" ht="15.75" customHeight="1">
      <c r="D768" s="42"/>
    </row>
    <row r="769" spans="4:4" ht="15.75" customHeight="1">
      <c r="D769" s="42"/>
    </row>
    <row r="770" spans="4:4" ht="15.75" customHeight="1">
      <c r="D770" s="42"/>
    </row>
    <row r="771" spans="4:4" ht="15.75" customHeight="1">
      <c r="D771" s="42"/>
    </row>
    <row r="772" spans="4:4" ht="15.75" customHeight="1">
      <c r="D772" s="42"/>
    </row>
    <row r="773" spans="4:4" ht="15.75" customHeight="1">
      <c r="D773" s="42"/>
    </row>
    <row r="774" spans="4:4" ht="15.75" customHeight="1">
      <c r="D774" s="42"/>
    </row>
    <row r="775" spans="4:4" ht="15.75" customHeight="1">
      <c r="D775" s="42"/>
    </row>
    <row r="776" spans="4:4" ht="15.75" customHeight="1">
      <c r="D776" s="42"/>
    </row>
    <row r="777" spans="4:4" ht="15.75" customHeight="1">
      <c r="D777" s="42"/>
    </row>
    <row r="778" spans="4:4" ht="15.75" customHeight="1">
      <c r="D778" s="42"/>
    </row>
    <row r="779" spans="4:4" ht="15.75" customHeight="1">
      <c r="D779" s="42"/>
    </row>
    <row r="780" spans="4:4" ht="15.75" customHeight="1">
      <c r="D780" s="42"/>
    </row>
    <row r="781" spans="4:4" ht="15.75" customHeight="1">
      <c r="D781" s="42"/>
    </row>
    <row r="782" spans="4:4" ht="15.75" customHeight="1">
      <c r="D782" s="42"/>
    </row>
    <row r="783" spans="4:4" ht="15.75" customHeight="1">
      <c r="D783" s="42"/>
    </row>
    <row r="784" spans="4:4" ht="15.75" customHeight="1">
      <c r="D784" s="42"/>
    </row>
    <row r="785" spans="4:4" ht="15.75" customHeight="1">
      <c r="D785" s="42"/>
    </row>
    <row r="786" spans="4:4" ht="15.75" customHeight="1">
      <c r="D786" s="42"/>
    </row>
    <row r="787" spans="4:4" ht="15.75" customHeight="1">
      <c r="D787" s="42"/>
    </row>
    <row r="788" spans="4:4" ht="15.75" customHeight="1">
      <c r="D788" s="42"/>
    </row>
    <row r="789" spans="4:4" ht="15.75" customHeight="1">
      <c r="D789" s="42"/>
    </row>
    <row r="790" spans="4:4" ht="15.75" customHeight="1">
      <c r="D790" s="42"/>
    </row>
    <row r="791" spans="4:4" ht="15.75" customHeight="1">
      <c r="D791" s="42"/>
    </row>
    <row r="792" spans="4:4" ht="15.75" customHeight="1">
      <c r="D792" s="42"/>
    </row>
    <row r="793" spans="4:4" ht="15.75" customHeight="1">
      <c r="D793" s="42"/>
    </row>
    <row r="794" spans="4:4" ht="15.75" customHeight="1">
      <c r="D794" s="42"/>
    </row>
    <row r="795" spans="4:4" ht="15.75" customHeight="1">
      <c r="D795" s="42"/>
    </row>
    <row r="796" spans="4:4" ht="15.75" customHeight="1">
      <c r="D796" s="42"/>
    </row>
    <row r="797" spans="4:4" ht="15.75" customHeight="1">
      <c r="D797" s="42"/>
    </row>
    <row r="798" spans="4:4" ht="15.75" customHeight="1">
      <c r="D798" s="42"/>
    </row>
    <row r="799" spans="4:4" ht="15.75" customHeight="1">
      <c r="D799" s="42"/>
    </row>
    <row r="800" spans="4:4" ht="15.75" customHeight="1">
      <c r="D800" s="42"/>
    </row>
    <row r="801" spans="4:4" ht="15.75" customHeight="1">
      <c r="D801" s="42"/>
    </row>
    <row r="802" spans="4:4" ht="15.75" customHeight="1">
      <c r="D802" s="42"/>
    </row>
    <row r="803" spans="4:4" ht="15.75" customHeight="1">
      <c r="D803" s="42"/>
    </row>
    <row r="804" spans="4:4" ht="15.75" customHeight="1">
      <c r="D804" s="42"/>
    </row>
    <row r="805" spans="4:4" ht="15.75" customHeight="1">
      <c r="D805" s="42"/>
    </row>
    <row r="806" spans="4:4" ht="15.75" customHeight="1">
      <c r="D806" s="42"/>
    </row>
    <row r="807" spans="4:4" ht="15.75" customHeight="1">
      <c r="D807" s="42"/>
    </row>
    <row r="808" spans="4:4" ht="15.75" customHeight="1">
      <c r="D808" s="42"/>
    </row>
    <row r="809" spans="4:4" ht="15.75" customHeight="1">
      <c r="D809" s="42"/>
    </row>
    <row r="810" spans="4:4" ht="15.75" customHeight="1">
      <c r="D810" s="42"/>
    </row>
    <row r="811" spans="4:4" ht="15.75" customHeight="1">
      <c r="D811" s="42"/>
    </row>
    <row r="812" spans="4:4" ht="15.75" customHeight="1">
      <c r="D812" s="42"/>
    </row>
    <row r="813" spans="4:4" ht="15.75" customHeight="1">
      <c r="D813" s="42"/>
    </row>
    <row r="814" spans="4:4" ht="15.75" customHeight="1">
      <c r="D814" s="42"/>
    </row>
    <row r="815" spans="4:4" ht="15.75" customHeight="1">
      <c r="D815" s="42"/>
    </row>
    <row r="816" spans="4:4" ht="15.75" customHeight="1">
      <c r="D816" s="42"/>
    </row>
    <row r="817" spans="4:4" ht="15.75" customHeight="1">
      <c r="D817" s="42"/>
    </row>
    <row r="818" spans="4:4" ht="15.75" customHeight="1">
      <c r="D818" s="42"/>
    </row>
    <row r="819" spans="4:4" ht="15.75" customHeight="1">
      <c r="D819" s="42"/>
    </row>
    <row r="820" spans="4:4" ht="15.75" customHeight="1">
      <c r="D820" s="42"/>
    </row>
    <row r="821" spans="4:4" ht="15.75" customHeight="1">
      <c r="D821" s="42"/>
    </row>
    <row r="822" spans="4:4" ht="15.75" customHeight="1">
      <c r="D822" s="42"/>
    </row>
    <row r="823" spans="4:4" ht="15.75" customHeight="1">
      <c r="D823" s="42"/>
    </row>
    <row r="824" spans="4:4" ht="15.75" customHeight="1">
      <c r="D824" s="42"/>
    </row>
    <row r="825" spans="4:4" ht="15.75" customHeight="1">
      <c r="D825" s="42"/>
    </row>
    <row r="826" spans="4:4" ht="15.75" customHeight="1">
      <c r="D826" s="42"/>
    </row>
    <row r="827" spans="4:4" ht="15.75" customHeight="1">
      <c r="D827" s="42"/>
    </row>
    <row r="828" spans="4:4" ht="15.75" customHeight="1">
      <c r="D828" s="42"/>
    </row>
    <row r="829" spans="4:4" ht="15.75" customHeight="1">
      <c r="D829" s="42"/>
    </row>
    <row r="830" spans="4:4" ht="15.75" customHeight="1">
      <c r="D830" s="42"/>
    </row>
    <row r="831" spans="4:4" ht="15.75" customHeight="1">
      <c r="D831" s="42"/>
    </row>
    <row r="832" spans="4:4" ht="15.75" customHeight="1">
      <c r="D832" s="42"/>
    </row>
    <row r="833" spans="4:4" ht="15.75" customHeight="1">
      <c r="D833" s="42"/>
    </row>
    <row r="834" spans="4:4" ht="15.75" customHeight="1">
      <c r="D834" s="42"/>
    </row>
    <row r="835" spans="4:4" ht="15.75" customHeight="1">
      <c r="D835" s="42"/>
    </row>
    <row r="836" spans="4:4" ht="15.75" customHeight="1">
      <c r="D836" s="42"/>
    </row>
    <row r="837" spans="4:4" ht="15.75" customHeight="1">
      <c r="D837" s="42"/>
    </row>
    <row r="838" spans="4:4" ht="15.75" customHeight="1">
      <c r="D838" s="42"/>
    </row>
    <row r="839" spans="4:4" ht="15.75" customHeight="1">
      <c r="D839" s="42"/>
    </row>
    <row r="840" spans="4:4" ht="15.75" customHeight="1">
      <c r="D840" s="42"/>
    </row>
    <row r="841" spans="4:4" ht="15.75" customHeight="1">
      <c r="D841" s="42"/>
    </row>
    <row r="842" spans="4:4" ht="15.75" customHeight="1">
      <c r="D842" s="42"/>
    </row>
    <row r="843" spans="4:4" ht="15.75" customHeight="1">
      <c r="D843" s="42"/>
    </row>
    <row r="844" spans="4:4" ht="15.75" customHeight="1">
      <c r="D844" s="42"/>
    </row>
    <row r="845" spans="4:4" ht="15.75" customHeight="1">
      <c r="D845" s="42"/>
    </row>
    <row r="846" spans="4:4" ht="15.75" customHeight="1">
      <c r="D846" s="42"/>
    </row>
    <row r="847" spans="4:4" ht="15.75" customHeight="1">
      <c r="D847" s="42"/>
    </row>
    <row r="848" spans="4:4" ht="15.75" customHeight="1">
      <c r="D848" s="42"/>
    </row>
    <row r="849" spans="4:4" ht="15.75" customHeight="1">
      <c r="D849" s="42"/>
    </row>
    <row r="850" spans="4:4" ht="15.75" customHeight="1">
      <c r="D850" s="42"/>
    </row>
    <row r="851" spans="4:4" ht="15.75" customHeight="1">
      <c r="D851" s="42"/>
    </row>
    <row r="852" spans="4:4" ht="15.75" customHeight="1">
      <c r="D852" s="42"/>
    </row>
    <row r="853" spans="4:4" ht="15.75" customHeight="1">
      <c r="D853" s="42"/>
    </row>
    <row r="854" spans="4:4" ht="15.75" customHeight="1">
      <c r="D854" s="42"/>
    </row>
    <row r="855" spans="4:4" ht="15.75" customHeight="1">
      <c r="D855" s="42"/>
    </row>
    <row r="856" spans="4:4" ht="15.75" customHeight="1">
      <c r="D856" s="42"/>
    </row>
    <row r="857" spans="4:4" ht="15.75" customHeight="1">
      <c r="D857" s="42"/>
    </row>
    <row r="858" spans="4:4" ht="15.75" customHeight="1">
      <c r="D858" s="42"/>
    </row>
    <row r="859" spans="4:4" ht="15.75" customHeight="1">
      <c r="D859" s="42"/>
    </row>
    <row r="860" spans="4:4" ht="15.75" customHeight="1">
      <c r="D860" s="42"/>
    </row>
    <row r="861" spans="4:4" ht="15.75" customHeight="1">
      <c r="D861" s="42"/>
    </row>
    <row r="862" spans="4:4" ht="15.75" customHeight="1">
      <c r="D862" s="42"/>
    </row>
    <row r="863" spans="4:4" ht="15.75" customHeight="1">
      <c r="D863" s="42"/>
    </row>
    <row r="864" spans="4:4" ht="15.75" customHeight="1">
      <c r="D864" s="42"/>
    </row>
    <row r="865" spans="4:4" ht="15.75" customHeight="1">
      <c r="D865" s="42"/>
    </row>
    <row r="866" spans="4:4" ht="15.75" customHeight="1">
      <c r="D866" s="42"/>
    </row>
    <row r="867" spans="4:4" ht="15.75" customHeight="1">
      <c r="D867" s="42"/>
    </row>
    <row r="868" spans="4:4" ht="15.75" customHeight="1">
      <c r="D868" s="42"/>
    </row>
    <row r="869" spans="4:4" ht="15.75" customHeight="1">
      <c r="D869" s="42"/>
    </row>
    <row r="870" spans="4:4" ht="15.75" customHeight="1">
      <c r="D870" s="42"/>
    </row>
    <row r="871" spans="4:4" ht="15.75" customHeight="1">
      <c r="D871" s="42"/>
    </row>
    <row r="872" spans="4:4" ht="15.75" customHeight="1">
      <c r="D872" s="42"/>
    </row>
    <row r="873" spans="4:4" ht="15.75" customHeight="1">
      <c r="D873" s="42"/>
    </row>
    <row r="874" spans="4:4" ht="15.75" customHeight="1">
      <c r="D874" s="42"/>
    </row>
    <row r="875" spans="4:4" ht="15.75" customHeight="1">
      <c r="D875" s="42"/>
    </row>
    <row r="876" spans="4:4" ht="15.75" customHeight="1">
      <c r="D876" s="42"/>
    </row>
    <row r="877" spans="4:4" ht="15.75" customHeight="1">
      <c r="D877" s="42"/>
    </row>
    <row r="878" spans="4:4" ht="15.75" customHeight="1">
      <c r="D878" s="42"/>
    </row>
    <row r="879" spans="4:4" ht="15.75" customHeight="1">
      <c r="D879" s="42"/>
    </row>
    <row r="880" spans="4:4" ht="15.75" customHeight="1">
      <c r="D880" s="42"/>
    </row>
    <row r="881" spans="4:4" ht="15.75" customHeight="1">
      <c r="D881" s="42"/>
    </row>
    <row r="882" spans="4:4" ht="15.75" customHeight="1">
      <c r="D882" s="42"/>
    </row>
    <row r="883" spans="4:4" ht="15.75" customHeight="1">
      <c r="D883" s="42"/>
    </row>
    <row r="884" spans="4:4" ht="15.75" customHeight="1">
      <c r="D884" s="42"/>
    </row>
    <row r="885" spans="4:4" ht="15.75" customHeight="1">
      <c r="D885" s="42"/>
    </row>
    <row r="886" spans="4:4" ht="15.75" customHeight="1">
      <c r="D886" s="42"/>
    </row>
    <row r="887" spans="4:4" ht="15.75" customHeight="1">
      <c r="D887" s="42"/>
    </row>
    <row r="888" spans="4:4" ht="15.75" customHeight="1">
      <c r="D888" s="42"/>
    </row>
    <row r="889" spans="4:4" ht="15.75" customHeight="1">
      <c r="D889" s="42"/>
    </row>
    <row r="890" spans="4:4" ht="15.75" customHeight="1">
      <c r="D890" s="42"/>
    </row>
    <row r="891" spans="4:4" ht="15.75" customHeight="1">
      <c r="D891" s="42"/>
    </row>
    <row r="892" spans="4:4" ht="15.75" customHeight="1">
      <c r="D892" s="42"/>
    </row>
    <row r="893" spans="4:4" ht="15.75" customHeight="1">
      <c r="D893" s="42"/>
    </row>
    <row r="894" spans="4:4" ht="15.75" customHeight="1">
      <c r="D894" s="42"/>
    </row>
    <row r="895" spans="4:4" ht="15.75" customHeight="1">
      <c r="D895" s="42"/>
    </row>
    <row r="896" spans="4:4" ht="15.75" customHeight="1">
      <c r="D896" s="42"/>
    </row>
    <row r="897" spans="4:4" ht="15.75" customHeight="1">
      <c r="D897" s="42"/>
    </row>
    <row r="898" spans="4:4" ht="15.75" customHeight="1">
      <c r="D898" s="42"/>
    </row>
    <row r="899" spans="4:4" ht="15.75" customHeight="1">
      <c r="D899" s="42"/>
    </row>
    <row r="900" spans="4:4" ht="15.75" customHeight="1">
      <c r="D900" s="42"/>
    </row>
    <row r="901" spans="4:4" ht="15.75" customHeight="1">
      <c r="D901" s="42"/>
    </row>
    <row r="902" spans="4:4" ht="15.75" customHeight="1">
      <c r="D902" s="42"/>
    </row>
    <row r="903" spans="4:4" ht="15.75" customHeight="1">
      <c r="D903" s="42"/>
    </row>
    <row r="904" spans="4:4" ht="15.75" customHeight="1">
      <c r="D904" s="42"/>
    </row>
    <row r="905" spans="4:4" ht="15.75" customHeight="1">
      <c r="D905" s="42"/>
    </row>
    <row r="906" spans="4:4" ht="15.75" customHeight="1">
      <c r="D906" s="42"/>
    </row>
    <row r="907" spans="4:4" ht="15.75" customHeight="1">
      <c r="D907" s="42"/>
    </row>
    <row r="908" spans="4:4" ht="15.75" customHeight="1">
      <c r="D908" s="42"/>
    </row>
    <row r="909" spans="4:4" ht="15.75" customHeight="1">
      <c r="D909" s="42"/>
    </row>
    <row r="910" spans="4:4" ht="15.75" customHeight="1">
      <c r="D910" s="42"/>
    </row>
    <row r="911" spans="4:4" ht="15.75" customHeight="1">
      <c r="D911" s="42"/>
    </row>
    <row r="912" spans="4:4" ht="15.75" customHeight="1">
      <c r="D912" s="42"/>
    </row>
    <row r="913" spans="4:4" ht="15.75" customHeight="1">
      <c r="D913" s="42"/>
    </row>
    <row r="914" spans="4:4" ht="15.75" customHeight="1">
      <c r="D914" s="42"/>
    </row>
    <row r="915" spans="4:4" ht="15.75" customHeight="1">
      <c r="D915" s="42"/>
    </row>
    <row r="916" spans="4:4" ht="15.75" customHeight="1">
      <c r="D916" s="42"/>
    </row>
    <row r="917" spans="4:4" ht="15.75" customHeight="1">
      <c r="D917" s="42"/>
    </row>
    <row r="918" spans="4:4" ht="15.75" customHeight="1">
      <c r="D918" s="42"/>
    </row>
    <row r="919" spans="4:4" ht="15.75" customHeight="1">
      <c r="D919" s="42"/>
    </row>
    <row r="920" spans="4:4" ht="15.75" customHeight="1">
      <c r="D920" s="42"/>
    </row>
    <row r="921" spans="4:4" ht="15.75" customHeight="1">
      <c r="D921" s="42"/>
    </row>
    <row r="922" spans="4:4" ht="15.75" customHeight="1">
      <c r="D922" s="42"/>
    </row>
    <row r="923" spans="4:4" ht="15.75" customHeight="1">
      <c r="D923" s="42"/>
    </row>
    <row r="924" spans="4:4" ht="15.75" customHeight="1">
      <c r="D924" s="42"/>
    </row>
    <row r="925" spans="4:4" ht="15.75" customHeight="1">
      <c r="D925" s="42"/>
    </row>
    <row r="926" spans="4:4" ht="15.75" customHeight="1">
      <c r="D926" s="42"/>
    </row>
    <row r="927" spans="4:4" ht="15.75" customHeight="1">
      <c r="D927" s="42"/>
    </row>
    <row r="928" spans="4:4" ht="15.75" customHeight="1">
      <c r="D928" s="42"/>
    </row>
    <row r="929" spans="4:4" ht="15.75" customHeight="1">
      <c r="D929" s="42"/>
    </row>
    <row r="930" spans="4:4" ht="15.75" customHeight="1">
      <c r="D930" s="42"/>
    </row>
    <row r="931" spans="4:4" ht="15.75" customHeight="1">
      <c r="D931" s="42"/>
    </row>
    <row r="932" spans="4:4" ht="15.75" customHeight="1">
      <c r="D932" s="42"/>
    </row>
    <row r="933" spans="4:4" ht="15.75" customHeight="1">
      <c r="D933" s="42"/>
    </row>
    <row r="934" spans="4:4" ht="15.75" customHeight="1">
      <c r="D934" s="42"/>
    </row>
    <row r="935" spans="4:4" ht="15.75" customHeight="1">
      <c r="D935" s="42"/>
    </row>
    <row r="936" spans="4:4" ht="15.75" customHeight="1">
      <c r="D936" s="42"/>
    </row>
    <row r="937" spans="4:4" ht="15.75" customHeight="1">
      <c r="D937" s="42"/>
    </row>
    <row r="938" spans="4:4" ht="15.75" customHeight="1">
      <c r="D938" s="42"/>
    </row>
    <row r="939" spans="4:4" ht="15.75" customHeight="1">
      <c r="D939" s="42"/>
    </row>
    <row r="940" spans="4:4" ht="15.75" customHeight="1">
      <c r="D940" s="42"/>
    </row>
    <row r="941" spans="4:4" ht="15.75" customHeight="1">
      <c r="D941" s="42"/>
    </row>
    <row r="942" spans="4:4" ht="15.75" customHeight="1">
      <c r="D942" s="42"/>
    </row>
    <row r="943" spans="4:4" ht="15.75" customHeight="1">
      <c r="D943" s="42"/>
    </row>
    <row r="944" spans="4:4" ht="15.75" customHeight="1">
      <c r="D944" s="42"/>
    </row>
    <row r="945" spans="4:4" ht="15.75" customHeight="1">
      <c r="D945" s="42"/>
    </row>
    <row r="946" spans="4:4" ht="15.75" customHeight="1">
      <c r="D946" s="42"/>
    </row>
    <row r="947" spans="4:4" ht="15.75" customHeight="1">
      <c r="D947" s="42"/>
    </row>
    <row r="948" spans="4:4" ht="15.75" customHeight="1">
      <c r="D948" s="42"/>
    </row>
    <row r="949" spans="4:4" ht="15.75" customHeight="1">
      <c r="D949" s="42"/>
    </row>
    <row r="950" spans="4:4" ht="15.75" customHeight="1">
      <c r="D950" s="42"/>
    </row>
    <row r="951" spans="4:4" ht="15.75" customHeight="1">
      <c r="D951" s="42"/>
    </row>
    <row r="952" spans="4:4" ht="15.75" customHeight="1">
      <c r="D952" s="42"/>
    </row>
    <row r="953" spans="4:4" ht="15.75" customHeight="1">
      <c r="D953" s="42"/>
    </row>
    <row r="954" spans="4:4" ht="15.75" customHeight="1">
      <c r="D954" s="42"/>
    </row>
    <row r="955" spans="4:4" ht="15.75" customHeight="1">
      <c r="D955" s="42"/>
    </row>
    <row r="956" spans="4:4" ht="15.75" customHeight="1">
      <c r="D956" s="42"/>
    </row>
    <row r="957" spans="4:4" ht="15.75" customHeight="1">
      <c r="D957" s="42"/>
    </row>
    <row r="958" spans="4:4" ht="15.75" customHeight="1">
      <c r="D958" s="42"/>
    </row>
    <row r="959" spans="4:4" ht="15.75" customHeight="1">
      <c r="D959" s="42"/>
    </row>
    <row r="960" spans="4:4" ht="15.75" customHeight="1">
      <c r="D960" s="42"/>
    </row>
    <row r="961" spans="4:4" ht="15.75" customHeight="1">
      <c r="D961" s="42"/>
    </row>
    <row r="962" spans="4:4" ht="15.75" customHeight="1">
      <c r="D962" s="42"/>
    </row>
    <row r="963" spans="4:4" ht="15.75" customHeight="1">
      <c r="D963" s="42"/>
    </row>
    <row r="964" spans="4:4" ht="15.75" customHeight="1">
      <c r="D964" s="42"/>
    </row>
    <row r="965" spans="4:4" ht="15.75" customHeight="1">
      <c r="D965" s="42"/>
    </row>
    <row r="966" spans="4:4" ht="15.75" customHeight="1">
      <c r="D966" s="42"/>
    </row>
    <row r="967" spans="4:4" ht="15.75" customHeight="1">
      <c r="D967" s="42"/>
    </row>
    <row r="968" spans="4:4" ht="15.75" customHeight="1">
      <c r="D968" s="42"/>
    </row>
    <row r="969" spans="4:4" ht="15.75" customHeight="1">
      <c r="D969" s="42"/>
    </row>
    <row r="970" spans="4:4" ht="15.75" customHeight="1">
      <c r="D970" s="42"/>
    </row>
    <row r="971" spans="4:4" ht="15.75" customHeight="1">
      <c r="D971" s="42"/>
    </row>
    <row r="972" spans="4:4" ht="15.75" customHeight="1">
      <c r="D972" s="42"/>
    </row>
    <row r="973" spans="4:4" ht="15.75" customHeight="1">
      <c r="D973" s="42"/>
    </row>
    <row r="974" spans="4:4" ht="15.75" customHeight="1">
      <c r="D974" s="42"/>
    </row>
    <row r="975" spans="4:4" ht="15.75" customHeight="1">
      <c r="D975" s="42"/>
    </row>
    <row r="976" spans="4:4" ht="15.75" customHeight="1">
      <c r="D976" s="42"/>
    </row>
    <row r="977" spans="4:4" ht="15.75" customHeight="1">
      <c r="D977" s="42"/>
    </row>
    <row r="978" spans="4:4" ht="15.75" customHeight="1">
      <c r="D978" s="42"/>
    </row>
    <row r="979" spans="4:4" ht="15.75" customHeight="1">
      <c r="D979" s="42"/>
    </row>
    <row r="980" spans="4:4" ht="15.75" customHeight="1">
      <c r="D980" s="42"/>
    </row>
    <row r="981" spans="4:4" ht="15.75" customHeight="1">
      <c r="D981" s="42"/>
    </row>
    <row r="982" spans="4:4" ht="15.75" customHeight="1">
      <c r="D982" s="42"/>
    </row>
    <row r="983" spans="4:4" ht="15.75" customHeight="1">
      <c r="D983" s="42"/>
    </row>
    <row r="984" spans="4:4" ht="15.75" customHeight="1">
      <c r="D984" s="42"/>
    </row>
    <row r="985" spans="4:4" ht="15.75" customHeight="1">
      <c r="D985" s="42"/>
    </row>
    <row r="986" spans="4:4" ht="15.75" customHeight="1">
      <c r="D986" s="42"/>
    </row>
    <row r="987" spans="4:4" ht="15.75" customHeight="1">
      <c r="D987" s="42"/>
    </row>
    <row r="988" spans="4:4" ht="15.75" customHeight="1">
      <c r="D988" s="42"/>
    </row>
    <row r="989" spans="4:4" ht="15.75" customHeight="1">
      <c r="D989" s="42"/>
    </row>
    <row r="990" spans="4:4" ht="15.75" customHeight="1">
      <c r="D990" s="42"/>
    </row>
    <row r="991" spans="4:4" ht="15.75" customHeight="1">
      <c r="D991" s="42"/>
    </row>
    <row r="992" spans="4:4" ht="15.75" customHeight="1">
      <c r="D992" s="42"/>
    </row>
    <row r="993" spans="4:4" ht="15.75" customHeight="1">
      <c r="D993" s="42"/>
    </row>
    <row r="994" spans="4:4" ht="15.75" customHeight="1">
      <c r="D994" s="42"/>
    </row>
    <row r="995" spans="4:4" ht="15.75" customHeight="1">
      <c r="D995" s="42"/>
    </row>
    <row r="996" spans="4:4" ht="15.75" customHeight="1">
      <c r="D996" s="42"/>
    </row>
    <row r="997" spans="4:4" ht="15.75" customHeight="1">
      <c r="D997" s="42"/>
    </row>
    <row r="998" spans="4:4" ht="15.75" customHeight="1">
      <c r="D998" s="42"/>
    </row>
    <row r="999" spans="4:4" ht="15.75" customHeight="1">
      <c r="D999" s="42"/>
    </row>
    <row r="1000" spans="4:4" ht="15.75" customHeight="1">
      <c r="D1000" s="42"/>
    </row>
  </sheetData>
  <mergeCells count="16">
    <mergeCell ref="A6:B6"/>
    <mergeCell ref="A7:B7"/>
    <mergeCell ref="B13:E13"/>
    <mergeCell ref="B14:E17"/>
    <mergeCell ref="A8:B8"/>
    <mergeCell ref="B9:E9"/>
    <mergeCell ref="B10:E10"/>
    <mergeCell ref="B11:C11"/>
    <mergeCell ref="D11:E11"/>
    <mergeCell ref="B12:C12"/>
    <mergeCell ref="D12:E12"/>
    <mergeCell ref="A1:F1"/>
    <mergeCell ref="A2:F2"/>
    <mergeCell ref="A3:F3"/>
    <mergeCell ref="A4:B4"/>
    <mergeCell ref="A5:B5"/>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'Reference Sheet'!$A$1:$A$4</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2024-08-19T18:28:17+00:00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2693B34A-B203-431B-B074-9AD4CE911251}"/>
</file>

<file path=customXml/itemProps2.xml><?xml version="1.0" encoding="utf-8"?>
<ds:datastoreItem xmlns:ds="http://schemas.openxmlformats.org/officeDocument/2006/customXml" ds:itemID="{0E35DD16-0C10-45C1-87B3-3E25D83CBE39}"/>
</file>

<file path=customXml/itemProps3.xml><?xml version="1.0" encoding="utf-8"?>
<ds:datastoreItem xmlns:ds="http://schemas.openxmlformats.org/officeDocument/2006/customXml" ds:itemID="{13C12957-FF42-4BB3-B963-E1023DF241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1.1 Alignment</vt:lpstr>
      <vt:lpstr>1.2 Strengths-Based</vt:lpstr>
      <vt:lpstr>1.3 Health Literacy Analysis</vt:lpstr>
      <vt:lpstr>1.4 Comprehensive Sex Ed.</vt:lpstr>
      <vt:lpstr>2.1 Engagement</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MONTGOMERY Jenna * ODE</cp:lastModifiedBy>
  <dcterms:created xsi:type="dcterms:W3CDTF">2020-07-14T16:36:14Z</dcterms:created>
  <dcterms:modified xsi:type="dcterms:W3CDTF">2024-08-08T17:40:05Z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2024-04-30T18:36:01Z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4245c53a-40ad-4b1a-a330-85e5e936c6a4</vt:lpwstr>
  </property>
  <property fmtid="{D5CDD505-2E9C-101B-9397-08002B2CF9AE}" pid="8" name="MSIP_Label_7730ea53-6f5e-4160-81a5-992a9105450a_ContentBits">
    <vt:lpwstr>0</vt:lpwstr>
  </property>
  <property fmtid="{D5CDD505-2E9C-101B-9397-08002B2CF9AE}" pid="9" name="ContentTypeId">
    <vt:lpwstr>0x0101000E26D6015BDD45468DC5CCFBD726BD3C</vt:lpwstr>
  </property>
</Properties>
</file>