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30 Day Share\MooreA\IM 2021 Evaluator Submissions\ELA\ELA Group Score Card and Legal Reqs\Category 1\"/>
    </mc:Choice>
  </mc:AlternateContent>
  <bookViews>
    <workbookView xWindow="0" yWindow="0" windowWidth="28800" windowHeight="11610" activeTab="1"/>
  </bookViews>
  <sheets>
    <sheet name="Overall Rating" sheetId="1" r:id="rId1"/>
    <sheet name="Scoring Summary" sheetId="2" r:id="rId2"/>
    <sheet name="Reference" sheetId="3" state="hidden" r:id="rId3"/>
    <sheet name="Reference Sheet" sheetId="4" state="hidden" r:id="rId4"/>
    <sheet name="Sheet2" sheetId="5" state="hidden" r:id="rId5"/>
  </sheets>
  <calcPr calcId="162913"/>
  <extLst>
    <ext uri="GoogleSheetsCustomDataVersion1">
      <go:sheetsCustomData xmlns:go="http://customooxmlschemas.google.com/" r:id="rId9" roundtripDataSignature="AMtx7mi7W29ewo9MqzoglmIVncYM7hq57g=="/>
    </ext>
  </extLst>
</workbook>
</file>

<file path=xl/calcChain.xml><?xml version="1.0" encoding="utf-8"?>
<calcChain xmlns="http://schemas.openxmlformats.org/spreadsheetml/2006/main">
  <c r="F52" i="2" l="1"/>
  <c r="F51" i="2"/>
  <c r="G50" i="2" s="1"/>
  <c r="C50" i="2" s="1"/>
  <c r="F49" i="2"/>
  <c r="F47" i="2" s="1"/>
  <c r="F48" i="2"/>
  <c r="F46" i="2"/>
  <c r="F45" i="2"/>
  <c r="F44" i="2"/>
  <c r="F43" i="2"/>
  <c r="F42" i="2"/>
  <c r="F40" i="2"/>
  <c r="F39" i="2"/>
  <c r="F38" i="2"/>
  <c r="F36" i="2"/>
  <c r="F35" i="2"/>
  <c r="F34" i="2"/>
  <c r="F33" i="2"/>
  <c r="F32" i="2"/>
  <c r="F31" i="2"/>
  <c r="F30" i="2"/>
  <c r="F28" i="2"/>
  <c r="F27" i="2"/>
  <c r="F26" i="2"/>
  <c r="G25" i="2" s="1"/>
  <c r="C25" i="2" s="1"/>
  <c r="F19" i="2"/>
  <c r="F18" i="2"/>
  <c r="F17" i="2"/>
  <c r="F16" i="2"/>
  <c r="F15" i="2" s="1"/>
  <c r="F14" i="2"/>
  <c r="F13" i="2"/>
  <c r="F12" i="2" s="1"/>
  <c r="G12" i="2"/>
  <c r="C12" i="2" s="1"/>
  <c r="F11" i="2"/>
  <c r="F10" i="2"/>
  <c r="G9" i="2" s="1"/>
  <c r="C9" i="2" s="1"/>
  <c r="F8" i="2"/>
  <c r="F7" i="2"/>
  <c r="G6" i="2" s="1"/>
  <c r="C6" i="2" s="1"/>
  <c r="D13" i="1" l="1"/>
  <c r="C13" i="1"/>
  <c r="C21" i="1"/>
  <c r="D21" i="1"/>
  <c r="G37" i="2"/>
  <c r="C37" i="2" s="1"/>
  <c r="G15" i="2"/>
  <c r="C15" i="2" s="1"/>
  <c r="G29" i="2"/>
  <c r="C29" i="2" s="1"/>
  <c r="G47" i="2"/>
  <c r="C47" i="2" s="1"/>
  <c r="G41" i="2"/>
  <c r="C41" i="2" s="1"/>
  <c r="F50" i="2"/>
  <c r="F29" i="2"/>
  <c r="F41" i="2"/>
  <c r="F6" i="2"/>
  <c r="D11" i="1" s="1"/>
  <c r="D18" i="1"/>
  <c r="C18" i="1"/>
  <c r="D20" i="1"/>
  <c r="C20" i="1"/>
  <c r="D14" i="1"/>
  <c r="C14" i="1"/>
  <c r="F9" i="2"/>
  <c r="F25" i="2"/>
  <c r="F37" i="2"/>
  <c r="C11" i="1" l="1"/>
  <c r="C22" i="1"/>
  <c r="D22" i="1"/>
  <c r="F15" i="1"/>
  <c r="C17" i="1"/>
  <c r="D17" i="1"/>
  <c r="C12" i="1"/>
  <c r="E15" i="1" s="1"/>
  <c r="D12" i="1"/>
  <c r="D19" i="1"/>
  <c r="C19" i="1"/>
  <c r="F23" i="1" l="1"/>
  <c r="G23" i="1" s="1"/>
  <c r="E23" i="1"/>
  <c r="C24" i="1" l="1"/>
</calcChain>
</file>

<file path=xl/sharedStrings.xml><?xml version="1.0" encoding="utf-8"?>
<sst xmlns="http://schemas.openxmlformats.org/spreadsheetml/2006/main" count="193" uniqueCount="134">
  <si>
    <t>Oregon Instructional Material Review Summary</t>
  </si>
  <si>
    <t>English Language Arts 2022-2028</t>
  </si>
  <si>
    <t>Category 1: Grades K-2</t>
  </si>
  <si>
    <t>Publisher:</t>
  </si>
  <si>
    <t>Houghton Mifflin Harcourt Publishing Company</t>
  </si>
  <si>
    <t>Title:</t>
  </si>
  <si>
    <t>HMH Into Reading (Grades K-2)</t>
  </si>
  <si>
    <t>Publishing Date:</t>
  </si>
  <si>
    <t>Review Date:</t>
  </si>
  <si>
    <t xml:space="preserve">Section I: ALIGNMENT TO ENGLISH LANGUAGE ARTS &amp; LITERACY CONTENT </t>
  </si>
  <si>
    <t>Meets</t>
  </si>
  <si>
    <t>%</t>
  </si>
  <si>
    <t>Legal Requirements</t>
  </si>
  <si>
    <t>YES</t>
  </si>
  <si>
    <r>
      <rPr>
        <b/>
        <sz val="12"/>
        <color theme="1"/>
        <rFont val="Arial"/>
      </rPr>
      <t>NN1</t>
    </r>
    <r>
      <rPr>
        <sz val="12"/>
        <color theme="1"/>
        <rFont val="Arial"/>
      </rPr>
      <t xml:space="preserve"> High-quality text</t>
    </r>
  </si>
  <si>
    <r>
      <rPr>
        <b/>
        <sz val="12"/>
        <color theme="1"/>
        <rFont val="Arial"/>
      </rPr>
      <t>NN2</t>
    </r>
    <r>
      <rPr>
        <sz val="12"/>
        <color theme="1"/>
        <rFont val="Arial"/>
      </rPr>
      <t xml:space="preserve"> Evidence-Based Discussion and Writing</t>
    </r>
  </si>
  <si>
    <r>
      <rPr>
        <b/>
        <sz val="12"/>
        <color theme="1"/>
        <rFont val="Arial"/>
      </rPr>
      <t>NN3</t>
    </r>
    <r>
      <rPr>
        <sz val="12"/>
        <color theme="1"/>
        <rFont val="Arial"/>
      </rPr>
      <t xml:space="preserve"> Building Knowledge</t>
    </r>
  </si>
  <si>
    <r>
      <rPr>
        <b/>
        <sz val="12"/>
        <color theme="1"/>
        <rFont val="Arial"/>
      </rPr>
      <t xml:space="preserve">NN4 4 </t>
    </r>
    <r>
      <rPr>
        <sz val="12"/>
        <color theme="1"/>
        <rFont val="Arial"/>
      </rPr>
      <t>Foundational Skills</t>
    </r>
  </si>
  <si>
    <t>Section II:  INSTRUCTIONAL SUPPORT AND ASSESSMENT ALIGNMENT CRITERIA</t>
  </si>
  <si>
    <r>
      <rPr>
        <b/>
        <sz val="12"/>
        <color theme="1"/>
        <rFont val="Arial"/>
      </rPr>
      <t>AC1</t>
    </r>
    <r>
      <rPr>
        <sz val="12"/>
        <color theme="1"/>
        <rFont val="Arial"/>
      </rPr>
      <t xml:space="preserve"> Range and Quality of Texts</t>
    </r>
  </si>
  <si>
    <r>
      <rPr>
        <b/>
        <sz val="12"/>
        <color theme="1"/>
        <rFont val="Arial"/>
      </rPr>
      <t xml:space="preserve">AC2  </t>
    </r>
    <r>
      <rPr>
        <sz val="12"/>
        <color theme="1"/>
        <rFont val="Arial"/>
      </rPr>
      <t>Questions, Tasks, and Assignments</t>
    </r>
  </si>
  <si>
    <r>
      <rPr>
        <b/>
        <sz val="12"/>
        <color theme="1"/>
        <rFont val="Arial"/>
      </rPr>
      <t xml:space="preserve">AC3 </t>
    </r>
    <r>
      <rPr>
        <sz val="12"/>
        <color theme="1"/>
        <rFont val="Arial"/>
      </rPr>
      <t>Building Knowledge with Texts, Vocabulary, and Tasks</t>
    </r>
  </si>
  <si>
    <r>
      <rPr>
        <b/>
        <sz val="12"/>
        <color theme="1"/>
        <rFont val="Arial"/>
      </rPr>
      <t>AC4</t>
    </r>
    <r>
      <rPr>
        <sz val="12"/>
        <color theme="1"/>
        <rFont val="Arial"/>
      </rPr>
      <t xml:space="preserve"> Access to Standards for All Students</t>
    </r>
  </si>
  <si>
    <r>
      <rPr>
        <b/>
        <sz val="12"/>
        <color theme="1"/>
        <rFont val="Arial"/>
      </rPr>
      <t xml:space="preserve">AC5  </t>
    </r>
    <r>
      <rPr>
        <sz val="12"/>
        <color theme="1"/>
        <rFont val="Arial"/>
      </rPr>
      <t>Cultural Representation</t>
    </r>
  </si>
  <si>
    <r>
      <rPr>
        <b/>
        <sz val="12"/>
        <color theme="1"/>
        <rFont val="Arial"/>
      </rPr>
      <t xml:space="preserve">AC6 </t>
    </r>
    <r>
      <rPr>
        <sz val="12"/>
        <color theme="1"/>
        <rFont val="Arial"/>
      </rPr>
      <t>Accessibility/Usability</t>
    </r>
  </si>
  <si>
    <t>Overall Rating</t>
  </si>
  <si>
    <t>ELA Category 1: Grades K-2</t>
  </si>
  <si>
    <t>The instructional materials align with the concepts of the English Language Arts standards and proficiency expectations:</t>
  </si>
  <si>
    <t>Criteria</t>
  </si>
  <si>
    <t>Metric</t>
  </si>
  <si>
    <t>Score/Rating</t>
  </si>
  <si>
    <t>Comments</t>
  </si>
  <si>
    <r>
      <rPr>
        <b/>
        <sz val="11"/>
        <color theme="1"/>
        <rFont val="Calibri"/>
      </rPr>
      <t>NN1</t>
    </r>
    <r>
      <rPr>
        <sz val="11"/>
        <color theme="1"/>
        <rFont val="Calibri"/>
      </rPr>
      <t xml:space="preserve"> High-quality text</t>
    </r>
  </si>
  <si>
    <t>Anchor texts are worthy of students’ time and attention: texts are of quality and are rigorous, containing rich academic language, meeting appropriate complexity criteria for each grade.</t>
  </si>
  <si>
    <t>NN1A</t>
  </si>
  <si>
    <t>Anchor texts are high-quality and rigorous, containing rich academic language, meeting appropriate complexity criteria for each grade. (Texts that are part of a series or chosen to build knowledge or for independent student reading should vary in complexity levels.)</t>
  </si>
  <si>
    <t>3- Meets All of the Criteria</t>
  </si>
  <si>
    <t>NN1B</t>
  </si>
  <si>
    <t>Anchor texts in the materials are of publishable quality and worthy of especially careful reading; they include a mix of informational texts and literature.</t>
  </si>
  <si>
    <r>
      <rPr>
        <b/>
        <sz val="11"/>
        <color theme="1"/>
        <rFont val="Calibri"/>
      </rPr>
      <t>NN2</t>
    </r>
    <r>
      <rPr>
        <sz val="11"/>
        <color theme="1"/>
        <rFont val="Calibri"/>
      </rPr>
      <t xml:space="preserve"> Evidence-Based Discussion and Writing</t>
    </r>
  </si>
  <si>
    <t xml:space="preserve">Materials provide opportunities for rich and rigorous evidence-based discussions and writing about texts to build strong literacy skills. </t>
  </si>
  <si>
    <t>NN 2A</t>
  </si>
  <si>
    <t xml:space="preserve">At least 80% of all questions, tasks, and assignments in the materials are text-dependent, requiring students to draw on textual evidence to support both what is explicit as well as valid inferences from the text. The overwhelming majority of these questions and tasks are text-specific. </t>
  </si>
  <si>
    <t>NN 2B</t>
  </si>
  <si>
    <t>Materials include frequent opportunities for evidence-based discussions and writing to support careful analyses, well-defended claims, and clear information about texts to address the analytical thinking required by the Standards at each grade level.</t>
  </si>
  <si>
    <r>
      <rPr>
        <b/>
        <sz val="11"/>
        <color theme="1"/>
        <rFont val="Calibri"/>
      </rPr>
      <t>NN3</t>
    </r>
    <r>
      <rPr>
        <sz val="11"/>
        <color theme="1"/>
        <rFont val="Calibri"/>
      </rPr>
      <t xml:space="preserve"> Building Knowledge</t>
    </r>
  </si>
  <si>
    <t>Materials build knowledge systematically through reading, writing, speaking and listening, and language study.</t>
  </si>
  <si>
    <t>NN 3A</t>
  </si>
  <si>
    <t xml:space="preserve">Materials provide a sequence or series of texts that build knowledge and vocabulary systematically through reading, writing, listening, and speaking. These texts are organized around a variety of topics at each grade level. </t>
  </si>
  <si>
    <t>NN 3B</t>
  </si>
  <si>
    <t>Materials provide instructions, clear design, and lightweight student accountability that guide instructors regarding how students will regularly engage in a volume of reading both assigned (related to the anchor texts) or texts of their own choosing, in or outside of class.</t>
  </si>
  <si>
    <r>
      <rPr>
        <b/>
        <sz val="11"/>
        <color theme="1"/>
        <rFont val="Calibri"/>
      </rPr>
      <t xml:space="preserve">NN4 4 </t>
    </r>
    <r>
      <rPr>
        <sz val="11"/>
        <color theme="1"/>
        <rFont val="Calibri"/>
      </rPr>
      <t>Foundational Skills</t>
    </r>
  </si>
  <si>
    <t xml:space="preserve">Materials develop foundational reading skills systematically, using evidence-based, explicit and systematic instruction and diagnostic support in: concepts of print, letter recognition, phonemic awareness, phonics, word awareness and vocabulary development, syntax, and fluency.  </t>
  </si>
  <si>
    <t>NN 4A</t>
  </si>
  <si>
    <t xml:space="preserve">Submissions address grade-level standards for foundational skills by providing instruction in concepts of print, letter recognition, phonemic awareness, phonics, word awareness, vocabulary development, syntax, and reading fluency in an evidence-based and transparent progression in each grade level. 
</t>
  </si>
  <si>
    <t>NN 4B</t>
  </si>
  <si>
    <t>Submissions include a variety of student reading material and activities that allows for systematic, regular, and frequent practice of all foundational skills.</t>
  </si>
  <si>
    <t>NN 4C</t>
  </si>
  <si>
    <t>Submissions provide clear, well-aligned assessment protocols and materials for all foundational skills to guide instruction,  remediation, and extension.</t>
  </si>
  <si>
    <t>NN4D</t>
  </si>
  <si>
    <t>Materials guide students to read with purpose and understanding and to make frequent connections between acquisition of foundational skills and making meaning from reading.</t>
  </si>
  <si>
    <t>Section II: ALIGNMENT TO INSTRUCTIONAL SUPPORT AND ASSESSMENT CRITERIA</t>
  </si>
  <si>
    <t>The instructional materials support instruction and learning for all students and monitoring student progress.</t>
  </si>
  <si>
    <t>Score</t>
  </si>
  <si>
    <r>
      <rPr>
        <b/>
        <sz val="11"/>
        <color theme="1"/>
        <rFont val="Calibri"/>
      </rPr>
      <t>AC1</t>
    </r>
    <r>
      <rPr>
        <sz val="11"/>
        <color theme="1"/>
        <rFont val="Calibri"/>
      </rPr>
      <t xml:space="preserve"> Range and Quality of Texts</t>
    </r>
  </si>
  <si>
    <t>Materials reflect the distribution of text types and genres required by the Standards and are at the right text complexity for grade level, student, and task.</t>
  </si>
  <si>
    <t>AC 1A</t>
  </si>
  <si>
    <t>In grades 3-5, materials shift the balance of texts and instructional time to 50% literature / 50% informational high-quality text. In grades 6–12, ELA materials include substantial attention to high-quality nonfiction.</t>
  </si>
  <si>
    <t>AC 1B</t>
  </si>
  <si>
    <t>A large majority of texts included in the instructional materials reflect the text, characteristics, and genres that are specifically required by the Standards at each grade level.</t>
  </si>
  <si>
    <t>AC 1C</t>
  </si>
  <si>
    <t>Support materials for the anchor text(s) provide opportunities for students to engage in a range and volume of reading to achieve reading fluency of grade-level complex text as required by the Foundational Skills Standards, as well as the Standards regarding range and complexity for reading.</t>
  </si>
  <si>
    <r>
      <rPr>
        <b/>
        <sz val="11"/>
        <color theme="1"/>
        <rFont val="Calibri"/>
      </rPr>
      <t xml:space="preserve">AC2  </t>
    </r>
    <r>
      <rPr>
        <sz val="11"/>
        <color theme="1"/>
        <rFont val="Calibri"/>
      </rPr>
      <t>Questions, Tasks, and Assignments</t>
    </r>
  </si>
  <si>
    <t>Materials support students in building reading comprehension, in finding and producing the textual evidence to support their responses, and in developing grade-level academic language.</t>
  </si>
  <si>
    <t>AC 2A</t>
  </si>
  <si>
    <t xml:space="preserve">High-quality sequences of text-dependent questions are prevalent in the materials and build to a deep understanding of the knowledge and central ideas of the text. </t>
  </si>
  <si>
    <t>AC 2B</t>
  </si>
  <si>
    <t xml:space="preserve">Questions and tasks in the materials support students in understanding the academic language (vocabulary and syntax) prevalent in complex texts. </t>
  </si>
  <si>
    <t>AC 2C</t>
  </si>
  <si>
    <t>Materials focus on argument and informative writing in the specified proportions. Alternately, they may reflect blended forms in similar proportions (e.g., exposition and persuasion).</t>
  </si>
  <si>
    <t>AC 2D</t>
  </si>
  <si>
    <t>Materials support students’ developing writing skills over the course of the school year. This includes writing opportunities that are prominent and varied.</t>
  </si>
  <si>
    <t>AC 2E</t>
  </si>
  <si>
    <t>Materials integrate speaking and listening into lessons, questions, and tasks and build in frequent opportunities for collaborative discussions.</t>
  </si>
  <si>
    <t>AC 2F</t>
  </si>
  <si>
    <t>Materials include explicit instruction of the grammar and conventions standards for grade level as applied in increasingly sophisticated contexts, with opportunities for application both in and out of context.</t>
  </si>
  <si>
    <t>AC 2G</t>
  </si>
  <si>
    <t>Materials address grade-level standards for foundational skills by providing instruction and diagnostic support in phonics, word recognition, and fluency through a evidence-based and transparent progression to develop proficient readers.</t>
  </si>
  <si>
    <r>
      <rPr>
        <b/>
        <sz val="11"/>
        <color theme="1"/>
        <rFont val="Calibri"/>
      </rPr>
      <t xml:space="preserve">AC3 </t>
    </r>
    <r>
      <rPr>
        <sz val="11"/>
        <color theme="1"/>
        <rFont val="Calibri"/>
      </rPr>
      <t>Building Knowledge with Texts, Vocabulary, and Tasks</t>
    </r>
  </si>
  <si>
    <t>Materials build students’ knowledge across topics and content areas.</t>
  </si>
  <si>
    <t>AC 3A</t>
  </si>
  <si>
    <t>Materials regularly ask students to complete culminating tasks in which they demonstrate their knowledge of a topic.</t>
  </si>
  <si>
    <t>AC 3B</t>
  </si>
  <si>
    <t>Materials require students to engage in many short, focused research projects annually to develop students’ knowledge in a range of areas and to enable students to develop the expertise needed to conduct research independently.</t>
  </si>
  <si>
    <t>AC 3C</t>
  </si>
  <si>
    <t>Materials include a cohesive, year-long plan for students to interact with and build academic vocabulary and increasingly sophisticated syntax.</t>
  </si>
  <si>
    <r>
      <rPr>
        <b/>
        <sz val="11"/>
        <color theme="1"/>
        <rFont val="Calibri"/>
      </rPr>
      <t>AC4</t>
    </r>
    <r>
      <rPr>
        <sz val="11"/>
        <color theme="1"/>
        <rFont val="Calibri"/>
      </rPr>
      <t xml:space="preserve"> Access to Standards for All Students</t>
    </r>
  </si>
  <si>
    <t>Materials are designed to provide thoughtful supports/scaffolds to support all students in accessing the standards.</t>
  </si>
  <si>
    <t>AC 4A</t>
  </si>
  <si>
    <t xml:space="preserve">Teachers and students can reasonably complete the core content within a regular school year to maximize students’ learning. </t>
  </si>
  <si>
    <t>AC 4B</t>
  </si>
  <si>
    <t xml:space="preserve">Materials regularly provide all students, including those who read, write, speak, or listen below grade level, or whose first language is other than English, with extensive opportunities to work with and meet grade-level standards. </t>
  </si>
  <si>
    <t>AC 4C</t>
  </si>
  <si>
    <t xml:space="preserve">Materials regularly include extensions and/or more advanced opportunities for students who read, write, speak, or listen above grade level. </t>
  </si>
  <si>
    <t>AC 4D</t>
  </si>
  <si>
    <t xml:space="preserve">Materials regularly and systematically build in the time, resources, and suggestions required for adapting instruction to allow teachers to guide all students to meet grade-level standards (e.g., alternative teaching approaches, pacing, instructional delivery options, suggestions for addressing common student difficulties, remediation strategies). </t>
  </si>
  <si>
    <t>AC 4E</t>
  </si>
  <si>
    <t>Materials regularly and systematically offer assessment opportunities that genuinely measure progress on reading comprehension and writing proficiency as well as on mastery of grade level standards. This progress includes gradual release of supporting scaffolds for students to measure their independent abilities.</t>
  </si>
  <si>
    <r>
      <rPr>
        <b/>
        <sz val="11"/>
        <color theme="1"/>
        <rFont val="Calibri"/>
      </rPr>
      <t xml:space="preserve">AC5  </t>
    </r>
    <r>
      <rPr>
        <sz val="11"/>
        <color theme="1"/>
        <rFont val="Calibri"/>
      </rPr>
      <t>Cultural Representation</t>
    </r>
  </si>
  <si>
    <t>Materials are designed to be place-based, culturally and linguistically responsive and engaging for all students.</t>
  </si>
  <si>
    <t>AC 5A</t>
  </si>
  <si>
    <t>Texts included in the instructional materials are place-based, culturally and linguistically responsive and relevant.</t>
  </si>
  <si>
    <t>AC 5B</t>
  </si>
  <si>
    <t>Materials promote equitable instruction by providing guidance for teachers to support learning activities that are place-based, culturally and linguistically responsive and relevant.</t>
  </si>
  <si>
    <r>
      <rPr>
        <b/>
        <sz val="11"/>
        <color theme="1"/>
        <rFont val="Calibri"/>
      </rPr>
      <t xml:space="preserve">AC6 </t>
    </r>
    <r>
      <rPr>
        <sz val="11"/>
        <color theme="1"/>
        <rFont val="Calibri"/>
      </rPr>
      <t>Accessibility/ Usability</t>
    </r>
  </si>
  <si>
    <t xml:space="preserve">Materials are feasible to implement, and where technology is used, it is accessible to teachers and students. </t>
  </si>
  <si>
    <t>AC 6A</t>
  </si>
  <si>
    <t>Materials provide technological supports.</t>
  </si>
  <si>
    <t>AC 6B</t>
  </si>
  <si>
    <t>Materials maximize teacher usability.</t>
  </si>
  <si>
    <t>ELA IMET Rating Scale</t>
  </si>
  <si>
    <t>0- Does Not Meet Criteria</t>
  </si>
  <si>
    <t>1- Partially Meets the Criteria</t>
  </si>
  <si>
    <t>2- Meets Most of the Criteria</t>
  </si>
  <si>
    <t>0: Does not meet the criteria</t>
  </si>
  <si>
    <t>1: Partially meets the criteria</t>
  </si>
  <si>
    <t>2: Meets most of the criteria</t>
  </si>
  <si>
    <t>3: Meets all criteria</t>
  </si>
  <si>
    <t>Non-negotiables</t>
  </si>
  <si>
    <t>Alignment Criteria</t>
  </si>
  <si>
    <t>1: Partially meets the critera</t>
  </si>
  <si>
    <t>0: Does Not Meet</t>
  </si>
  <si>
    <t>1: Partially Meets</t>
  </si>
  <si>
    <t>2: Meets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</si>
</sst>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6" x14ac:knownFonts="1">
    <font>
      <sz val="11"/>
      <color theme="1"/>
      <name val="Arial"/>
    </font>
    <font>
      <sz val="22"/>
      <color theme="0"/>
      <name val="Calibri"/>
    </font>
    <font>
      <sz val="11"/>
      <name val="Arial"/>
    </font>
    <font>
      <sz val="11"/>
      <color theme="1"/>
      <name val="Calibri"/>
    </font>
    <font>
      <sz val="22"/>
      <color theme="1"/>
      <name val="Calibri"/>
    </font>
    <font>
      <sz val="18"/>
      <color theme="1"/>
      <name val="Calibri"/>
    </font>
    <font>
      <sz val="12"/>
      <color theme="1"/>
      <name val="Calibri"/>
    </font>
    <font>
      <sz val="14"/>
      <color theme="1"/>
      <name val="Arial"/>
    </font>
    <font>
      <sz val="12"/>
      <color rgb="FF000000"/>
      <name val="Calibri"/>
    </font>
    <font>
      <sz val="14"/>
      <color theme="1"/>
      <name val="Calibri"/>
    </font>
    <font>
      <sz val="12"/>
      <color theme="1"/>
      <name val="Arial"/>
    </font>
    <font>
      <sz val="12"/>
      <color theme="0"/>
      <name val="Calibri"/>
    </font>
    <font>
      <sz val="10"/>
      <color theme="1"/>
      <name val="Calibri"/>
    </font>
    <font>
      <b/>
      <sz val="14"/>
      <color theme="1"/>
      <name val="Calibri"/>
    </font>
    <font>
      <sz val="11"/>
      <color theme="1"/>
      <name val="Calibri"/>
    </font>
    <font>
      <b/>
      <sz val="12"/>
      <color theme="1"/>
      <name val="Arial"/>
    </font>
    <font>
      <b/>
      <sz val="16"/>
      <color theme="1"/>
      <name val="Calibri"/>
    </font>
    <font>
      <b/>
      <sz val="14"/>
      <color rgb="FFFFFFFF"/>
      <name val="Calibri"/>
    </font>
    <font>
      <i/>
      <sz val="14"/>
      <color theme="1"/>
      <name val="Calibri"/>
    </font>
    <font>
      <sz val="11"/>
      <color rgb="FF212121"/>
      <name val="Calibri"/>
    </font>
    <font>
      <sz val="10"/>
      <color rgb="FF000000"/>
      <name val="Calibri"/>
    </font>
    <font>
      <b/>
      <sz val="11"/>
      <color theme="1"/>
      <name val="Calibri"/>
    </font>
    <font>
      <sz val="24"/>
      <color theme="0"/>
      <name val="Calibri"/>
    </font>
    <font>
      <sz val="10"/>
      <color theme="1"/>
      <name val="Arial"/>
    </font>
    <font>
      <sz val="10"/>
      <color rgb="FF000000"/>
      <name val="Arial"/>
    </font>
    <font>
      <sz val="10"/>
      <color rgb="FF000000"/>
      <name val="Arial"/>
      <family val="2"/>
    </font>
  </fonts>
  <fills count="8">
    <fill>
      <patternFill patternType="none"/>
    </fill>
    <fill>
      <patternFill patternType="gray125"/>
    </fill>
    <fill>
      <patternFill patternType="solid">
        <fgColor theme="1"/>
        <bgColor theme="1"/>
      </patternFill>
    </fill>
    <fill>
      <patternFill patternType="solid">
        <fgColor rgb="FFE7E6E6"/>
        <bgColor rgb="FFE7E6E6"/>
      </patternFill>
    </fill>
    <fill>
      <patternFill patternType="solid">
        <fgColor rgb="FF6699FF"/>
        <bgColor rgb="FF6699FF"/>
      </patternFill>
    </fill>
    <fill>
      <patternFill patternType="solid">
        <fgColor rgb="FFB7B7B7"/>
        <bgColor rgb="FFB7B7B7"/>
      </patternFill>
    </fill>
    <fill>
      <patternFill patternType="solid">
        <fgColor rgb="FF666666"/>
        <bgColor rgb="FF666666"/>
      </patternFill>
    </fill>
    <fill>
      <patternFill patternType="solid">
        <fgColor rgb="FFD8D8D8"/>
        <bgColor rgb="FFD8D8D8"/>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right/>
      <top style="medium">
        <color rgb="FF000000"/>
      </top>
      <bottom/>
      <diagonal/>
    </border>
  </borders>
  <cellStyleXfs count="1">
    <xf numFmtId="0" fontId="0" fillId="0" borderId="0"/>
  </cellStyleXfs>
  <cellXfs count="114">
    <xf numFmtId="0" fontId="0" fillId="0" borderId="0" xfId="0" applyFont="1" applyAlignment="1"/>
    <xf numFmtId="0" fontId="3" fillId="0" borderId="0" xfId="0" applyFont="1" applyAlignment="1">
      <alignment wrapText="1"/>
    </xf>
    <xf numFmtId="0" fontId="4" fillId="0" borderId="7" xfId="0" applyFont="1" applyBorder="1" applyAlignment="1">
      <alignment horizontal="center"/>
    </xf>
    <xf numFmtId="0" fontId="6" fillId="3" borderId="8" xfId="0" applyFont="1" applyFill="1" applyBorder="1"/>
    <xf numFmtId="0" fontId="6" fillId="3" borderId="12" xfId="0" applyFont="1" applyFill="1" applyBorder="1"/>
    <xf numFmtId="0" fontId="8" fillId="0" borderId="0" xfId="0" applyFont="1" applyAlignment="1"/>
    <xf numFmtId="0" fontId="9" fillId="0" borderId="13" xfId="0" applyFont="1" applyBorder="1" applyAlignment="1">
      <alignment horizontal="left"/>
    </xf>
    <xf numFmtId="0" fontId="9" fillId="0" borderId="14" xfId="0" applyFont="1" applyBorder="1" applyAlignment="1">
      <alignment horizontal="left"/>
    </xf>
    <xf numFmtId="0" fontId="6" fillId="3" borderId="16" xfId="0" applyFont="1" applyFill="1" applyBorder="1"/>
    <xf numFmtId="164" fontId="10" fillId="0" borderId="17" xfId="0" applyNumberFormat="1" applyFont="1" applyBorder="1" applyAlignment="1">
      <alignment horizontal="left"/>
    </xf>
    <xf numFmtId="0" fontId="9" fillId="0" borderId="18" xfId="0" applyFont="1" applyBorder="1" applyAlignment="1">
      <alignment horizontal="left"/>
    </xf>
    <xf numFmtId="0" fontId="9" fillId="0" borderId="19" xfId="0" applyFont="1" applyBorder="1" applyAlignment="1">
      <alignment horizontal="left"/>
    </xf>
    <xf numFmtId="0" fontId="9" fillId="3" borderId="23" xfId="0" applyFont="1" applyFill="1" applyBorder="1" applyAlignment="1">
      <alignment horizontal="center"/>
    </xf>
    <xf numFmtId="0" fontId="9" fillId="3" borderId="24" xfId="0" applyFont="1" applyFill="1" applyBorder="1" applyAlignment="1">
      <alignment horizontal="center"/>
    </xf>
    <xf numFmtId="0" fontId="12" fillId="0" borderId="0" xfId="0" applyFont="1"/>
    <xf numFmtId="0" fontId="3" fillId="0" borderId="0" xfId="0" applyFont="1"/>
    <xf numFmtId="0" fontId="7" fillId="0" borderId="27" xfId="0" applyFont="1" applyBorder="1" applyAlignment="1">
      <alignment horizontal="center" vertical="center"/>
    </xf>
    <xf numFmtId="9" fontId="9" fillId="2" borderId="28" xfId="0" applyNumberFormat="1" applyFont="1" applyFill="1" applyBorder="1" applyAlignment="1">
      <alignment vertical="center"/>
    </xf>
    <xf numFmtId="0" fontId="12" fillId="0" borderId="0" xfId="0" applyFont="1" applyAlignment="1">
      <alignment vertical="center" wrapText="1"/>
    </xf>
    <xf numFmtId="0" fontId="3" fillId="0" borderId="0" xfId="0" applyFont="1" applyAlignment="1">
      <alignment vertical="center"/>
    </xf>
    <xf numFmtId="0" fontId="13" fillId="0" borderId="27" xfId="0" applyFont="1" applyBorder="1" applyAlignment="1">
      <alignment horizontal="center" vertical="center" wrapText="1"/>
    </xf>
    <xf numFmtId="10" fontId="9" fillId="0" borderId="28"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10" fontId="9" fillId="0" borderId="17" xfId="0" applyNumberFormat="1" applyFont="1" applyBorder="1" applyAlignment="1">
      <alignment horizontal="center" vertical="center" wrapText="1"/>
    </xf>
    <xf numFmtId="0" fontId="12" fillId="0" borderId="0" xfId="0" applyFont="1" applyAlignment="1">
      <alignment wrapText="1"/>
    </xf>
    <xf numFmtId="0" fontId="14" fillId="0" borderId="0" xfId="0" applyFont="1"/>
    <xf numFmtId="0" fontId="9" fillId="3" borderId="27" xfId="0" applyFont="1" applyFill="1" applyBorder="1" applyAlignment="1">
      <alignment horizontal="center"/>
    </xf>
    <xf numFmtId="0" fontId="9" fillId="3" borderId="28" xfId="0" applyFont="1" applyFill="1" applyBorder="1" applyAlignment="1">
      <alignment horizontal="center"/>
    </xf>
    <xf numFmtId="10" fontId="13" fillId="0" borderId="28" xfId="0" applyNumberFormat="1"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3" fillId="0" borderId="20" xfId="0" applyFont="1" applyBorder="1" applyAlignment="1">
      <alignment vertical="center"/>
    </xf>
    <xf numFmtId="0" fontId="3" fillId="0" borderId="7" xfId="0" applyFont="1" applyBorder="1" applyAlignment="1">
      <alignment vertical="center"/>
    </xf>
    <xf numFmtId="0" fontId="17" fillId="6" borderId="37" xfId="0" applyFont="1" applyFill="1" applyBorder="1" applyAlignment="1">
      <alignment horizontal="center" vertical="center"/>
    </xf>
    <xf numFmtId="0" fontId="17" fillId="6" borderId="38" xfId="0" applyFont="1" applyFill="1" applyBorder="1" applyAlignment="1">
      <alignment horizontal="center" vertical="center"/>
    </xf>
    <xf numFmtId="0" fontId="17" fillId="6" borderId="39" xfId="0" applyFont="1" applyFill="1" applyBorder="1" applyAlignment="1">
      <alignment horizontal="center" vertical="center"/>
    </xf>
    <xf numFmtId="0" fontId="13" fillId="0" borderId="0" xfId="0" applyFont="1" applyAlignment="1">
      <alignment vertical="center"/>
    </xf>
    <xf numFmtId="0" fontId="3" fillId="7" borderId="12" xfId="0" applyFont="1" applyFill="1" applyBorder="1" applyAlignment="1">
      <alignment horizontal="center" vertical="center"/>
    </xf>
    <xf numFmtId="0" fontId="19" fillId="7" borderId="27" xfId="0" applyFont="1" applyFill="1" applyBorder="1" applyAlignment="1">
      <alignment vertical="center" wrapText="1"/>
    </xf>
    <xf numFmtId="0" fontId="3" fillId="0" borderId="27" xfId="0" applyFont="1" applyBorder="1" applyAlignment="1">
      <alignment horizontal="center" vertical="center" wrapText="1"/>
    </xf>
    <xf numFmtId="0" fontId="3" fillId="7" borderId="28"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2" xfId="0" applyFont="1" applyBorder="1" applyAlignment="1">
      <alignment horizontal="right" vertical="center" wrapText="1"/>
    </xf>
    <xf numFmtId="0" fontId="3" fillId="0" borderId="27" xfId="0" applyFont="1" applyBorder="1" applyAlignment="1">
      <alignment vertical="center" wrapText="1"/>
    </xf>
    <xf numFmtId="0" fontId="0" fillId="0" borderId="27" xfId="0" applyFont="1" applyBorder="1" applyAlignment="1">
      <alignment horizontal="center" vertical="center" wrapText="1"/>
    </xf>
    <xf numFmtId="0" fontId="3" fillId="0" borderId="28" xfId="0" applyFont="1" applyBorder="1" applyAlignment="1">
      <alignment horizontal="left" vertical="center" wrapText="1"/>
    </xf>
    <xf numFmtId="0" fontId="3" fillId="7" borderId="12" xfId="0" applyFont="1" applyFill="1" applyBorder="1" applyAlignment="1">
      <alignment vertical="center" wrapText="1"/>
    </xf>
    <xf numFmtId="0" fontId="3" fillId="7" borderId="27" xfId="0" applyFont="1" applyFill="1" applyBorder="1" applyAlignment="1">
      <alignment vertical="center" wrapText="1"/>
    </xf>
    <xf numFmtId="0" fontId="3" fillId="0" borderId="16" xfId="0" applyFont="1" applyBorder="1" applyAlignment="1">
      <alignment horizontal="right" vertical="center" wrapText="1"/>
    </xf>
    <xf numFmtId="0" fontId="3" fillId="0" borderId="31" xfId="0" applyFont="1" applyBorder="1" applyAlignment="1">
      <alignment vertical="center" wrapText="1"/>
    </xf>
    <xf numFmtId="0" fontId="0" fillId="0" borderId="31" xfId="0" applyFont="1" applyBorder="1" applyAlignment="1">
      <alignment horizontal="center" vertical="center" wrapText="1"/>
    </xf>
    <xf numFmtId="0" fontId="3" fillId="0" borderId="17" xfId="0" applyFont="1" applyBorder="1" applyAlignment="1">
      <alignment horizontal="left" vertical="center" wrapText="1"/>
    </xf>
    <xf numFmtId="0" fontId="18" fillId="0" borderId="0" xfId="0" applyFont="1" applyAlignment="1">
      <alignment horizontal="center" vertical="center" shrinkToFit="1"/>
    </xf>
    <xf numFmtId="0" fontId="3" fillId="7" borderId="28" xfId="0" applyFont="1" applyFill="1" applyBorder="1" applyAlignment="1">
      <alignment horizontal="center" vertical="center" wrapText="1"/>
    </xf>
    <xf numFmtId="0" fontId="12" fillId="0" borderId="27" xfId="0" applyFont="1" applyBorder="1" applyAlignment="1">
      <alignment vertical="center" wrapText="1"/>
    </xf>
    <xf numFmtId="0" fontId="3" fillId="0" borderId="28" xfId="0" applyFont="1" applyBorder="1" applyAlignment="1">
      <alignment horizontal="center" vertical="center" wrapText="1"/>
    </xf>
    <xf numFmtId="0" fontId="20" fillId="0" borderId="0" xfId="0" applyFont="1" applyAlignment="1">
      <alignment vertical="center" wrapText="1"/>
    </xf>
    <xf numFmtId="0" fontId="21" fillId="7" borderId="12" xfId="0" applyFont="1" applyFill="1" applyBorder="1" applyAlignment="1">
      <alignment vertical="center" wrapText="1"/>
    </xf>
    <xf numFmtId="0" fontId="20" fillId="0" borderId="27" xfId="0" applyFont="1" applyBorder="1" applyAlignment="1">
      <alignment vertical="center" wrapText="1"/>
    </xf>
    <xf numFmtId="0" fontId="3" fillId="0" borderId="28" xfId="0" applyFont="1" applyBorder="1" applyAlignment="1">
      <alignment vertical="center"/>
    </xf>
    <xf numFmtId="0" fontId="12" fillId="0" borderId="31" xfId="0" applyFont="1" applyBorder="1" applyAlignment="1">
      <alignment vertical="center" wrapText="1"/>
    </xf>
    <xf numFmtId="0" fontId="3" fillId="0" borderId="17" xfId="0" applyFont="1" applyBorder="1" applyAlignment="1">
      <alignment vertical="center"/>
    </xf>
    <xf numFmtId="0" fontId="22" fillId="2" borderId="40" xfId="0" applyFont="1" applyFill="1" applyBorder="1" applyAlignment="1">
      <alignment horizontal="center"/>
    </xf>
    <xf numFmtId="0" fontId="4" fillId="0" borderId="0" xfId="0" applyFont="1" applyAlignment="1">
      <alignment horizontal="left"/>
    </xf>
    <xf numFmtId="0" fontId="4" fillId="0" borderId="36" xfId="0" applyFont="1" applyBorder="1" applyAlignment="1">
      <alignment horizontal="left"/>
    </xf>
    <xf numFmtId="0" fontId="23" fillId="0" borderId="0" xfId="0" applyFont="1"/>
    <xf numFmtId="0" fontId="24" fillId="0" borderId="0" xfId="0" applyFont="1"/>
    <xf numFmtId="20" fontId="24" fillId="0" borderId="0" xfId="0" applyNumberFormat="1" applyFont="1"/>
    <xf numFmtId="20" fontId="23"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4" fillId="3" borderId="4" xfId="0" applyFont="1" applyFill="1" applyBorder="1" applyAlignment="1">
      <alignment horizontal="center"/>
    </xf>
    <xf numFmtId="0" fontId="2" fillId="0" borderId="5" xfId="0" applyFont="1" applyBorder="1"/>
    <xf numFmtId="0" fontId="2" fillId="0" borderId="6" xfId="0" applyFont="1" applyBorder="1"/>
    <xf numFmtId="0" fontId="5" fillId="3" borderId="4" xfId="0" applyFont="1" applyFill="1" applyBorder="1" applyAlignment="1">
      <alignment horizontal="center"/>
    </xf>
    <xf numFmtId="0" fontId="7" fillId="0" borderId="9" xfId="0" applyFont="1" applyBorder="1" applyAlignment="1">
      <alignment horizontal="left"/>
    </xf>
    <xf numFmtId="0" fontId="2" fillId="0" borderId="10" xfId="0" applyFont="1" applyBorder="1"/>
    <xf numFmtId="0" fontId="2" fillId="0" borderId="11" xfId="0" applyFont="1" applyBorder="1"/>
    <xf numFmtId="0" fontId="9" fillId="0" borderId="15" xfId="0" applyFont="1" applyBorder="1" applyAlignment="1">
      <alignment horizontal="left"/>
    </xf>
    <xf numFmtId="0" fontId="2" fillId="0" borderId="13" xfId="0" applyFont="1" applyBorder="1"/>
    <xf numFmtId="0" fontId="2" fillId="0" borderId="14" xfId="0" applyFont="1" applyBorder="1"/>
    <xf numFmtId="0" fontId="3" fillId="0" borderId="20" xfId="0" applyFont="1" applyBorder="1"/>
    <xf numFmtId="0" fontId="0" fillId="0" borderId="0" xfId="0" applyFont="1" applyAlignment="1"/>
    <xf numFmtId="0" fontId="2" fillId="0" borderId="7" xfId="0" applyFont="1" applyBorder="1"/>
    <xf numFmtId="0" fontId="11" fillId="4" borderId="21" xfId="0" applyFont="1" applyFill="1" applyBorder="1" applyAlignment="1">
      <alignment horizontal="center"/>
    </xf>
    <xf numFmtId="0" fontId="2" fillId="0" borderId="22" xfId="0" applyFont="1" applyBorder="1"/>
    <xf numFmtId="0" fontId="6" fillId="0" borderId="25" xfId="0" applyFont="1" applyBorder="1" applyAlignment="1">
      <alignment horizontal="center" vertical="center" wrapText="1"/>
    </xf>
    <xf numFmtId="0" fontId="2" fillId="0" borderId="26" xfId="0" applyFont="1" applyBorder="1"/>
    <xf numFmtId="0" fontId="10" fillId="0" borderId="25" xfId="0" applyFont="1" applyBorder="1" applyAlignment="1">
      <alignment horizontal="center" vertical="center"/>
    </xf>
    <xf numFmtId="0" fontId="10" fillId="0" borderId="25" xfId="0" applyFont="1" applyBorder="1" applyAlignment="1">
      <alignment horizontal="center" vertical="center" wrapText="1"/>
    </xf>
    <xf numFmtId="0" fontId="10" fillId="0" borderId="29" xfId="0" applyFont="1" applyBorder="1" applyAlignment="1">
      <alignment horizontal="center" vertical="center" wrapText="1"/>
    </xf>
    <xf numFmtId="0" fontId="2" fillId="0" borderId="30" xfId="0" applyFont="1" applyBorder="1"/>
    <xf numFmtId="0" fontId="3" fillId="0" borderId="32" xfId="0" applyFont="1" applyBorder="1"/>
    <xf numFmtId="0" fontId="2" fillId="0" borderId="33" xfId="0" applyFont="1" applyBorder="1"/>
    <xf numFmtId="0" fontId="2" fillId="0" borderId="34" xfId="0" applyFont="1" applyBorder="1"/>
    <xf numFmtId="0" fontId="11" fillId="4" borderId="25" xfId="0" applyFont="1" applyFill="1" applyBorder="1" applyAlignment="1">
      <alignment horizontal="center" wrapText="1"/>
    </xf>
    <xf numFmtId="0" fontId="16" fillId="3" borderId="29" xfId="0" applyFont="1" applyFill="1" applyBorder="1" applyAlignment="1">
      <alignment horizontal="center" vertical="center" wrapText="1"/>
    </xf>
    <xf numFmtId="0" fontId="16" fillId="0" borderId="35" xfId="0" applyFont="1" applyBorder="1" applyAlignment="1">
      <alignment horizontal="center" vertical="center"/>
    </xf>
    <xf numFmtId="0" fontId="2" fillId="0" borderId="19" xfId="0" applyFont="1" applyBorder="1"/>
    <xf numFmtId="0" fontId="15" fillId="0" borderId="25" xfId="0" applyFont="1" applyBorder="1" applyAlignment="1">
      <alignment horizontal="center" vertical="center" wrapText="1"/>
    </xf>
    <xf numFmtId="0" fontId="3" fillId="0" borderId="25" xfId="0" applyFont="1" applyBorder="1"/>
    <xf numFmtId="0" fontId="16" fillId="0" borderId="36" xfId="0" applyFont="1" applyBorder="1" applyAlignment="1">
      <alignment vertical="center"/>
    </xf>
    <xf numFmtId="0" fontId="2" fillId="0" borderId="36" xfId="0" applyFont="1" applyBorder="1"/>
    <xf numFmtId="0" fontId="17" fillId="4" borderId="1" xfId="0" applyFont="1" applyFill="1" applyBorder="1" applyAlignment="1">
      <alignment horizontal="center" vertical="center"/>
    </xf>
    <xf numFmtId="0" fontId="18" fillId="5" borderId="4" xfId="0" applyFont="1" applyFill="1" applyBorder="1" applyAlignment="1">
      <alignment horizontal="center" vertical="center" wrapText="1"/>
    </xf>
    <xf numFmtId="0" fontId="18" fillId="5" borderId="4" xfId="0" applyFont="1" applyFill="1" applyBorder="1" applyAlignment="1">
      <alignment horizontal="center" vertical="center" shrinkToFit="1"/>
    </xf>
    <xf numFmtId="0" fontId="2" fillId="0" borderId="40" xfId="0" applyFont="1" applyBorder="1"/>
    <xf numFmtId="0" fontId="17" fillId="6" borderId="5" xfId="0" applyFont="1" applyFill="1" applyBorder="1" applyAlignment="1">
      <alignment horizontal="center" vertical="center"/>
    </xf>
    <xf numFmtId="0" fontId="0" fillId="0" borderId="15" xfId="0" applyFont="1" applyBorder="1" applyAlignment="1">
      <alignment horizontal="center" vertical="center" wrapText="1"/>
    </xf>
    <xf numFmtId="0" fontId="0" fillId="0" borderId="35" xfId="0" applyFont="1" applyBorder="1" applyAlignment="1">
      <alignment horizontal="center" vertical="center" wrapText="1"/>
    </xf>
    <xf numFmtId="0" fontId="25" fillId="0" borderId="0" xfId="0" applyFont="1" applyAlignment="1"/>
  </cellXfs>
  <cellStyles count="1">
    <cellStyle name="Normal" xfId="0" builtinId="0"/>
  </cellStyles>
  <dxfs count="63">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 workbookViewId="0">
      <selection activeCell="M12" sqref="M12"/>
    </sheetView>
  </sheetViews>
  <sheetFormatPr defaultColWidth="12.625" defaultRowHeight="15" customHeight="1" x14ac:dyDescent="0.2"/>
  <cols>
    <col min="1" max="1" width="14.125" customWidth="1"/>
    <col min="2" max="2" width="62" customWidth="1"/>
    <col min="3" max="4" width="13" customWidth="1"/>
    <col min="5" max="5" width="8.75" hidden="1" customWidth="1"/>
    <col min="6" max="7" width="7.625" hidden="1" customWidth="1"/>
    <col min="8" max="26" width="7.625" customWidth="1"/>
  </cols>
  <sheetData>
    <row r="1" spans="1:26" ht="31.5" customHeight="1" x14ac:dyDescent="0.45">
      <c r="A1" s="71" t="s">
        <v>0</v>
      </c>
      <c r="B1" s="72"/>
      <c r="C1" s="72"/>
      <c r="D1" s="73"/>
      <c r="E1" s="1"/>
    </row>
    <row r="2" spans="1:26" ht="28.5" x14ac:dyDescent="0.45">
      <c r="A2" s="74" t="s">
        <v>1</v>
      </c>
      <c r="B2" s="75"/>
      <c r="C2" s="75"/>
      <c r="D2" s="76"/>
      <c r="E2" s="2"/>
    </row>
    <row r="3" spans="1:26" ht="23.25" x14ac:dyDescent="0.35">
      <c r="A3" s="77" t="s">
        <v>2</v>
      </c>
      <c r="B3" s="75"/>
      <c r="C3" s="75"/>
      <c r="D3" s="76"/>
      <c r="E3" s="1"/>
    </row>
    <row r="4" spans="1:26" ht="14.25" customHeight="1" x14ac:dyDescent="0.25">
      <c r="A4" s="3" t="s">
        <v>3</v>
      </c>
      <c r="B4" s="78" t="s">
        <v>4</v>
      </c>
      <c r="C4" s="79"/>
      <c r="D4" s="80"/>
      <c r="E4" s="1"/>
    </row>
    <row r="5" spans="1:26" ht="14.25" customHeight="1" x14ac:dyDescent="0.3">
      <c r="A5" s="4" t="s">
        <v>5</v>
      </c>
      <c r="B5" s="5" t="s">
        <v>6</v>
      </c>
      <c r="C5" s="6"/>
      <c r="D5" s="7"/>
      <c r="E5" s="1"/>
    </row>
    <row r="6" spans="1:26" ht="14.25" customHeight="1" x14ac:dyDescent="0.3">
      <c r="A6" s="4" t="s">
        <v>7</v>
      </c>
      <c r="B6" s="81">
        <v>2022</v>
      </c>
      <c r="C6" s="82"/>
      <c r="D6" s="83"/>
      <c r="E6" s="1"/>
    </row>
    <row r="7" spans="1:26" ht="14.25" customHeight="1" x14ac:dyDescent="0.3">
      <c r="A7" s="8" t="s">
        <v>8</v>
      </c>
      <c r="B7" s="9">
        <v>44378</v>
      </c>
      <c r="C7" s="10"/>
      <c r="D7" s="11"/>
      <c r="E7" s="1"/>
    </row>
    <row r="8" spans="1:26" ht="14.25" customHeight="1" x14ac:dyDescent="0.25">
      <c r="A8" s="84"/>
      <c r="B8" s="85"/>
      <c r="C8" s="85"/>
      <c r="D8" s="86"/>
      <c r="E8" s="1"/>
    </row>
    <row r="9" spans="1:26" ht="19.5" customHeight="1" x14ac:dyDescent="0.3">
      <c r="A9" s="87" t="s">
        <v>9</v>
      </c>
      <c r="B9" s="88"/>
      <c r="C9" s="12" t="s">
        <v>10</v>
      </c>
      <c r="D9" s="13" t="s">
        <v>11</v>
      </c>
      <c r="E9" s="14"/>
      <c r="F9" s="15"/>
      <c r="G9" s="15"/>
      <c r="H9" s="15"/>
      <c r="I9" s="15"/>
      <c r="J9" s="15"/>
      <c r="K9" s="15"/>
      <c r="L9" s="15"/>
      <c r="M9" s="15"/>
      <c r="N9" s="15"/>
      <c r="O9" s="15"/>
      <c r="P9" s="15"/>
      <c r="Q9" s="15"/>
      <c r="R9" s="15"/>
      <c r="S9" s="15"/>
      <c r="T9" s="15"/>
      <c r="U9" s="15"/>
      <c r="V9" s="15"/>
      <c r="W9" s="15"/>
      <c r="X9" s="15"/>
      <c r="Y9" s="15"/>
      <c r="Z9" s="15"/>
    </row>
    <row r="10" spans="1:26" ht="24.75" customHeight="1" x14ac:dyDescent="0.2">
      <c r="A10" s="89" t="s">
        <v>12</v>
      </c>
      <c r="B10" s="90"/>
      <c r="C10" s="16" t="s">
        <v>13</v>
      </c>
      <c r="D10" s="17"/>
      <c r="E10" s="18"/>
      <c r="F10" s="19"/>
      <c r="G10" s="19"/>
      <c r="H10" s="19"/>
      <c r="I10" s="19"/>
      <c r="J10" s="19"/>
      <c r="K10" s="19"/>
      <c r="L10" s="19"/>
      <c r="M10" s="19"/>
      <c r="N10" s="19"/>
      <c r="O10" s="19"/>
      <c r="P10" s="19"/>
      <c r="Q10" s="19"/>
      <c r="R10" s="19"/>
      <c r="S10" s="19"/>
      <c r="T10" s="19"/>
      <c r="U10" s="19"/>
      <c r="V10" s="19"/>
      <c r="W10" s="19"/>
      <c r="X10" s="19"/>
      <c r="Y10" s="19"/>
      <c r="Z10" s="19"/>
    </row>
    <row r="11" spans="1:26" ht="24.75" customHeight="1" x14ac:dyDescent="0.2">
      <c r="A11" s="91" t="s">
        <v>14</v>
      </c>
      <c r="B11" s="90"/>
      <c r="C11" s="20" t="str">
        <f>IFERROR(IF('Scoring Summary'!F6=1,"YES", "NO"),"")</f>
        <v>YES</v>
      </c>
      <c r="D11" s="21">
        <f>IFERROR('Scoring Summary'!F6,"")</f>
        <v>1</v>
      </c>
      <c r="E11" s="18"/>
      <c r="F11" s="19"/>
      <c r="G11" s="19"/>
      <c r="H11" s="19"/>
      <c r="I11" s="19"/>
      <c r="J11" s="19"/>
      <c r="K11" s="19"/>
      <c r="L11" s="19"/>
      <c r="M11" s="19"/>
      <c r="N11" s="19"/>
      <c r="O11" s="19"/>
      <c r="P11" s="19"/>
      <c r="Q11" s="19"/>
      <c r="R11" s="19"/>
      <c r="S11" s="19"/>
      <c r="T11" s="19"/>
      <c r="U11" s="19"/>
      <c r="V11" s="19"/>
      <c r="W11" s="19"/>
      <c r="X11" s="19"/>
      <c r="Y11" s="19"/>
      <c r="Z11" s="19"/>
    </row>
    <row r="12" spans="1:26" ht="24.75" customHeight="1" x14ac:dyDescent="0.2">
      <c r="A12" s="92" t="s">
        <v>15</v>
      </c>
      <c r="B12" s="90"/>
      <c r="C12" s="20" t="str">
        <f>IFERROR(IF('Scoring Summary'!F9=1,"YES", "NO"),"")</f>
        <v>YES</v>
      </c>
      <c r="D12" s="21">
        <f>IFERROR('Scoring Summary'!F9,"")</f>
        <v>1</v>
      </c>
      <c r="E12" s="18"/>
      <c r="F12" s="19"/>
      <c r="G12" s="19"/>
      <c r="H12" s="19"/>
      <c r="I12" s="19"/>
      <c r="J12" s="19"/>
      <c r="K12" s="19"/>
      <c r="L12" s="19"/>
      <c r="M12" s="19"/>
      <c r="N12" s="19"/>
      <c r="O12" s="19"/>
      <c r="P12" s="19"/>
      <c r="Q12" s="19"/>
      <c r="R12" s="19"/>
      <c r="S12" s="19"/>
      <c r="T12" s="19"/>
      <c r="U12" s="19"/>
      <c r="V12" s="19"/>
      <c r="W12" s="19"/>
      <c r="X12" s="19"/>
      <c r="Y12" s="19"/>
      <c r="Z12" s="19"/>
    </row>
    <row r="13" spans="1:26" ht="24.75" customHeight="1" x14ac:dyDescent="0.2">
      <c r="A13" s="92" t="s">
        <v>16</v>
      </c>
      <c r="B13" s="90"/>
      <c r="C13" s="22" t="str">
        <f>IFERROR(IF('Scoring Summary'!F12=1,"YES", "NO"),"")</f>
        <v>YES</v>
      </c>
      <c r="D13" s="21">
        <f>IFERROR('Scoring Summary'!F12,"")</f>
        <v>1</v>
      </c>
      <c r="E13" s="18"/>
      <c r="F13" s="19"/>
      <c r="G13" s="19"/>
      <c r="H13" s="19"/>
      <c r="I13" s="19"/>
      <c r="J13" s="19"/>
      <c r="K13" s="19"/>
      <c r="L13" s="19"/>
      <c r="M13" s="19"/>
      <c r="N13" s="19"/>
      <c r="O13" s="19"/>
      <c r="P13" s="19"/>
      <c r="Q13" s="19"/>
      <c r="R13" s="19"/>
      <c r="S13" s="19"/>
      <c r="T13" s="19"/>
      <c r="U13" s="19"/>
      <c r="V13" s="19"/>
      <c r="W13" s="19"/>
      <c r="X13" s="19"/>
      <c r="Y13" s="19"/>
      <c r="Z13" s="19"/>
    </row>
    <row r="14" spans="1:26" ht="24.75" customHeight="1" x14ac:dyDescent="0.2">
      <c r="A14" s="93" t="s">
        <v>17</v>
      </c>
      <c r="B14" s="94"/>
      <c r="C14" s="23" t="str">
        <f>IFERROR(IF('Scoring Summary'!F15=1,"YES", "NO"),"")</f>
        <v>YES</v>
      </c>
      <c r="D14" s="24">
        <f>IFERROR('Scoring Summary'!F15,"")</f>
        <v>1</v>
      </c>
      <c r="E14" s="18"/>
      <c r="F14" s="19"/>
      <c r="G14" s="19"/>
      <c r="H14" s="19"/>
      <c r="I14" s="19"/>
      <c r="J14" s="19"/>
      <c r="K14" s="19"/>
      <c r="L14" s="19"/>
      <c r="M14" s="19"/>
      <c r="N14" s="19"/>
      <c r="O14" s="19"/>
      <c r="P14" s="19"/>
      <c r="Q14" s="19"/>
      <c r="R14" s="19"/>
      <c r="S14" s="19"/>
      <c r="T14" s="19"/>
      <c r="U14" s="19"/>
      <c r="V14" s="19"/>
      <c r="W14" s="19"/>
      <c r="X14" s="19"/>
      <c r="Y14" s="19"/>
      <c r="Z14" s="19"/>
    </row>
    <row r="15" spans="1:26" ht="18" customHeight="1" x14ac:dyDescent="0.25">
      <c r="A15" s="95"/>
      <c r="B15" s="96"/>
      <c r="C15" s="96"/>
      <c r="D15" s="97"/>
      <c r="E15" s="25">
        <f>COUNTBLANK(C10:C14)</f>
        <v>0</v>
      </c>
      <c r="F15" s="26">
        <f>COUNTIF(C10:C14,"YES")</f>
        <v>5</v>
      </c>
    </row>
    <row r="16" spans="1:26" ht="19.5" customHeight="1" x14ac:dyDescent="0.3">
      <c r="A16" s="98" t="s">
        <v>18</v>
      </c>
      <c r="B16" s="90"/>
      <c r="C16" s="27" t="s">
        <v>10</v>
      </c>
      <c r="D16" s="28" t="s">
        <v>11</v>
      </c>
      <c r="E16" s="14"/>
    </row>
    <row r="17" spans="1:7" ht="24.75" customHeight="1" x14ac:dyDescent="0.2">
      <c r="A17" s="92" t="s">
        <v>19</v>
      </c>
      <c r="B17" s="90"/>
      <c r="C17" s="22" t="str">
        <f>IFERROR(IF('Scoring Summary'!F25&gt;=0.66,"YES","NO"),"")</f>
        <v>YES</v>
      </c>
      <c r="D17" s="29">
        <f>IFERROR('Scoring Summary'!F25,"")</f>
        <v>1</v>
      </c>
      <c r="E17" s="25"/>
    </row>
    <row r="18" spans="1:7" ht="24.75" customHeight="1" x14ac:dyDescent="0.25">
      <c r="A18" s="102" t="s">
        <v>20</v>
      </c>
      <c r="B18" s="90"/>
      <c r="C18" s="20" t="str">
        <f>IFERROR(IF('Scoring Summary'!F29&gt;=0.66,"YES","NO"),"")</f>
        <v>YES</v>
      </c>
      <c r="D18" s="29">
        <f>IFERROR('Scoring Summary'!F29,"")</f>
        <v>1</v>
      </c>
      <c r="E18" s="1"/>
    </row>
    <row r="19" spans="1:7" ht="24.75" customHeight="1" x14ac:dyDescent="0.2">
      <c r="A19" s="102" t="s">
        <v>21</v>
      </c>
      <c r="B19" s="90"/>
      <c r="C19" s="20" t="str">
        <f>IFERROR(IF('Scoring Summary'!F37&gt;=0.66,"YES","NO"),"")</f>
        <v>YES</v>
      </c>
      <c r="D19" s="29">
        <f>IFERROR('Scoring Summary'!F37,"")</f>
        <v>1</v>
      </c>
      <c r="E19" s="18"/>
    </row>
    <row r="20" spans="1:7" ht="24.75" customHeight="1" x14ac:dyDescent="0.25">
      <c r="A20" s="102" t="s">
        <v>22</v>
      </c>
      <c r="B20" s="90"/>
      <c r="C20" s="20" t="str">
        <f>IFERROR(IF('Scoring Summary'!F41&gt;=0.66,"YES","NO"),"")</f>
        <v>YES</v>
      </c>
      <c r="D20" s="29">
        <f>IFERROR('Scoring Summary'!F41,"")</f>
        <v>1</v>
      </c>
      <c r="E20" s="1"/>
    </row>
    <row r="21" spans="1:7" ht="24.75" customHeight="1" x14ac:dyDescent="0.25">
      <c r="A21" s="102" t="s">
        <v>23</v>
      </c>
      <c r="B21" s="90"/>
      <c r="C21" s="20" t="str">
        <f>IFERROR(IF('Scoring Summary'!F47&gt;=0.66,"YES","NO"),"")</f>
        <v>YES</v>
      </c>
      <c r="D21" s="29">
        <f>IFERROR('Scoring Summary'!F47,"")</f>
        <v>1</v>
      </c>
      <c r="E21" s="1"/>
    </row>
    <row r="22" spans="1:7" ht="24.75" customHeight="1" x14ac:dyDescent="0.25">
      <c r="A22" s="102" t="s">
        <v>24</v>
      </c>
      <c r="B22" s="90"/>
      <c r="C22" s="20" t="str">
        <f>IFERROR(IF('Scoring Summary'!F50&gt;=0.66,"YES","NO"),"")</f>
        <v>YES</v>
      </c>
      <c r="D22" s="29">
        <f>IFERROR('Scoring Summary'!F50,"")</f>
        <v>1</v>
      </c>
      <c r="E22" s="1"/>
    </row>
    <row r="23" spans="1:7" ht="14.25" customHeight="1" x14ac:dyDescent="0.25">
      <c r="A23" s="103"/>
      <c r="B23" s="82"/>
      <c r="C23" s="82"/>
      <c r="D23" s="83"/>
      <c r="E23" s="25">
        <f>COUNTBLANK(C17:C22)</f>
        <v>0</v>
      </c>
      <c r="F23" s="26">
        <f>COUNTIF(C17:C22,"YES")</f>
        <v>6</v>
      </c>
      <c r="G23" s="26">
        <f>F23/6</f>
        <v>1</v>
      </c>
    </row>
    <row r="24" spans="1:7" ht="39.75" customHeight="1" x14ac:dyDescent="0.25">
      <c r="A24" s="99" t="s">
        <v>25</v>
      </c>
      <c r="B24" s="94"/>
      <c r="C24" s="100" t="str">
        <f>(IF(AND(E15+E23&gt;0),"",IF(AND(F15=5,G23&gt;=0.66),"MEETS","DOES NOT MEET")))</f>
        <v>MEETS</v>
      </c>
      <c r="D24" s="101"/>
      <c r="E24" s="1"/>
    </row>
    <row r="25" spans="1:7" ht="14.25" customHeight="1" x14ac:dyDescent="0.25">
      <c r="E25" s="1"/>
    </row>
    <row r="26" spans="1:7" ht="14.25" customHeight="1" x14ac:dyDescent="0.25">
      <c r="E26" s="1"/>
    </row>
    <row r="27" spans="1:7" ht="14.25" customHeight="1" x14ac:dyDescent="0.25">
      <c r="E27" s="1"/>
    </row>
    <row r="28" spans="1:7" ht="14.25" customHeight="1" x14ac:dyDescent="0.25">
      <c r="E28" s="1"/>
    </row>
    <row r="29" spans="1:7" ht="14.25" customHeight="1" x14ac:dyDescent="0.25">
      <c r="E29" s="1"/>
    </row>
    <row r="30" spans="1:7" ht="14.25" customHeight="1" x14ac:dyDescent="0.25">
      <c r="E30" s="1"/>
    </row>
    <row r="31" spans="1:7" ht="14.25" customHeight="1" x14ac:dyDescent="0.25">
      <c r="E31" s="1"/>
    </row>
    <row r="32" spans="1:7" ht="14.25" customHeight="1" x14ac:dyDescent="0.25">
      <c r="E32" s="1"/>
    </row>
    <row r="33" spans="5:5" ht="14.25" customHeight="1" x14ac:dyDescent="0.25">
      <c r="E33" s="1"/>
    </row>
    <row r="34" spans="5:5" ht="14.25" customHeight="1" x14ac:dyDescent="0.25">
      <c r="E34" s="1"/>
    </row>
    <row r="35" spans="5:5" ht="14.25" customHeight="1" x14ac:dyDescent="0.25">
      <c r="E35" s="1"/>
    </row>
    <row r="36" spans="5:5" ht="14.25" customHeight="1" x14ac:dyDescent="0.25">
      <c r="E36" s="1"/>
    </row>
    <row r="37" spans="5:5" ht="14.25" customHeight="1" x14ac:dyDescent="0.25">
      <c r="E37" s="1"/>
    </row>
    <row r="38" spans="5:5" ht="14.25" customHeight="1" x14ac:dyDescent="0.25">
      <c r="E38" s="1"/>
    </row>
    <row r="39" spans="5:5" ht="14.25" customHeight="1" x14ac:dyDescent="0.25">
      <c r="E39" s="1"/>
    </row>
    <row r="40" spans="5:5" ht="14.25" customHeight="1" x14ac:dyDescent="0.25">
      <c r="E40" s="1"/>
    </row>
    <row r="41" spans="5:5" ht="14.25" customHeight="1" x14ac:dyDescent="0.25">
      <c r="E41" s="1"/>
    </row>
    <row r="42" spans="5:5" ht="14.25" customHeight="1" x14ac:dyDescent="0.25">
      <c r="E42" s="1"/>
    </row>
    <row r="43" spans="5:5" ht="14.25" customHeight="1" x14ac:dyDescent="0.25">
      <c r="E43" s="1"/>
    </row>
    <row r="44" spans="5:5" ht="14.25" customHeight="1" x14ac:dyDescent="0.25">
      <c r="E44" s="1"/>
    </row>
    <row r="45" spans="5:5" ht="14.25" customHeight="1" x14ac:dyDescent="0.25">
      <c r="E45" s="1"/>
    </row>
    <row r="46" spans="5:5" ht="14.25" customHeight="1" x14ac:dyDescent="0.25">
      <c r="E46" s="1"/>
    </row>
    <row r="47" spans="5:5" ht="14.25" customHeight="1" x14ac:dyDescent="0.25">
      <c r="E47" s="1"/>
    </row>
    <row r="48" spans="5:5" ht="14.25" customHeight="1" x14ac:dyDescent="0.25">
      <c r="E48" s="1"/>
    </row>
    <row r="49" spans="5:5" ht="14.25" customHeight="1" x14ac:dyDescent="0.25">
      <c r="E49" s="1"/>
    </row>
    <row r="50" spans="5:5" ht="14.25" customHeight="1" x14ac:dyDescent="0.25">
      <c r="E50" s="1"/>
    </row>
    <row r="51" spans="5:5" ht="14.25" customHeight="1" x14ac:dyDescent="0.25">
      <c r="E51" s="1"/>
    </row>
    <row r="52" spans="5:5" ht="14.25" customHeight="1" x14ac:dyDescent="0.25">
      <c r="E52" s="1"/>
    </row>
    <row r="53" spans="5:5" ht="14.25" customHeight="1" x14ac:dyDescent="0.25">
      <c r="E53" s="1"/>
    </row>
    <row r="54" spans="5:5" ht="14.25" customHeight="1" x14ac:dyDescent="0.25">
      <c r="E54" s="1"/>
    </row>
    <row r="55" spans="5:5" ht="14.25" customHeight="1" x14ac:dyDescent="0.25">
      <c r="E55" s="1"/>
    </row>
    <row r="56" spans="5:5" ht="14.25" customHeight="1" x14ac:dyDescent="0.25">
      <c r="E56" s="1"/>
    </row>
    <row r="57" spans="5:5" ht="14.25" customHeight="1" x14ac:dyDescent="0.25">
      <c r="E57" s="1"/>
    </row>
    <row r="58" spans="5:5" ht="14.25" customHeight="1" x14ac:dyDescent="0.25">
      <c r="E58" s="1"/>
    </row>
    <row r="59" spans="5:5" ht="14.25" customHeight="1" x14ac:dyDescent="0.25">
      <c r="E59" s="1"/>
    </row>
    <row r="60" spans="5:5" ht="14.25" customHeight="1" x14ac:dyDescent="0.25">
      <c r="E60" s="1"/>
    </row>
    <row r="61" spans="5:5" ht="14.25" customHeight="1" x14ac:dyDescent="0.25">
      <c r="E61" s="1"/>
    </row>
    <row r="62" spans="5:5" ht="14.25" customHeight="1" x14ac:dyDescent="0.25">
      <c r="E62" s="1"/>
    </row>
    <row r="63" spans="5:5" ht="14.25" customHeight="1" x14ac:dyDescent="0.25">
      <c r="E63" s="1"/>
    </row>
    <row r="64" spans="5:5" ht="14.25" customHeight="1" x14ac:dyDescent="0.25">
      <c r="E64" s="1"/>
    </row>
    <row r="65" spans="5:5" ht="14.25" customHeight="1" x14ac:dyDescent="0.25">
      <c r="E65" s="1"/>
    </row>
    <row r="66" spans="5:5" ht="14.25" customHeight="1" x14ac:dyDescent="0.25">
      <c r="E66" s="1"/>
    </row>
    <row r="67" spans="5:5" ht="14.25" customHeight="1" x14ac:dyDescent="0.25">
      <c r="E67" s="1"/>
    </row>
    <row r="68" spans="5:5" ht="14.25" customHeight="1" x14ac:dyDescent="0.25">
      <c r="E68" s="1"/>
    </row>
    <row r="69" spans="5:5" ht="14.25" customHeight="1" x14ac:dyDescent="0.25">
      <c r="E69" s="1"/>
    </row>
    <row r="70" spans="5:5" ht="14.25" customHeight="1" x14ac:dyDescent="0.25">
      <c r="E70" s="1"/>
    </row>
    <row r="71" spans="5:5" ht="14.25" customHeight="1" x14ac:dyDescent="0.25">
      <c r="E71" s="1"/>
    </row>
    <row r="72" spans="5:5" ht="14.25" customHeight="1" x14ac:dyDescent="0.25">
      <c r="E72" s="1"/>
    </row>
    <row r="73" spans="5:5" ht="14.25" customHeight="1" x14ac:dyDescent="0.25">
      <c r="E73" s="1"/>
    </row>
    <row r="74" spans="5:5" ht="14.25" customHeight="1" x14ac:dyDescent="0.25">
      <c r="E74" s="1"/>
    </row>
    <row r="75" spans="5:5" ht="14.25" customHeight="1" x14ac:dyDescent="0.25">
      <c r="E75" s="1"/>
    </row>
    <row r="76" spans="5:5" ht="14.25" customHeight="1" x14ac:dyDescent="0.25">
      <c r="E76" s="1"/>
    </row>
    <row r="77" spans="5:5" ht="14.25" customHeight="1" x14ac:dyDescent="0.25">
      <c r="E77" s="1"/>
    </row>
    <row r="78" spans="5:5" ht="14.25" customHeight="1" x14ac:dyDescent="0.25">
      <c r="E78" s="1"/>
    </row>
    <row r="79" spans="5:5" ht="14.25" customHeight="1" x14ac:dyDescent="0.25">
      <c r="E79" s="1"/>
    </row>
    <row r="80" spans="5:5" ht="14.25" customHeight="1" x14ac:dyDescent="0.25">
      <c r="E80" s="1"/>
    </row>
    <row r="81" spans="5:5" ht="14.25" customHeight="1" x14ac:dyDescent="0.25">
      <c r="E81" s="1"/>
    </row>
    <row r="82" spans="5:5" ht="14.25" customHeight="1" x14ac:dyDescent="0.25">
      <c r="E82" s="1"/>
    </row>
    <row r="83" spans="5:5" ht="14.25" customHeight="1" x14ac:dyDescent="0.25">
      <c r="E83" s="1"/>
    </row>
    <row r="84" spans="5:5" ht="14.25" customHeight="1" x14ac:dyDescent="0.25">
      <c r="E84" s="1"/>
    </row>
    <row r="85" spans="5:5" ht="14.25" customHeight="1" x14ac:dyDescent="0.25">
      <c r="E85" s="1"/>
    </row>
    <row r="86" spans="5:5" ht="14.25" customHeight="1" x14ac:dyDescent="0.25">
      <c r="E86" s="1"/>
    </row>
    <row r="87" spans="5:5" ht="14.25" customHeight="1" x14ac:dyDescent="0.25">
      <c r="E87" s="1"/>
    </row>
    <row r="88" spans="5:5" ht="14.25" customHeight="1" x14ac:dyDescent="0.25">
      <c r="E88" s="1"/>
    </row>
    <row r="89" spans="5:5" ht="14.25" customHeight="1" x14ac:dyDescent="0.25">
      <c r="E89" s="1"/>
    </row>
    <row r="90" spans="5:5" ht="14.25" customHeight="1" x14ac:dyDescent="0.25">
      <c r="E90" s="1"/>
    </row>
    <row r="91" spans="5:5" ht="14.25" customHeight="1" x14ac:dyDescent="0.25">
      <c r="E91" s="1"/>
    </row>
    <row r="92" spans="5:5" ht="14.25" customHeight="1" x14ac:dyDescent="0.25">
      <c r="E92" s="1"/>
    </row>
    <row r="93" spans="5:5" ht="14.25" customHeight="1" x14ac:dyDescent="0.25">
      <c r="E93" s="1"/>
    </row>
    <row r="94" spans="5:5" ht="14.25" customHeight="1" x14ac:dyDescent="0.25">
      <c r="E94" s="1"/>
    </row>
    <row r="95" spans="5:5" ht="14.25" customHeight="1" x14ac:dyDescent="0.25">
      <c r="E95" s="1"/>
    </row>
    <row r="96" spans="5:5" ht="14.25" customHeight="1" x14ac:dyDescent="0.25">
      <c r="E96" s="1"/>
    </row>
    <row r="97" spans="5:5" ht="14.25" customHeight="1" x14ac:dyDescent="0.25">
      <c r="E97" s="1"/>
    </row>
    <row r="98" spans="5:5" ht="14.25" customHeight="1" x14ac:dyDescent="0.25">
      <c r="E98" s="1"/>
    </row>
    <row r="99" spans="5:5" ht="14.25" customHeight="1" x14ac:dyDescent="0.25">
      <c r="E99" s="1"/>
    </row>
    <row r="100" spans="5:5" ht="14.25" customHeight="1" x14ac:dyDescent="0.25">
      <c r="E100" s="1"/>
    </row>
    <row r="101" spans="5:5" ht="14.25" customHeight="1" x14ac:dyDescent="0.25">
      <c r="E101" s="1"/>
    </row>
    <row r="102" spans="5:5" ht="14.25" customHeight="1" x14ac:dyDescent="0.25">
      <c r="E102" s="1"/>
    </row>
    <row r="103" spans="5:5" ht="14.25" customHeight="1" x14ac:dyDescent="0.25">
      <c r="E103" s="1"/>
    </row>
    <row r="104" spans="5:5" ht="14.25" customHeight="1" x14ac:dyDescent="0.25">
      <c r="E104" s="1"/>
    </row>
    <row r="105" spans="5:5" ht="14.25" customHeight="1" x14ac:dyDescent="0.25">
      <c r="E105" s="1"/>
    </row>
    <row r="106" spans="5:5" ht="14.25" customHeight="1" x14ac:dyDescent="0.25">
      <c r="E106" s="1"/>
    </row>
    <row r="107" spans="5:5" ht="14.25" customHeight="1" x14ac:dyDescent="0.25">
      <c r="E107" s="1"/>
    </row>
    <row r="108" spans="5:5" ht="14.25" customHeight="1" x14ac:dyDescent="0.25">
      <c r="E108" s="1"/>
    </row>
    <row r="109" spans="5:5" ht="14.25" customHeight="1" x14ac:dyDescent="0.25">
      <c r="E109" s="1"/>
    </row>
    <row r="110" spans="5:5" ht="14.25" customHeight="1" x14ac:dyDescent="0.25">
      <c r="E110" s="1"/>
    </row>
    <row r="111" spans="5:5" ht="14.25" customHeight="1" x14ac:dyDescent="0.25">
      <c r="E111" s="1"/>
    </row>
    <row r="112" spans="5:5" ht="14.25" customHeight="1" x14ac:dyDescent="0.25">
      <c r="E112" s="1"/>
    </row>
    <row r="113" spans="5:5" ht="14.25" customHeight="1" x14ac:dyDescent="0.25">
      <c r="E113" s="1"/>
    </row>
    <row r="114" spans="5:5" ht="14.25" customHeight="1" x14ac:dyDescent="0.25">
      <c r="E114" s="1"/>
    </row>
    <row r="115" spans="5:5" ht="14.25" customHeight="1" x14ac:dyDescent="0.25">
      <c r="E115" s="1"/>
    </row>
    <row r="116" spans="5:5" ht="14.25" customHeight="1" x14ac:dyDescent="0.25">
      <c r="E116" s="1"/>
    </row>
    <row r="117" spans="5:5" ht="14.25" customHeight="1" x14ac:dyDescent="0.25">
      <c r="E117" s="1"/>
    </row>
    <row r="118" spans="5:5" ht="14.25" customHeight="1" x14ac:dyDescent="0.25">
      <c r="E118" s="1"/>
    </row>
    <row r="119" spans="5:5" ht="14.25" customHeight="1" x14ac:dyDescent="0.25">
      <c r="E119" s="1"/>
    </row>
    <row r="120" spans="5:5" ht="14.25" customHeight="1" x14ac:dyDescent="0.25">
      <c r="E120" s="1"/>
    </row>
    <row r="121" spans="5:5" ht="14.25" customHeight="1" x14ac:dyDescent="0.25">
      <c r="E121" s="1"/>
    </row>
    <row r="122" spans="5:5" ht="14.25" customHeight="1" x14ac:dyDescent="0.25">
      <c r="E122" s="1"/>
    </row>
    <row r="123" spans="5:5" ht="14.25" customHeight="1" x14ac:dyDescent="0.25">
      <c r="E123" s="1"/>
    </row>
    <row r="124" spans="5:5" ht="14.25" customHeight="1" x14ac:dyDescent="0.25">
      <c r="E124" s="1"/>
    </row>
    <row r="125" spans="5:5" ht="14.25" customHeight="1" x14ac:dyDescent="0.25">
      <c r="E125" s="1"/>
    </row>
    <row r="126" spans="5:5" ht="14.25" customHeight="1" x14ac:dyDescent="0.25">
      <c r="E126" s="1"/>
    </row>
    <row r="127" spans="5:5" ht="14.25" customHeight="1" x14ac:dyDescent="0.25">
      <c r="E127" s="1"/>
    </row>
    <row r="128" spans="5:5" ht="14.25" customHeight="1" x14ac:dyDescent="0.25">
      <c r="E128" s="1"/>
    </row>
    <row r="129" spans="5:5" ht="14.25" customHeight="1" x14ac:dyDescent="0.25">
      <c r="E129" s="1"/>
    </row>
    <row r="130" spans="5:5" ht="14.25" customHeight="1" x14ac:dyDescent="0.25">
      <c r="E130" s="1"/>
    </row>
    <row r="131" spans="5:5" ht="14.25" customHeight="1" x14ac:dyDescent="0.25">
      <c r="E131" s="1"/>
    </row>
    <row r="132" spans="5:5" ht="14.25" customHeight="1" x14ac:dyDescent="0.25">
      <c r="E132" s="1"/>
    </row>
    <row r="133" spans="5:5" ht="14.25" customHeight="1" x14ac:dyDescent="0.25">
      <c r="E133" s="1"/>
    </row>
    <row r="134" spans="5:5" ht="14.25" customHeight="1" x14ac:dyDescent="0.25">
      <c r="E134" s="1"/>
    </row>
    <row r="135" spans="5:5" ht="14.25" customHeight="1" x14ac:dyDescent="0.25">
      <c r="E135" s="1"/>
    </row>
    <row r="136" spans="5:5" ht="14.25" customHeight="1" x14ac:dyDescent="0.25">
      <c r="E136" s="1"/>
    </row>
    <row r="137" spans="5:5" ht="14.25" customHeight="1" x14ac:dyDescent="0.25">
      <c r="E137" s="1"/>
    </row>
    <row r="138" spans="5:5" ht="14.25" customHeight="1" x14ac:dyDescent="0.25">
      <c r="E138" s="1"/>
    </row>
    <row r="139" spans="5:5" ht="14.25" customHeight="1" x14ac:dyDescent="0.25">
      <c r="E139" s="1"/>
    </row>
    <row r="140" spans="5:5" ht="14.25" customHeight="1" x14ac:dyDescent="0.25">
      <c r="E140" s="1"/>
    </row>
    <row r="141" spans="5:5" ht="14.25" customHeight="1" x14ac:dyDescent="0.25">
      <c r="E141" s="1"/>
    </row>
    <row r="142" spans="5:5" ht="14.25" customHeight="1" x14ac:dyDescent="0.25">
      <c r="E142" s="1"/>
    </row>
    <row r="143" spans="5:5" ht="14.25" customHeight="1" x14ac:dyDescent="0.25">
      <c r="E143" s="1"/>
    </row>
    <row r="144" spans="5:5" ht="14.25" customHeight="1" x14ac:dyDescent="0.25">
      <c r="E144" s="1"/>
    </row>
    <row r="145" spans="5:5" ht="14.25" customHeight="1" x14ac:dyDescent="0.25">
      <c r="E145" s="1"/>
    </row>
    <row r="146" spans="5:5" ht="14.25" customHeight="1" x14ac:dyDescent="0.25">
      <c r="E146" s="1"/>
    </row>
    <row r="147" spans="5:5" ht="14.25" customHeight="1" x14ac:dyDescent="0.25">
      <c r="E147" s="1"/>
    </row>
    <row r="148" spans="5:5" ht="14.25" customHeight="1" x14ac:dyDescent="0.25">
      <c r="E148" s="1"/>
    </row>
    <row r="149" spans="5:5" ht="14.25" customHeight="1" x14ac:dyDescent="0.25">
      <c r="E149" s="1"/>
    </row>
    <row r="150" spans="5:5" ht="14.25" customHeight="1" x14ac:dyDescent="0.25">
      <c r="E150" s="1"/>
    </row>
    <row r="151" spans="5:5" ht="14.25" customHeight="1" x14ac:dyDescent="0.25">
      <c r="E151" s="1"/>
    </row>
    <row r="152" spans="5:5" ht="14.25" customHeight="1" x14ac:dyDescent="0.25">
      <c r="E152" s="1"/>
    </row>
    <row r="153" spans="5:5" ht="14.25" customHeight="1" x14ac:dyDescent="0.25">
      <c r="E153" s="1"/>
    </row>
    <row r="154" spans="5:5" ht="14.25" customHeight="1" x14ac:dyDescent="0.25">
      <c r="E154" s="1"/>
    </row>
    <row r="155" spans="5:5" ht="14.25" customHeight="1" x14ac:dyDescent="0.25">
      <c r="E155" s="1"/>
    </row>
    <row r="156" spans="5:5" ht="14.25" customHeight="1" x14ac:dyDescent="0.25">
      <c r="E156" s="1"/>
    </row>
    <row r="157" spans="5:5" ht="14.25" customHeight="1" x14ac:dyDescent="0.25">
      <c r="E157" s="1"/>
    </row>
    <row r="158" spans="5:5" ht="14.25" customHeight="1" x14ac:dyDescent="0.25">
      <c r="E158" s="1"/>
    </row>
    <row r="159" spans="5:5" ht="14.25" customHeight="1" x14ac:dyDescent="0.25">
      <c r="E159" s="1"/>
    </row>
    <row r="160" spans="5:5" ht="14.25" customHeight="1" x14ac:dyDescent="0.25">
      <c r="E160" s="1"/>
    </row>
    <row r="161" spans="5:5" ht="14.25" customHeight="1" x14ac:dyDescent="0.25">
      <c r="E161" s="1"/>
    </row>
    <row r="162" spans="5:5" ht="14.25" customHeight="1" x14ac:dyDescent="0.25">
      <c r="E162" s="1"/>
    </row>
    <row r="163" spans="5:5" ht="14.25" customHeight="1" x14ac:dyDescent="0.25">
      <c r="E163" s="1"/>
    </row>
    <row r="164" spans="5:5" ht="14.25" customHeight="1" x14ac:dyDescent="0.25">
      <c r="E164" s="1"/>
    </row>
    <row r="165" spans="5:5" ht="14.25" customHeight="1" x14ac:dyDescent="0.25">
      <c r="E165" s="1"/>
    </row>
    <row r="166" spans="5:5" ht="14.25" customHeight="1" x14ac:dyDescent="0.25">
      <c r="E166" s="1"/>
    </row>
    <row r="167" spans="5:5" ht="14.25" customHeight="1" x14ac:dyDescent="0.25">
      <c r="E167" s="1"/>
    </row>
    <row r="168" spans="5:5" ht="14.25" customHeight="1" x14ac:dyDescent="0.25">
      <c r="E168" s="1"/>
    </row>
    <row r="169" spans="5:5" ht="14.25" customHeight="1" x14ac:dyDescent="0.25">
      <c r="E169" s="1"/>
    </row>
    <row r="170" spans="5:5" ht="14.25" customHeight="1" x14ac:dyDescent="0.25">
      <c r="E170" s="1"/>
    </row>
    <row r="171" spans="5:5" ht="14.25" customHeight="1" x14ac:dyDescent="0.25">
      <c r="E171" s="1"/>
    </row>
    <row r="172" spans="5:5" ht="14.25" customHeight="1" x14ac:dyDescent="0.25">
      <c r="E172" s="1"/>
    </row>
    <row r="173" spans="5:5" ht="14.25" customHeight="1" x14ac:dyDescent="0.25">
      <c r="E173" s="1"/>
    </row>
    <row r="174" spans="5:5" ht="14.25" customHeight="1" x14ac:dyDescent="0.25">
      <c r="E174" s="1"/>
    </row>
    <row r="175" spans="5:5" ht="14.25" customHeight="1" x14ac:dyDescent="0.25">
      <c r="E175" s="1"/>
    </row>
    <row r="176" spans="5:5" ht="14.25" customHeight="1" x14ac:dyDescent="0.25">
      <c r="E176" s="1"/>
    </row>
    <row r="177" spans="5:5" ht="14.25" customHeight="1" x14ac:dyDescent="0.25">
      <c r="E177" s="1"/>
    </row>
    <row r="178" spans="5:5" ht="14.25" customHeight="1" x14ac:dyDescent="0.25">
      <c r="E178" s="1"/>
    </row>
    <row r="179" spans="5:5" ht="14.25" customHeight="1" x14ac:dyDescent="0.25">
      <c r="E179" s="1"/>
    </row>
    <row r="180" spans="5:5" ht="14.25" customHeight="1" x14ac:dyDescent="0.25">
      <c r="E180" s="1"/>
    </row>
    <row r="181" spans="5:5" ht="14.25" customHeight="1" x14ac:dyDescent="0.25">
      <c r="E181" s="1"/>
    </row>
    <row r="182" spans="5:5" ht="14.25" customHeight="1" x14ac:dyDescent="0.25">
      <c r="E182" s="1"/>
    </row>
    <row r="183" spans="5:5" ht="14.25" customHeight="1" x14ac:dyDescent="0.25">
      <c r="E183" s="1"/>
    </row>
    <row r="184" spans="5:5" ht="14.25" customHeight="1" x14ac:dyDescent="0.25">
      <c r="E184" s="1"/>
    </row>
    <row r="185" spans="5:5" ht="14.25" customHeight="1" x14ac:dyDescent="0.25">
      <c r="E185" s="1"/>
    </row>
    <row r="186" spans="5:5" ht="14.25" customHeight="1" x14ac:dyDescent="0.25">
      <c r="E186" s="1"/>
    </row>
    <row r="187" spans="5:5" ht="14.25" customHeight="1" x14ac:dyDescent="0.25">
      <c r="E187" s="1"/>
    </row>
    <row r="188" spans="5:5" ht="14.25" customHeight="1" x14ac:dyDescent="0.25">
      <c r="E188" s="1"/>
    </row>
    <row r="189" spans="5:5" ht="14.25" customHeight="1" x14ac:dyDescent="0.25">
      <c r="E189" s="1"/>
    </row>
    <row r="190" spans="5:5" ht="14.25" customHeight="1" x14ac:dyDescent="0.25">
      <c r="E190" s="1"/>
    </row>
    <row r="191" spans="5:5" ht="14.25" customHeight="1" x14ac:dyDescent="0.25">
      <c r="E191" s="1"/>
    </row>
    <row r="192" spans="5:5" ht="14.25" customHeight="1" x14ac:dyDescent="0.25">
      <c r="E192" s="1"/>
    </row>
    <row r="193" spans="5:5" ht="14.25" customHeight="1" x14ac:dyDescent="0.25">
      <c r="E193" s="1"/>
    </row>
    <row r="194" spans="5:5" ht="14.25" customHeight="1" x14ac:dyDescent="0.25">
      <c r="E194" s="1"/>
    </row>
    <row r="195" spans="5:5" ht="14.25" customHeight="1" x14ac:dyDescent="0.25">
      <c r="E195" s="1"/>
    </row>
    <row r="196" spans="5:5" ht="14.25" customHeight="1" x14ac:dyDescent="0.25">
      <c r="E196" s="1"/>
    </row>
    <row r="197" spans="5:5" ht="14.25" customHeight="1" x14ac:dyDescent="0.25">
      <c r="E197" s="1"/>
    </row>
    <row r="198" spans="5:5" ht="14.25" customHeight="1" x14ac:dyDescent="0.25">
      <c r="E198" s="1"/>
    </row>
    <row r="199" spans="5:5" ht="14.25" customHeight="1" x14ac:dyDescent="0.25">
      <c r="E199" s="1"/>
    </row>
    <row r="200" spans="5:5" ht="14.25" customHeight="1" x14ac:dyDescent="0.25">
      <c r="E200" s="1"/>
    </row>
    <row r="201" spans="5:5" ht="14.25" customHeight="1" x14ac:dyDescent="0.25">
      <c r="E201" s="1"/>
    </row>
    <row r="202" spans="5:5" ht="14.25" customHeight="1" x14ac:dyDescent="0.25">
      <c r="E202" s="1"/>
    </row>
    <row r="203" spans="5:5" ht="14.25" customHeight="1" x14ac:dyDescent="0.25">
      <c r="E203" s="1"/>
    </row>
    <row r="204" spans="5:5" ht="14.25" customHeight="1" x14ac:dyDescent="0.25">
      <c r="E204" s="1"/>
    </row>
    <row r="205" spans="5:5" ht="14.25" customHeight="1" x14ac:dyDescent="0.25">
      <c r="E205" s="1"/>
    </row>
    <row r="206" spans="5:5" ht="14.25" customHeight="1" x14ac:dyDescent="0.25">
      <c r="E206" s="1"/>
    </row>
    <row r="207" spans="5:5" ht="14.25" customHeight="1" x14ac:dyDescent="0.25">
      <c r="E207" s="1"/>
    </row>
    <row r="208" spans="5:5" ht="14.25" customHeight="1" x14ac:dyDescent="0.25">
      <c r="E208" s="1"/>
    </row>
    <row r="209" spans="5:5" ht="14.25" customHeight="1" x14ac:dyDescent="0.25">
      <c r="E209" s="1"/>
    </row>
    <row r="210" spans="5:5" ht="14.25" customHeight="1" x14ac:dyDescent="0.25">
      <c r="E210" s="1"/>
    </row>
    <row r="211" spans="5:5" ht="14.25" customHeight="1" x14ac:dyDescent="0.25">
      <c r="E211" s="1"/>
    </row>
    <row r="212" spans="5:5" ht="14.25" customHeight="1" x14ac:dyDescent="0.25">
      <c r="E212" s="1"/>
    </row>
    <row r="213" spans="5:5" ht="14.25" customHeight="1" x14ac:dyDescent="0.25">
      <c r="E213" s="1"/>
    </row>
    <row r="214" spans="5:5" ht="14.25" customHeight="1" x14ac:dyDescent="0.25">
      <c r="E214" s="1"/>
    </row>
    <row r="215" spans="5:5" ht="14.25" customHeight="1" x14ac:dyDescent="0.25">
      <c r="E215" s="1"/>
    </row>
    <row r="216" spans="5:5" ht="14.25" customHeight="1" x14ac:dyDescent="0.25">
      <c r="E216" s="1"/>
    </row>
    <row r="217" spans="5:5" ht="14.25" customHeight="1" x14ac:dyDescent="0.25">
      <c r="E217" s="1"/>
    </row>
    <row r="218" spans="5:5" ht="14.25" customHeight="1" x14ac:dyDescent="0.25">
      <c r="E218" s="1"/>
    </row>
    <row r="219" spans="5:5" ht="14.25" customHeight="1" x14ac:dyDescent="0.25">
      <c r="E219" s="1"/>
    </row>
    <row r="220" spans="5:5" ht="14.25" customHeight="1" x14ac:dyDescent="0.25">
      <c r="E220" s="1"/>
    </row>
    <row r="221" spans="5:5" ht="14.25" customHeight="1" x14ac:dyDescent="0.25">
      <c r="E221" s="1"/>
    </row>
    <row r="222" spans="5:5" ht="14.25" customHeight="1" x14ac:dyDescent="0.25">
      <c r="E222" s="1"/>
    </row>
    <row r="223" spans="5:5" ht="14.25" customHeight="1" x14ac:dyDescent="0.25">
      <c r="E223" s="1"/>
    </row>
    <row r="224" spans="5:5" ht="14.25" customHeight="1" x14ac:dyDescent="0.25">
      <c r="E224" s="1"/>
    </row>
    <row r="225" spans="5:5" ht="14.25" customHeight="1" x14ac:dyDescent="0.25">
      <c r="E225" s="1"/>
    </row>
    <row r="226" spans="5:5" ht="14.25" customHeight="1" x14ac:dyDescent="0.25">
      <c r="E226" s="1"/>
    </row>
    <row r="227" spans="5:5" ht="14.25" customHeight="1" x14ac:dyDescent="0.25">
      <c r="E227" s="1"/>
    </row>
    <row r="228" spans="5:5" ht="14.25" customHeight="1" x14ac:dyDescent="0.25">
      <c r="E228" s="1"/>
    </row>
    <row r="229" spans="5:5" ht="14.25" customHeight="1" x14ac:dyDescent="0.25">
      <c r="E229" s="1"/>
    </row>
    <row r="230" spans="5:5" ht="14.25" customHeight="1" x14ac:dyDescent="0.25">
      <c r="E230" s="1"/>
    </row>
    <row r="231" spans="5:5" ht="14.25" customHeight="1" x14ac:dyDescent="0.25">
      <c r="E231" s="1"/>
    </row>
    <row r="232" spans="5:5" ht="14.25" customHeight="1" x14ac:dyDescent="0.25">
      <c r="E232" s="1"/>
    </row>
    <row r="233" spans="5:5" ht="14.25" customHeight="1" x14ac:dyDescent="0.25">
      <c r="E233" s="1"/>
    </row>
    <row r="234" spans="5:5" ht="14.25" customHeight="1" x14ac:dyDescent="0.25">
      <c r="E234" s="1"/>
    </row>
    <row r="235" spans="5:5" ht="14.25" customHeight="1" x14ac:dyDescent="0.25">
      <c r="E235" s="1"/>
    </row>
    <row r="236" spans="5:5" ht="14.25" customHeight="1" x14ac:dyDescent="0.25">
      <c r="E236" s="1"/>
    </row>
    <row r="237" spans="5:5" ht="14.25" customHeight="1" x14ac:dyDescent="0.25">
      <c r="E237" s="1"/>
    </row>
    <row r="238" spans="5:5" ht="14.25" customHeight="1" x14ac:dyDescent="0.25">
      <c r="E238" s="1"/>
    </row>
    <row r="239" spans="5:5" ht="14.25" customHeight="1" x14ac:dyDescent="0.25">
      <c r="E239" s="1"/>
    </row>
    <row r="240" spans="5:5" ht="14.25" customHeight="1" x14ac:dyDescent="0.25">
      <c r="E240" s="1"/>
    </row>
    <row r="241" spans="5:5" ht="14.25" customHeight="1" x14ac:dyDescent="0.25">
      <c r="E241" s="1"/>
    </row>
    <row r="242" spans="5:5" ht="14.25" customHeight="1" x14ac:dyDescent="0.25">
      <c r="E242" s="1"/>
    </row>
    <row r="243" spans="5:5" ht="14.25" customHeight="1" x14ac:dyDescent="0.25">
      <c r="E243" s="1"/>
    </row>
    <row r="244" spans="5:5" ht="14.25" customHeight="1" x14ac:dyDescent="0.25">
      <c r="E244" s="1"/>
    </row>
    <row r="245" spans="5:5" ht="14.25" customHeight="1" x14ac:dyDescent="0.25">
      <c r="E245" s="1"/>
    </row>
    <row r="246" spans="5:5" ht="14.25" customHeight="1" x14ac:dyDescent="0.25">
      <c r="E246" s="1"/>
    </row>
    <row r="247" spans="5:5" ht="14.25" customHeight="1" x14ac:dyDescent="0.25">
      <c r="E247" s="1"/>
    </row>
    <row r="248" spans="5:5" ht="14.25" customHeight="1" x14ac:dyDescent="0.25">
      <c r="E248" s="1"/>
    </row>
    <row r="249" spans="5:5" ht="14.25" customHeight="1" x14ac:dyDescent="0.25">
      <c r="E249" s="1"/>
    </row>
    <row r="250" spans="5:5" ht="14.25" customHeight="1" x14ac:dyDescent="0.25">
      <c r="E250" s="1"/>
    </row>
    <row r="251" spans="5:5" ht="14.25" customHeight="1" x14ac:dyDescent="0.25">
      <c r="E251" s="1"/>
    </row>
    <row r="252" spans="5:5" ht="14.25" customHeight="1" x14ac:dyDescent="0.25">
      <c r="E252" s="1"/>
    </row>
    <row r="253" spans="5:5" ht="14.25" customHeight="1" x14ac:dyDescent="0.25">
      <c r="E253" s="1"/>
    </row>
    <row r="254" spans="5:5" ht="14.25" customHeight="1" x14ac:dyDescent="0.25">
      <c r="E254" s="1"/>
    </row>
    <row r="255" spans="5:5" ht="14.25" customHeight="1" x14ac:dyDescent="0.25">
      <c r="E255" s="1"/>
    </row>
    <row r="256" spans="5:5" ht="14.25" customHeight="1" x14ac:dyDescent="0.25">
      <c r="E256" s="1"/>
    </row>
    <row r="257" spans="5:5" ht="14.25" customHeight="1" x14ac:dyDescent="0.25">
      <c r="E257" s="1"/>
    </row>
    <row r="258" spans="5:5" ht="14.25" customHeight="1" x14ac:dyDescent="0.25">
      <c r="E258" s="1"/>
    </row>
    <row r="259" spans="5:5" ht="14.25" customHeight="1" x14ac:dyDescent="0.25">
      <c r="E259" s="1"/>
    </row>
    <row r="260" spans="5:5" ht="14.25" customHeight="1" x14ac:dyDescent="0.25">
      <c r="E260" s="1"/>
    </row>
    <row r="261" spans="5:5" ht="14.25" customHeight="1" x14ac:dyDescent="0.25">
      <c r="E261" s="1"/>
    </row>
    <row r="262" spans="5:5" ht="14.25" customHeight="1" x14ac:dyDescent="0.25">
      <c r="E262" s="1"/>
    </row>
    <row r="263" spans="5:5" ht="14.25" customHeight="1" x14ac:dyDescent="0.25">
      <c r="E263" s="1"/>
    </row>
    <row r="264" spans="5:5" ht="14.25" customHeight="1" x14ac:dyDescent="0.25">
      <c r="E264" s="1"/>
    </row>
    <row r="265" spans="5:5" ht="14.25" customHeight="1" x14ac:dyDescent="0.25">
      <c r="E265" s="1"/>
    </row>
    <row r="266" spans="5:5" ht="14.25" customHeight="1" x14ac:dyDescent="0.25">
      <c r="E266" s="1"/>
    </row>
    <row r="267" spans="5:5" ht="14.25" customHeight="1" x14ac:dyDescent="0.25">
      <c r="E267" s="1"/>
    </row>
    <row r="268" spans="5:5" ht="14.25" customHeight="1" x14ac:dyDescent="0.25">
      <c r="E268" s="1"/>
    </row>
    <row r="269" spans="5:5" ht="14.25" customHeight="1" x14ac:dyDescent="0.25">
      <c r="E269" s="1"/>
    </row>
    <row r="270" spans="5:5" ht="14.25" customHeight="1" x14ac:dyDescent="0.25">
      <c r="E270" s="1"/>
    </row>
    <row r="271" spans="5:5" ht="14.25" customHeight="1" x14ac:dyDescent="0.25">
      <c r="E271" s="1"/>
    </row>
    <row r="272" spans="5:5" ht="14.25" customHeight="1" x14ac:dyDescent="0.25">
      <c r="E272" s="1"/>
    </row>
    <row r="273" spans="5:5" ht="14.25" customHeight="1" x14ac:dyDescent="0.25">
      <c r="E273" s="1"/>
    </row>
    <row r="274" spans="5:5" ht="14.25" customHeight="1" x14ac:dyDescent="0.25">
      <c r="E274" s="1"/>
    </row>
    <row r="275" spans="5:5" ht="14.25" customHeight="1" x14ac:dyDescent="0.25">
      <c r="E275" s="1"/>
    </row>
    <row r="276" spans="5:5" ht="14.25" customHeight="1" x14ac:dyDescent="0.25">
      <c r="E276" s="1"/>
    </row>
    <row r="277" spans="5:5" ht="14.25" customHeight="1" x14ac:dyDescent="0.25">
      <c r="E277" s="1"/>
    </row>
    <row r="278" spans="5:5" ht="14.25" customHeight="1" x14ac:dyDescent="0.25">
      <c r="E278" s="1"/>
    </row>
    <row r="279" spans="5:5" ht="14.25" customHeight="1" x14ac:dyDescent="0.25">
      <c r="E279" s="1"/>
    </row>
    <row r="280" spans="5:5" ht="14.25" customHeight="1" x14ac:dyDescent="0.25">
      <c r="E280" s="1"/>
    </row>
    <row r="281" spans="5:5" ht="14.25" customHeight="1" x14ac:dyDescent="0.25">
      <c r="E281" s="1"/>
    </row>
    <row r="282" spans="5:5" ht="14.25" customHeight="1" x14ac:dyDescent="0.25">
      <c r="E282" s="1"/>
    </row>
    <row r="283" spans="5:5" ht="14.25" customHeight="1" x14ac:dyDescent="0.25">
      <c r="E283" s="1"/>
    </row>
    <row r="284" spans="5:5" ht="14.25" customHeight="1" x14ac:dyDescent="0.25">
      <c r="E284" s="1"/>
    </row>
    <row r="285" spans="5:5" ht="14.25" customHeight="1" x14ac:dyDescent="0.25">
      <c r="E285" s="1"/>
    </row>
    <row r="286" spans="5:5" ht="14.25" customHeight="1" x14ac:dyDescent="0.25">
      <c r="E286" s="1"/>
    </row>
    <row r="287" spans="5:5" ht="14.25" customHeight="1" x14ac:dyDescent="0.25">
      <c r="E287" s="1"/>
    </row>
    <row r="288" spans="5:5" ht="14.25" customHeight="1" x14ac:dyDescent="0.25">
      <c r="E288" s="1"/>
    </row>
    <row r="289" spans="5:5" ht="14.25" customHeight="1" x14ac:dyDescent="0.25">
      <c r="E289" s="1"/>
    </row>
    <row r="290" spans="5:5" ht="14.25" customHeight="1" x14ac:dyDescent="0.25">
      <c r="E290" s="1"/>
    </row>
    <row r="291" spans="5:5" ht="14.25" customHeight="1" x14ac:dyDescent="0.25">
      <c r="E291" s="1"/>
    </row>
    <row r="292" spans="5:5" ht="14.25" customHeight="1" x14ac:dyDescent="0.25">
      <c r="E292" s="1"/>
    </row>
    <row r="293" spans="5:5" ht="14.25" customHeight="1" x14ac:dyDescent="0.25">
      <c r="E293" s="1"/>
    </row>
    <row r="294" spans="5:5" ht="14.25" customHeight="1" x14ac:dyDescent="0.25">
      <c r="E294" s="1"/>
    </row>
    <row r="295" spans="5:5" ht="14.25" customHeight="1" x14ac:dyDescent="0.25">
      <c r="E295" s="1"/>
    </row>
    <row r="296" spans="5:5" ht="14.25" customHeight="1" x14ac:dyDescent="0.25">
      <c r="E296" s="1"/>
    </row>
    <row r="297" spans="5:5" ht="14.25" customHeight="1" x14ac:dyDescent="0.25">
      <c r="E297" s="1"/>
    </row>
    <row r="298" spans="5:5" ht="14.25" customHeight="1" x14ac:dyDescent="0.25">
      <c r="E298" s="1"/>
    </row>
    <row r="299" spans="5:5" ht="14.25" customHeight="1" x14ac:dyDescent="0.25">
      <c r="E299" s="1"/>
    </row>
    <row r="300" spans="5:5" ht="14.25" customHeight="1" x14ac:dyDescent="0.25">
      <c r="E300" s="1"/>
    </row>
    <row r="301" spans="5:5" ht="14.25" customHeight="1" x14ac:dyDescent="0.25">
      <c r="E301" s="1"/>
    </row>
    <row r="302" spans="5:5" ht="14.25" customHeight="1" x14ac:dyDescent="0.25">
      <c r="E302" s="1"/>
    </row>
    <row r="303" spans="5:5" ht="14.25" customHeight="1" x14ac:dyDescent="0.25">
      <c r="E303" s="1"/>
    </row>
    <row r="304" spans="5:5" ht="14.25" customHeight="1" x14ac:dyDescent="0.25">
      <c r="E304" s="1"/>
    </row>
    <row r="305" spans="5:5" ht="14.25" customHeight="1" x14ac:dyDescent="0.25">
      <c r="E305" s="1"/>
    </row>
    <row r="306" spans="5:5" ht="14.25" customHeight="1" x14ac:dyDescent="0.25">
      <c r="E306" s="1"/>
    </row>
    <row r="307" spans="5:5" ht="14.25" customHeight="1" x14ac:dyDescent="0.25">
      <c r="E307" s="1"/>
    </row>
    <row r="308" spans="5:5" ht="14.25" customHeight="1" x14ac:dyDescent="0.25">
      <c r="E308" s="1"/>
    </row>
    <row r="309" spans="5:5" ht="14.25" customHeight="1" x14ac:dyDescent="0.25">
      <c r="E309" s="1"/>
    </row>
    <row r="310" spans="5:5" ht="14.25" customHeight="1" x14ac:dyDescent="0.25">
      <c r="E310" s="1"/>
    </row>
    <row r="311" spans="5:5" ht="14.25" customHeight="1" x14ac:dyDescent="0.25">
      <c r="E311" s="1"/>
    </row>
    <row r="312" spans="5:5" ht="14.25" customHeight="1" x14ac:dyDescent="0.25">
      <c r="E312" s="1"/>
    </row>
    <row r="313" spans="5:5" ht="14.25" customHeight="1" x14ac:dyDescent="0.25">
      <c r="E313" s="1"/>
    </row>
    <row r="314" spans="5:5" ht="14.25" customHeight="1" x14ac:dyDescent="0.25">
      <c r="E314" s="1"/>
    </row>
    <row r="315" spans="5:5" ht="14.25" customHeight="1" x14ac:dyDescent="0.25">
      <c r="E315" s="1"/>
    </row>
    <row r="316" spans="5:5" ht="14.25" customHeight="1" x14ac:dyDescent="0.25">
      <c r="E316" s="1"/>
    </row>
    <row r="317" spans="5:5" ht="14.25" customHeight="1" x14ac:dyDescent="0.25">
      <c r="E317" s="1"/>
    </row>
    <row r="318" spans="5:5" ht="14.25" customHeight="1" x14ac:dyDescent="0.25">
      <c r="E318" s="1"/>
    </row>
    <row r="319" spans="5:5" ht="14.25" customHeight="1" x14ac:dyDescent="0.25">
      <c r="E319" s="1"/>
    </row>
    <row r="320" spans="5:5" ht="14.25" customHeight="1" x14ac:dyDescent="0.25">
      <c r="E320" s="1"/>
    </row>
    <row r="321" spans="5:5" ht="14.25" customHeight="1" x14ac:dyDescent="0.25">
      <c r="E321" s="1"/>
    </row>
    <row r="322" spans="5:5" ht="14.25" customHeight="1" x14ac:dyDescent="0.25">
      <c r="E322" s="1"/>
    </row>
    <row r="323" spans="5:5" ht="14.25" customHeight="1" x14ac:dyDescent="0.25">
      <c r="E323" s="1"/>
    </row>
    <row r="324" spans="5:5" ht="14.25" customHeight="1" x14ac:dyDescent="0.25">
      <c r="E324" s="1"/>
    </row>
    <row r="325" spans="5:5" ht="14.25" customHeight="1" x14ac:dyDescent="0.25">
      <c r="E325" s="1"/>
    </row>
    <row r="326" spans="5:5" ht="14.25" customHeight="1" x14ac:dyDescent="0.25">
      <c r="E326" s="1"/>
    </row>
    <row r="327" spans="5:5" ht="14.25" customHeight="1" x14ac:dyDescent="0.25">
      <c r="E327" s="1"/>
    </row>
    <row r="328" spans="5:5" ht="14.25" customHeight="1" x14ac:dyDescent="0.25">
      <c r="E328" s="1"/>
    </row>
    <row r="329" spans="5:5" ht="14.25" customHeight="1" x14ac:dyDescent="0.25">
      <c r="E329" s="1"/>
    </row>
    <row r="330" spans="5:5" ht="14.25" customHeight="1" x14ac:dyDescent="0.25">
      <c r="E330" s="1"/>
    </row>
    <row r="331" spans="5:5" ht="14.25" customHeight="1" x14ac:dyDescent="0.25">
      <c r="E331" s="1"/>
    </row>
    <row r="332" spans="5:5" ht="14.25" customHeight="1" x14ac:dyDescent="0.25">
      <c r="E332" s="1"/>
    </row>
    <row r="333" spans="5:5" ht="14.25" customHeight="1" x14ac:dyDescent="0.25">
      <c r="E333" s="1"/>
    </row>
    <row r="334" spans="5:5" ht="14.25" customHeight="1" x14ac:dyDescent="0.25">
      <c r="E334" s="1"/>
    </row>
    <row r="335" spans="5:5" ht="14.25" customHeight="1" x14ac:dyDescent="0.25">
      <c r="E335" s="1"/>
    </row>
    <row r="336" spans="5:5" ht="14.25" customHeight="1" x14ac:dyDescent="0.25">
      <c r="E336" s="1"/>
    </row>
    <row r="337" spans="5:5" ht="14.25" customHeight="1" x14ac:dyDescent="0.25">
      <c r="E337" s="1"/>
    </row>
    <row r="338" spans="5:5" ht="14.25" customHeight="1" x14ac:dyDescent="0.25">
      <c r="E338" s="1"/>
    </row>
    <row r="339" spans="5:5" ht="14.25" customHeight="1" x14ac:dyDescent="0.25">
      <c r="E339" s="1"/>
    </row>
    <row r="340" spans="5:5" ht="14.25" customHeight="1" x14ac:dyDescent="0.25">
      <c r="E340" s="1"/>
    </row>
    <row r="341" spans="5:5" ht="14.25" customHeight="1" x14ac:dyDescent="0.25">
      <c r="E341" s="1"/>
    </row>
    <row r="342" spans="5:5" ht="14.25" customHeight="1" x14ac:dyDescent="0.25">
      <c r="E342" s="1"/>
    </row>
    <row r="343" spans="5:5" ht="14.25" customHeight="1" x14ac:dyDescent="0.25">
      <c r="E343" s="1"/>
    </row>
    <row r="344" spans="5:5" ht="14.25" customHeight="1" x14ac:dyDescent="0.25">
      <c r="E344" s="1"/>
    </row>
    <row r="345" spans="5:5" ht="14.25" customHeight="1" x14ac:dyDescent="0.25">
      <c r="E345" s="1"/>
    </row>
    <row r="346" spans="5:5" ht="14.25" customHeight="1" x14ac:dyDescent="0.25">
      <c r="E346" s="1"/>
    </row>
    <row r="347" spans="5:5" ht="14.25" customHeight="1" x14ac:dyDescent="0.25">
      <c r="E347" s="1"/>
    </row>
    <row r="348" spans="5:5" ht="14.25" customHeight="1" x14ac:dyDescent="0.25">
      <c r="E348" s="1"/>
    </row>
    <row r="349" spans="5:5" ht="14.25" customHeight="1" x14ac:dyDescent="0.25">
      <c r="E349" s="1"/>
    </row>
    <row r="350" spans="5:5" ht="14.25" customHeight="1" x14ac:dyDescent="0.25">
      <c r="E350" s="1"/>
    </row>
    <row r="351" spans="5:5" ht="14.25" customHeight="1" x14ac:dyDescent="0.25">
      <c r="E351" s="1"/>
    </row>
    <row r="352" spans="5:5" ht="14.25" customHeight="1" x14ac:dyDescent="0.25">
      <c r="E352" s="1"/>
    </row>
    <row r="353" spans="5:5" ht="14.25" customHeight="1" x14ac:dyDescent="0.25">
      <c r="E353" s="1"/>
    </row>
    <row r="354" spans="5:5" ht="14.25" customHeight="1" x14ac:dyDescent="0.25">
      <c r="E354" s="1"/>
    </row>
    <row r="355" spans="5:5" ht="14.25" customHeight="1" x14ac:dyDescent="0.25">
      <c r="E355" s="1"/>
    </row>
    <row r="356" spans="5:5" ht="14.25" customHeight="1" x14ac:dyDescent="0.25">
      <c r="E356" s="1"/>
    </row>
    <row r="357" spans="5:5" ht="14.25" customHeight="1" x14ac:dyDescent="0.25">
      <c r="E357" s="1"/>
    </row>
    <row r="358" spans="5:5" ht="14.25" customHeight="1" x14ac:dyDescent="0.25">
      <c r="E358" s="1"/>
    </row>
    <row r="359" spans="5:5" ht="14.25" customHeight="1" x14ac:dyDescent="0.25">
      <c r="E359" s="1"/>
    </row>
    <row r="360" spans="5:5" ht="14.25" customHeight="1" x14ac:dyDescent="0.25">
      <c r="E360" s="1"/>
    </row>
    <row r="361" spans="5:5" ht="14.25" customHeight="1" x14ac:dyDescent="0.25">
      <c r="E361" s="1"/>
    </row>
    <row r="362" spans="5:5" ht="14.25" customHeight="1" x14ac:dyDescent="0.25">
      <c r="E362" s="1"/>
    </row>
    <row r="363" spans="5:5" ht="14.25" customHeight="1" x14ac:dyDescent="0.25">
      <c r="E363" s="1"/>
    </row>
    <row r="364" spans="5:5" ht="14.25" customHeight="1" x14ac:dyDescent="0.25">
      <c r="E364" s="1"/>
    </row>
    <row r="365" spans="5:5" ht="14.25" customHeight="1" x14ac:dyDescent="0.25">
      <c r="E365" s="1"/>
    </row>
    <row r="366" spans="5:5" ht="14.25" customHeight="1" x14ac:dyDescent="0.25">
      <c r="E366" s="1"/>
    </row>
    <row r="367" spans="5:5" ht="14.25" customHeight="1" x14ac:dyDescent="0.25">
      <c r="E367" s="1"/>
    </row>
    <row r="368" spans="5:5" ht="14.25" customHeight="1" x14ac:dyDescent="0.25">
      <c r="E368" s="1"/>
    </row>
    <row r="369" spans="5:5" ht="14.25" customHeight="1" x14ac:dyDescent="0.25">
      <c r="E369" s="1"/>
    </row>
    <row r="370" spans="5:5" ht="14.25" customHeight="1" x14ac:dyDescent="0.25">
      <c r="E370" s="1"/>
    </row>
    <row r="371" spans="5:5" ht="14.25" customHeight="1" x14ac:dyDescent="0.25">
      <c r="E371" s="1"/>
    </row>
    <row r="372" spans="5:5" ht="14.25" customHeight="1" x14ac:dyDescent="0.25">
      <c r="E372" s="1"/>
    </row>
    <row r="373" spans="5:5" ht="14.25" customHeight="1" x14ac:dyDescent="0.25">
      <c r="E373" s="1"/>
    </row>
    <row r="374" spans="5:5" ht="14.25" customHeight="1" x14ac:dyDescent="0.25">
      <c r="E374" s="1"/>
    </row>
    <row r="375" spans="5:5" ht="14.25" customHeight="1" x14ac:dyDescent="0.25">
      <c r="E375" s="1"/>
    </row>
    <row r="376" spans="5:5" ht="14.25" customHeight="1" x14ac:dyDescent="0.25">
      <c r="E376" s="1"/>
    </row>
    <row r="377" spans="5:5" ht="14.25" customHeight="1" x14ac:dyDescent="0.25">
      <c r="E377" s="1"/>
    </row>
    <row r="378" spans="5:5" ht="14.25" customHeight="1" x14ac:dyDescent="0.25">
      <c r="E378" s="1"/>
    </row>
    <row r="379" spans="5:5" ht="14.25" customHeight="1" x14ac:dyDescent="0.25">
      <c r="E379" s="1"/>
    </row>
    <row r="380" spans="5:5" ht="14.25" customHeight="1" x14ac:dyDescent="0.25">
      <c r="E380" s="1"/>
    </row>
    <row r="381" spans="5:5" ht="14.25" customHeight="1" x14ac:dyDescent="0.25">
      <c r="E381" s="1"/>
    </row>
    <row r="382" spans="5:5" ht="14.25" customHeight="1" x14ac:dyDescent="0.25">
      <c r="E382" s="1"/>
    </row>
    <row r="383" spans="5:5" ht="14.25" customHeight="1" x14ac:dyDescent="0.25">
      <c r="E383" s="1"/>
    </row>
    <row r="384" spans="5:5" ht="14.25" customHeight="1" x14ac:dyDescent="0.25">
      <c r="E384" s="1"/>
    </row>
    <row r="385" spans="5:5" ht="14.25" customHeight="1" x14ac:dyDescent="0.25">
      <c r="E385" s="1"/>
    </row>
    <row r="386" spans="5:5" ht="14.25" customHeight="1" x14ac:dyDescent="0.25">
      <c r="E386" s="1"/>
    </row>
    <row r="387" spans="5:5" ht="14.25" customHeight="1" x14ac:dyDescent="0.25">
      <c r="E387" s="1"/>
    </row>
    <row r="388" spans="5:5" ht="14.25" customHeight="1" x14ac:dyDescent="0.25">
      <c r="E388" s="1"/>
    </row>
    <row r="389" spans="5:5" ht="14.25" customHeight="1" x14ac:dyDescent="0.25">
      <c r="E389" s="1"/>
    </row>
    <row r="390" spans="5:5" ht="14.25" customHeight="1" x14ac:dyDescent="0.25">
      <c r="E390" s="1"/>
    </row>
    <row r="391" spans="5:5" ht="14.25" customHeight="1" x14ac:dyDescent="0.25">
      <c r="E391" s="1"/>
    </row>
    <row r="392" spans="5:5" ht="14.25" customHeight="1" x14ac:dyDescent="0.25">
      <c r="E392" s="1"/>
    </row>
    <row r="393" spans="5:5" ht="14.25" customHeight="1" x14ac:dyDescent="0.25">
      <c r="E393" s="1"/>
    </row>
    <row r="394" spans="5:5" ht="14.25" customHeight="1" x14ac:dyDescent="0.25">
      <c r="E394" s="1"/>
    </row>
    <row r="395" spans="5:5" ht="14.25" customHeight="1" x14ac:dyDescent="0.25">
      <c r="E395" s="1"/>
    </row>
    <row r="396" spans="5:5" ht="14.25" customHeight="1" x14ac:dyDescent="0.25">
      <c r="E396" s="1"/>
    </row>
    <row r="397" spans="5:5" ht="14.25" customHeight="1" x14ac:dyDescent="0.25">
      <c r="E397" s="1"/>
    </row>
    <row r="398" spans="5:5" ht="14.25" customHeight="1" x14ac:dyDescent="0.25">
      <c r="E398" s="1"/>
    </row>
    <row r="399" spans="5:5" ht="14.25" customHeight="1" x14ac:dyDescent="0.25">
      <c r="E399" s="1"/>
    </row>
    <row r="400" spans="5:5" ht="14.25" customHeight="1" x14ac:dyDescent="0.25">
      <c r="E400" s="1"/>
    </row>
    <row r="401" spans="5:5" ht="14.25" customHeight="1" x14ac:dyDescent="0.25">
      <c r="E401" s="1"/>
    </row>
    <row r="402" spans="5:5" ht="14.25" customHeight="1" x14ac:dyDescent="0.25">
      <c r="E402" s="1"/>
    </row>
    <row r="403" spans="5:5" ht="14.25" customHeight="1" x14ac:dyDescent="0.25">
      <c r="E403" s="1"/>
    </row>
    <row r="404" spans="5:5" ht="14.25" customHeight="1" x14ac:dyDescent="0.25">
      <c r="E404" s="1"/>
    </row>
    <row r="405" spans="5:5" ht="14.25" customHeight="1" x14ac:dyDescent="0.25">
      <c r="E405" s="1"/>
    </row>
    <row r="406" spans="5:5" ht="14.25" customHeight="1" x14ac:dyDescent="0.25">
      <c r="E406" s="1"/>
    </row>
    <row r="407" spans="5:5" ht="14.25" customHeight="1" x14ac:dyDescent="0.25">
      <c r="E407" s="1"/>
    </row>
    <row r="408" spans="5:5" ht="14.25" customHeight="1" x14ac:dyDescent="0.25">
      <c r="E408" s="1"/>
    </row>
    <row r="409" spans="5:5" ht="14.25" customHeight="1" x14ac:dyDescent="0.25">
      <c r="E409" s="1"/>
    </row>
    <row r="410" spans="5:5" ht="14.25" customHeight="1" x14ac:dyDescent="0.25">
      <c r="E410" s="1"/>
    </row>
    <row r="411" spans="5:5" ht="14.25" customHeight="1" x14ac:dyDescent="0.25">
      <c r="E411" s="1"/>
    </row>
    <row r="412" spans="5:5" ht="14.25" customHeight="1" x14ac:dyDescent="0.25">
      <c r="E412" s="1"/>
    </row>
    <row r="413" spans="5:5" ht="14.25" customHeight="1" x14ac:dyDescent="0.25">
      <c r="E413" s="1"/>
    </row>
    <row r="414" spans="5:5" ht="14.25" customHeight="1" x14ac:dyDescent="0.25">
      <c r="E414" s="1"/>
    </row>
    <row r="415" spans="5:5" ht="14.25" customHeight="1" x14ac:dyDescent="0.25">
      <c r="E415" s="1"/>
    </row>
    <row r="416" spans="5:5" ht="14.25" customHeight="1" x14ac:dyDescent="0.25">
      <c r="E416" s="1"/>
    </row>
    <row r="417" spans="5:5" ht="14.25" customHeight="1" x14ac:dyDescent="0.25">
      <c r="E417" s="1"/>
    </row>
    <row r="418" spans="5:5" ht="14.25" customHeight="1" x14ac:dyDescent="0.25">
      <c r="E418" s="1"/>
    </row>
    <row r="419" spans="5:5" ht="14.25" customHeight="1" x14ac:dyDescent="0.25">
      <c r="E419" s="1"/>
    </row>
    <row r="420" spans="5:5" ht="14.25" customHeight="1" x14ac:dyDescent="0.25">
      <c r="E420" s="1"/>
    </row>
    <row r="421" spans="5:5" ht="14.25" customHeight="1" x14ac:dyDescent="0.25">
      <c r="E421" s="1"/>
    </row>
    <row r="422" spans="5:5" ht="14.25" customHeight="1" x14ac:dyDescent="0.25">
      <c r="E422" s="1"/>
    </row>
    <row r="423" spans="5:5" ht="14.25" customHeight="1" x14ac:dyDescent="0.25">
      <c r="E423" s="1"/>
    </row>
    <row r="424" spans="5:5" ht="14.25" customHeight="1" x14ac:dyDescent="0.25">
      <c r="E424" s="1"/>
    </row>
    <row r="425" spans="5:5" ht="14.25" customHeight="1" x14ac:dyDescent="0.25">
      <c r="E425" s="1"/>
    </row>
    <row r="426" spans="5:5" ht="14.25" customHeight="1" x14ac:dyDescent="0.25">
      <c r="E426" s="1"/>
    </row>
    <row r="427" spans="5:5" ht="14.25" customHeight="1" x14ac:dyDescent="0.25">
      <c r="E427" s="1"/>
    </row>
    <row r="428" spans="5:5" ht="14.25" customHeight="1" x14ac:dyDescent="0.25">
      <c r="E428" s="1"/>
    </row>
    <row r="429" spans="5:5" ht="14.25" customHeight="1" x14ac:dyDescent="0.25">
      <c r="E429" s="1"/>
    </row>
    <row r="430" spans="5:5" ht="14.25" customHeight="1" x14ac:dyDescent="0.25">
      <c r="E430" s="1"/>
    </row>
    <row r="431" spans="5:5" ht="14.25" customHeight="1" x14ac:dyDescent="0.25">
      <c r="E431" s="1"/>
    </row>
    <row r="432" spans="5:5" ht="14.25" customHeight="1" x14ac:dyDescent="0.25">
      <c r="E432" s="1"/>
    </row>
    <row r="433" spans="5:5" ht="14.25" customHeight="1" x14ac:dyDescent="0.25">
      <c r="E433" s="1"/>
    </row>
    <row r="434" spans="5:5" ht="14.25" customHeight="1" x14ac:dyDescent="0.25">
      <c r="E434" s="1"/>
    </row>
    <row r="435" spans="5:5" ht="14.25" customHeight="1" x14ac:dyDescent="0.25">
      <c r="E435" s="1"/>
    </row>
    <row r="436" spans="5:5" ht="14.25" customHeight="1" x14ac:dyDescent="0.25">
      <c r="E436" s="1"/>
    </row>
    <row r="437" spans="5:5" ht="14.25" customHeight="1" x14ac:dyDescent="0.25">
      <c r="E437" s="1"/>
    </row>
    <row r="438" spans="5:5" ht="14.25" customHeight="1" x14ac:dyDescent="0.25">
      <c r="E438" s="1"/>
    </row>
    <row r="439" spans="5:5" ht="14.25" customHeight="1" x14ac:dyDescent="0.25">
      <c r="E439" s="1"/>
    </row>
    <row r="440" spans="5:5" ht="14.25" customHeight="1" x14ac:dyDescent="0.25">
      <c r="E440" s="1"/>
    </row>
    <row r="441" spans="5:5" ht="14.25" customHeight="1" x14ac:dyDescent="0.25">
      <c r="E441" s="1"/>
    </row>
    <row r="442" spans="5:5" ht="14.25" customHeight="1" x14ac:dyDescent="0.25">
      <c r="E442" s="1"/>
    </row>
    <row r="443" spans="5:5" ht="14.25" customHeight="1" x14ac:dyDescent="0.25">
      <c r="E443" s="1"/>
    </row>
    <row r="444" spans="5:5" ht="14.25" customHeight="1" x14ac:dyDescent="0.25">
      <c r="E444" s="1"/>
    </row>
    <row r="445" spans="5:5" ht="14.25" customHeight="1" x14ac:dyDescent="0.25">
      <c r="E445" s="1"/>
    </row>
    <row r="446" spans="5:5" ht="14.25" customHeight="1" x14ac:dyDescent="0.25">
      <c r="E446" s="1"/>
    </row>
    <row r="447" spans="5:5" ht="14.25" customHeight="1" x14ac:dyDescent="0.25">
      <c r="E447" s="1"/>
    </row>
    <row r="448" spans="5:5" ht="14.25" customHeight="1" x14ac:dyDescent="0.25">
      <c r="E448" s="1"/>
    </row>
    <row r="449" spans="5:5" ht="14.25" customHeight="1" x14ac:dyDescent="0.25">
      <c r="E449" s="1"/>
    </row>
    <row r="450" spans="5:5" ht="14.25" customHeight="1" x14ac:dyDescent="0.25">
      <c r="E450" s="1"/>
    </row>
    <row r="451" spans="5:5" ht="14.25" customHeight="1" x14ac:dyDescent="0.25">
      <c r="E451" s="1"/>
    </row>
    <row r="452" spans="5:5" ht="14.25" customHeight="1" x14ac:dyDescent="0.25">
      <c r="E452" s="1"/>
    </row>
    <row r="453" spans="5:5" ht="14.25" customHeight="1" x14ac:dyDescent="0.25">
      <c r="E453" s="1"/>
    </row>
    <row r="454" spans="5:5" ht="14.25" customHeight="1" x14ac:dyDescent="0.25">
      <c r="E454" s="1"/>
    </row>
    <row r="455" spans="5:5" ht="14.25" customHeight="1" x14ac:dyDescent="0.25">
      <c r="E455" s="1"/>
    </row>
    <row r="456" spans="5:5" ht="14.25" customHeight="1" x14ac:dyDescent="0.25">
      <c r="E456" s="1"/>
    </row>
    <row r="457" spans="5:5" ht="14.25" customHeight="1" x14ac:dyDescent="0.25">
      <c r="E457" s="1"/>
    </row>
    <row r="458" spans="5:5" ht="14.25" customHeight="1" x14ac:dyDescent="0.25">
      <c r="E458" s="1"/>
    </row>
    <row r="459" spans="5:5" ht="14.25" customHeight="1" x14ac:dyDescent="0.25">
      <c r="E459" s="1"/>
    </row>
    <row r="460" spans="5:5" ht="14.25" customHeight="1" x14ac:dyDescent="0.25">
      <c r="E460" s="1"/>
    </row>
    <row r="461" spans="5:5" ht="14.25" customHeight="1" x14ac:dyDescent="0.25">
      <c r="E461" s="1"/>
    </row>
    <row r="462" spans="5:5" ht="14.25" customHeight="1" x14ac:dyDescent="0.25">
      <c r="E462" s="1"/>
    </row>
    <row r="463" spans="5:5" ht="14.25" customHeight="1" x14ac:dyDescent="0.25">
      <c r="E463" s="1"/>
    </row>
    <row r="464" spans="5:5" ht="14.25" customHeight="1" x14ac:dyDescent="0.25">
      <c r="E464" s="1"/>
    </row>
    <row r="465" spans="5:5" ht="14.25" customHeight="1" x14ac:dyDescent="0.25">
      <c r="E465" s="1"/>
    </row>
    <row r="466" spans="5:5" ht="14.25" customHeight="1" x14ac:dyDescent="0.25">
      <c r="E466" s="1"/>
    </row>
    <row r="467" spans="5:5" ht="14.25" customHeight="1" x14ac:dyDescent="0.25">
      <c r="E467" s="1"/>
    </row>
    <row r="468" spans="5:5" ht="14.25" customHeight="1" x14ac:dyDescent="0.25">
      <c r="E468" s="1"/>
    </row>
    <row r="469" spans="5:5" ht="14.25" customHeight="1" x14ac:dyDescent="0.25">
      <c r="E469" s="1"/>
    </row>
    <row r="470" spans="5:5" ht="14.25" customHeight="1" x14ac:dyDescent="0.25">
      <c r="E470" s="1"/>
    </row>
    <row r="471" spans="5:5" ht="14.25" customHeight="1" x14ac:dyDescent="0.25">
      <c r="E471" s="1"/>
    </row>
    <row r="472" spans="5:5" ht="14.25" customHeight="1" x14ac:dyDescent="0.25">
      <c r="E472" s="1"/>
    </row>
    <row r="473" spans="5:5" ht="14.25" customHeight="1" x14ac:dyDescent="0.25">
      <c r="E473" s="1"/>
    </row>
    <row r="474" spans="5:5" ht="14.25" customHeight="1" x14ac:dyDescent="0.25">
      <c r="E474" s="1"/>
    </row>
    <row r="475" spans="5:5" ht="14.25" customHeight="1" x14ac:dyDescent="0.25">
      <c r="E475" s="1"/>
    </row>
    <row r="476" spans="5:5" ht="14.25" customHeight="1" x14ac:dyDescent="0.25">
      <c r="E476" s="1"/>
    </row>
    <row r="477" spans="5:5" ht="14.25" customHeight="1" x14ac:dyDescent="0.25">
      <c r="E477" s="1"/>
    </row>
    <row r="478" spans="5:5" ht="14.25" customHeight="1" x14ac:dyDescent="0.25">
      <c r="E478" s="1"/>
    </row>
    <row r="479" spans="5:5" ht="14.25" customHeight="1" x14ac:dyDescent="0.25">
      <c r="E479" s="1"/>
    </row>
    <row r="480" spans="5:5" ht="14.25" customHeight="1" x14ac:dyDescent="0.25">
      <c r="E480" s="1"/>
    </row>
    <row r="481" spans="5:5" ht="14.25" customHeight="1" x14ac:dyDescent="0.25">
      <c r="E481" s="1"/>
    </row>
    <row r="482" spans="5:5" ht="14.25" customHeight="1" x14ac:dyDescent="0.25">
      <c r="E482" s="1"/>
    </row>
    <row r="483" spans="5:5" ht="14.25" customHeight="1" x14ac:dyDescent="0.25">
      <c r="E483" s="1"/>
    </row>
    <row r="484" spans="5:5" ht="14.25" customHeight="1" x14ac:dyDescent="0.25">
      <c r="E484" s="1"/>
    </row>
    <row r="485" spans="5:5" ht="14.25" customHeight="1" x14ac:dyDescent="0.25">
      <c r="E485" s="1"/>
    </row>
    <row r="486" spans="5:5" ht="14.25" customHeight="1" x14ac:dyDescent="0.25">
      <c r="E486" s="1"/>
    </row>
    <row r="487" spans="5:5" ht="14.25" customHeight="1" x14ac:dyDescent="0.25">
      <c r="E487" s="1"/>
    </row>
    <row r="488" spans="5:5" ht="14.25" customHeight="1" x14ac:dyDescent="0.25">
      <c r="E488" s="1"/>
    </row>
    <row r="489" spans="5:5" ht="14.25" customHeight="1" x14ac:dyDescent="0.25">
      <c r="E489" s="1"/>
    </row>
    <row r="490" spans="5:5" ht="14.25" customHeight="1" x14ac:dyDescent="0.25">
      <c r="E490" s="1"/>
    </row>
    <row r="491" spans="5:5" ht="14.25" customHeight="1" x14ac:dyDescent="0.25">
      <c r="E491" s="1"/>
    </row>
    <row r="492" spans="5:5" ht="14.25" customHeight="1" x14ac:dyDescent="0.25">
      <c r="E492" s="1"/>
    </row>
    <row r="493" spans="5:5" ht="14.25" customHeight="1" x14ac:dyDescent="0.25">
      <c r="E493" s="1"/>
    </row>
    <row r="494" spans="5:5" ht="14.25" customHeight="1" x14ac:dyDescent="0.25">
      <c r="E494" s="1"/>
    </row>
    <row r="495" spans="5:5" ht="14.25" customHeight="1" x14ac:dyDescent="0.25">
      <c r="E495" s="1"/>
    </row>
    <row r="496" spans="5:5" ht="14.25" customHeight="1" x14ac:dyDescent="0.25">
      <c r="E496" s="1"/>
    </row>
    <row r="497" spans="5:5" ht="14.25" customHeight="1" x14ac:dyDescent="0.25">
      <c r="E497" s="1"/>
    </row>
    <row r="498" spans="5:5" ht="14.25" customHeight="1" x14ac:dyDescent="0.25">
      <c r="E498" s="1"/>
    </row>
    <row r="499" spans="5:5" ht="14.25" customHeight="1" x14ac:dyDescent="0.25">
      <c r="E499" s="1"/>
    </row>
    <row r="500" spans="5:5" ht="14.25" customHeight="1" x14ac:dyDescent="0.25">
      <c r="E500" s="1"/>
    </row>
    <row r="501" spans="5:5" ht="14.25" customHeight="1" x14ac:dyDescent="0.25">
      <c r="E501" s="1"/>
    </row>
    <row r="502" spans="5:5" ht="14.25" customHeight="1" x14ac:dyDescent="0.25">
      <c r="E502" s="1"/>
    </row>
    <row r="503" spans="5:5" ht="14.25" customHeight="1" x14ac:dyDescent="0.25">
      <c r="E503" s="1"/>
    </row>
    <row r="504" spans="5:5" ht="14.25" customHeight="1" x14ac:dyDescent="0.25">
      <c r="E504" s="1"/>
    </row>
    <row r="505" spans="5:5" ht="14.25" customHeight="1" x14ac:dyDescent="0.25">
      <c r="E505" s="1"/>
    </row>
    <row r="506" spans="5:5" ht="14.25" customHeight="1" x14ac:dyDescent="0.25">
      <c r="E506" s="1"/>
    </row>
    <row r="507" spans="5:5" ht="14.25" customHeight="1" x14ac:dyDescent="0.25">
      <c r="E507" s="1"/>
    </row>
    <row r="508" spans="5:5" ht="14.25" customHeight="1" x14ac:dyDescent="0.25">
      <c r="E508" s="1"/>
    </row>
    <row r="509" spans="5:5" ht="14.25" customHeight="1" x14ac:dyDescent="0.25">
      <c r="E509" s="1"/>
    </row>
    <row r="510" spans="5:5" ht="14.25" customHeight="1" x14ac:dyDescent="0.25">
      <c r="E510" s="1"/>
    </row>
    <row r="511" spans="5:5" ht="14.25" customHeight="1" x14ac:dyDescent="0.25">
      <c r="E511" s="1"/>
    </row>
    <row r="512" spans="5:5" ht="14.25" customHeight="1" x14ac:dyDescent="0.25">
      <c r="E512" s="1"/>
    </row>
    <row r="513" spans="5:5" ht="14.25" customHeight="1" x14ac:dyDescent="0.25">
      <c r="E513" s="1"/>
    </row>
    <row r="514" spans="5:5" ht="14.25" customHeight="1" x14ac:dyDescent="0.25">
      <c r="E514" s="1"/>
    </row>
    <row r="515" spans="5:5" ht="14.25" customHeight="1" x14ac:dyDescent="0.25">
      <c r="E515" s="1"/>
    </row>
    <row r="516" spans="5:5" ht="14.25" customHeight="1" x14ac:dyDescent="0.25">
      <c r="E516" s="1"/>
    </row>
    <row r="517" spans="5:5" ht="14.25" customHeight="1" x14ac:dyDescent="0.25">
      <c r="E517" s="1"/>
    </row>
    <row r="518" spans="5:5" ht="14.25" customHeight="1" x14ac:dyDescent="0.25">
      <c r="E518" s="1"/>
    </row>
    <row r="519" spans="5:5" ht="14.25" customHeight="1" x14ac:dyDescent="0.25">
      <c r="E519" s="1"/>
    </row>
    <row r="520" spans="5:5" ht="14.25" customHeight="1" x14ac:dyDescent="0.25">
      <c r="E520" s="1"/>
    </row>
    <row r="521" spans="5:5" ht="14.25" customHeight="1" x14ac:dyDescent="0.25">
      <c r="E521" s="1"/>
    </row>
    <row r="522" spans="5:5" ht="14.25" customHeight="1" x14ac:dyDescent="0.25">
      <c r="E522" s="1"/>
    </row>
    <row r="523" spans="5:5" ht="14.25" customHeight="1" x14ac:dyDescent="0.25">
      <c r="E523" s="1"/>
    </row>
    <row r="524" spans="5:5" ht="14.25" customHeight="1" x14ac:dyDescent="0.25">
      <c r="E524" s="1"/>
    </row>
    <row r="525" spans="5:5" ht="14.25" customHeight="1" x14ac:dyDescent="0.25">
      <c r="E525" s="1"/>
    </row>
    <row r="526" spans="5:5" ht="14.25" customHeight="1" x14ac:dyDescent="0.25">
      <c r="E526" s="1"/>
    </row>
    <row r="527" spans="5:5" ht="14.25" customHeight="1" x14ac:dyDescent="0.25">
      <c r="E527" s="1"/>
    </row>
    <row r="528" spans="5:5" ht="14.25" customHeight="1" x14ac:dyDescent="0.25">
      <c r="E528" s="1"/>
    </row>
    <row r="529" spans="5:5" ht="14.25" customHeight="1" x14ac:dyDescent="0.25">
      <c r="E529" s="1"/>
    </row>
    <row r="530" spans="5:5" ht="14.25" customHeight="1" x14ac:dyDescent="0.25">
      <c r="E530" s="1"/>
    </row>
    <row r="531" spans="5:5" ht="14.25" customHeight="1" x14ac:dyDescent="0.25">
      <c r="E531" s="1"/>
    </row>
    <row r="532" spans="5:5" ht="14.25" customHeight="1" x14ac:dyDescent="0.25">
      <c r="E532" s="1"/>
    </row>
    <row r="533" spans="5:5" ht="14.25" customHeight="1" x14ac:dyDescent="0.25">
      <c r="E533" s="1"/>
    </row>
    <row r="534" spans="5:5" ht="14.25" customHeight="1" x14ac:dyDescent="0.25">
      <c r="E534" s="1"/>
    </row>
    <row r="535" spans="5:5" ht="14.25" customHeight="1" x14ac:dyDescent="0.25">
      <c r="E535" s="1"/>
    </row>
    <row r="536" spans="5:5" ht="14.25" customHeight="1" x14ac:dyDescent="0.25">
      <c r="E536" s="1"/>
    </row>
    <row r="537" spans="5:5" ht="14.25" customHeight="1" x14ac:dyDescent="0.25">
      <c r="E537" s="1"/>
    </row>
    <row r="538" spans="5:5" ht="14.25" customHeight="1" x14ac:dyDescent="0.25">
      <c r="E538" s="1"/>
    </row>
    <row r="539" spans="5:5" ht="14.25" customHeight="1" x14ac:dyDescent="0.25">
      <c r="E539" s="1"/>
    </row>
    <row r="540" spans="5:5" ht="14.25" customHeight="1" x14ac:dyDescent="0.25">
      <c r="E540" s="1"/>
    </row>
    <row r="541" spans="5:5" ht="14.25" customHeight="1" x14ac:dyDescent="0.25">
      <c r="E541" s="1"/>
    </row>
    <row r="542" spans="5:5" ht="14.25" customHeight="1" x14ac:dyDescent="0.25">
      <c r="E542" s="1"/>
    </row>
    <row r="543" spans="5:5" ht="14.25" customHeight="1" x14ac:dyDescent="0.25">
      <c r="E543" s="1"/>
    </row>
    <row r="544" spans="5:5" ht="14.25" customHeight="1" x14ac:dyDescent="0.25">
      <c r="E544" s="1"/>
    </row>
    <row r="545" spans="5:5" ht="14.25" customHeight="1" x14ac:dyDescent="0.25">
      <c r="E545" s="1"/>
    </row>
    <row r="546" spans="5:5" ht="14.25" customHeight="1" x14ac:dyDescent="0.25">
      <c r="E546" s="1"/>
    </row>
    <row r="547" spans="5:5" ht="14.25" customHeight="1" x14ac:dyDescent="0.25">
      <c r="E547" s="1"/>
    </row>
    <row r="548" spans="5:5" ht="14.25" customHeight="1" x14ac:dyDescent="0.25">
      <c r="E548" s="1"/>
    </row>
    <row r="549" spans="5:5" ht="14.25" customHeight="1" x14ac:dyDescent="0.25">
      <c r="E549" s="1"/>
    </row>
    <row r="550" spans="5:5" ht="14.25" customHeight="1" x14ac:dyDescent="0.25">
      <c r="E550" s="1"/>
    </row>
    <row r="551" spans="5:5" ht="14.25" customHeight="1" x14ac:dyDescent="0.25">
      <c r="E551" s="1"/>
    </row>
    <row r="552" spans="5:5" ht="14.25" customHeight="1" x14ac:dyDescent="0.25">
      <c r="E552" s="1"/>
    </row>
    <row r="553" spans="5:5" ht="14.25" customHeight="1" x14ac:dyDescent="0.25">
      <c r="E553" s="1"/>
    </row>
    <row r="554" spans="5:5" ht="14.25" customHeight="1" x14ac:dyDescent="0.25">
      <c r="E554" s="1"/>
    </row>
    <row r="555" spans="5:5" ht="14.25" customHeight="1" x14ac:dyDescent="0.25">
      <c r="E555" s="1"/>
    </row>
    <row r="556" spans="5:5" ht="14.25" customHeight="1" x14ac:dyDescent="0.25">
      <c r="E556" s="1"/>
    </row>
    <row r="557" spans="5:5" ht="14.25" customHeight="1" x14ac:dyDescent="0.25">
      <c r="E557" s="1"/>
    </row>
    <row r="558" spans="5:5" ht="14.25" customHeight="1" x14ac:dyDescent="0.25">
      <c r="E558" s="1"/>
    </row>
    <row r="559" spans="5:5" ht="14.25" customHeight="1" x14ac:dyDescent="0.25">
      <c r="E559" s="1"/>
    </row>
    <row r="560" spans="5:5" ht="14.25" customHeight="1" x14ac:dyDescent="0.25">
      <c r="E560" s="1"/>
    </row>
    <row r="561" spans="5:5" ht="14.25" customHeight="1" x14ac:dyDescent="0.25">
      <c r="E561" s="1"/>
    </row>
    <row r="562" spans="5:5" ht="14.25" customHeight="1" x14ac:dyDescent="0.25">
      <c r="E562" s="1"/>
    </row>
    <row r="563" spans="5:5" ht="14.25" customHeight="1" x14ac:dyDescent="0.25">
      <c r="E563" s="1"/>
    </row>
    <row r="564" spans="5:5" ht="14.25" customHeight="1" x14ac:dyDescent="0.25">
      <c r="E564" s="1"/>
    </row>
    <row r="565" spans="5:5" ht="14.25" customHeight="1" x14ac:dyDescent="0.25">
      <c r="E565" s="1"/>
    </row>
    <row r="566" spans="5:5" ht="14.25" customHeight="1" x14ac:dyDescent="0.25">
      <c r="E566" s="1"/>
    </row>
    <row r="567" spans="5:5" ht="14.25" customHeight="1" x14ac:dyDescent="0.25">
      <c r="E567" s="1"/>
    </row>
    <row r="568" spans="5:5" ht="14.25" customHeight="1" x14ac:dyDescent="0.25">
      <c r="E568" s="1"/>
    </row>
    <row r="569" spans="5:5" ht="14.25" customHeight="1" x14ac:dyDescent="0.25">
      <c r="E569" s="1"/>
    </row>
    <row r="570" spans="5:5" ht="14.25" customHeight="1" x14ac:dyDescent="0.25">
      <c r="E570" s="1"/>
    </row>
    <row r="571" spans="5:5" ht="14.25" customHeight="1" x14ac:dyDescent="0.25">
      <c r="E571" s="1"/>
    </row>
    <row r="572" spans="5:5" ht="14.25" customHeight="1" x14ac:dyDescent="0.25">
      <c r="E572" s="1"/>
    </row>
    <row r="573" spans="5:5" ht="14.25" customHeight="1" x14ac:dyDescent="0.25">
      <c r="E573" s="1"/>
    </row>
    <row r="574" spans="5:5" ht="14.25" customHeight="1" x14ac:dyDescent="0.25">
      <c r="E574" s="1"/>
    </row>
    <row r="575" spans="5:5" ht="14.25" customHeight="1" x14ac:dyDescent="0.25">
      <c r="E575" s="1"/>
    </row>
    <row r="576" spans="5:5" ht="14.25" customHeight="1" x14ac:dyDescent="0.25">
      <c r="E576" s="1"/>
    </row>
    <row r="577" spans="5:5" ht="14.25" customHeight="1" x14ac:dyDescent="0.25">
      <c r="E577" s="1"/>
    </row>
    <row r="578" spans="5:5" ht="14.25" customHeight="1" x14ac:dyDescent="0.25">
      <c r="E578" s="1"/>
    </row>
    <row r="579" spans="5:5" ht="14.25" customHeight="1" x14ac:dyDescent="0.25">
      <c r="E579" s="1"/>
    </row>
    <row r="580" spans="5:5" ht="14.25" customHeight="1" x14ac:dyDescent="0.25">
      <c r="E580" s="1"/>
    </row>
    <row r="581" spans="5:5" ht="14.25" customHeight="1" x14ac:dyDescent="0.25">
      <c r="E581" s="1"/>
    </row>
    <row r="582" spans="5:5" ht="14.25" customHeight="1" x14ac:dyDescent="0.25">
      <c r="E582" s="1"/>
    </row>
    <row r="583" spans="5:5" ht="14.25" customHeight="1" x14ac:dyDescent="0.25">
      <c r="E583" s="1"/>
    </row>
    <row r="584" spans="5:5" ht="14.25" customHeight="1" x14ac:dyDescent="0.25">
      <c r="E584" s="1"/>
    </row>
    <row r="585" spans="5:5" ht="14.25" customHeight="1" x14ac:dyDescent="0.25">
      <c r="E585" s="1"/>
    </row>
    <row r="586" spans="5:5" ht="14.25" customHeight="1" x14ac:dyDescent="0.25">
      <c r="E586" s="1"/>
    </row>
    <row r="587" spans="5:5" ht="14.25" customHeight="1" x14ac:dyDescent="0.25">
      <c r="E587" s="1"/>
    </row>
    <row r="588" spans="5:5" ht="14.25" customHeight="1" x14ac:dyDescent="0.25">
      <c r="E588" s="1"/>
    </row>
    <row r="589" spans="5:5" ht="14.25" customHeight="1" x14ac:dyDescent="0.25">
      <c r="E589" s="1"/>
    </row>
    <row r="590" spans="5:5" ht="14.25" customHeight="1" x14ac:dyDescent="0.25">
      <c r="E590" s="1"/>
    </row>
    <row r="591" spans="5:5" ht="14.25" customHeight="1" x14ac:dyDescent="0.25">
      <c r="E591" s="1"/>
    </row>
    <row r="592" spans="5:5" ht="14.25" customHeight="1" x14ac:dyDescent="0.25">
      <c r="E592" s="1"/>
    </row>
    <row r="593" spans="5:5" ht="14.25" customHeight="1" x14ac:dyDescent="0.25">
      <c r="E593" s="1"/>
    </row>
    <row r="594" spans="5:5" ht="14.25" customHeight="1" x14ac:dyDescent="0.25">
      <c r="E594" s="1"/>
    </row>
    <row r="595" spans="5:5" ht="14.25" customHeight="1" x14ac:dyDescent="0.25">
      <c r="E595" s="1"/>
    </row>
    <row r="596" spans="5:5" ht="14.25" customHeight="1" x14ac:dyDescent="0.25">
      <c r="E596" s="1"/>
    </row>
    <row r="597" spans="5:5" ht="14.25" customHeight="1" x14ac:dyDescent="0.25">
      <c r="E597" s="1"/>
    </row>
    <row r="598" spans="5:5" ht="14.25" customHeight="1" x14ac:dyDescent="0.25">
      <c r="E598" s="1"/>
    </row>
    <row r="599" spans="5:5" ht="14.25" customHeight="1" x14ac:dyDescent="0.25">
      <c r="E599" s="1"/>
    </row>
    <row r="600" spans="5:5" ht="14.25" customHeight="1" x14ac:dyDescent="0.25">
      <c r="E600" s="1"/>
    </row>
    <row r="601" spans="5:5" ht="14.25" customHeight="1" x14ac:dyDescent="0.25">
      <c r="E601" s="1"/>
    </row>
    <row r="602" spans="5:5" ht="14.25" customHeight="1" x14ac:dyDescent="0.25">
      <c r="E602" s="1"/>
    </row>
    <row r="603" spans="5:5" ht="14.25" customHeight="1" x14ac:dyDescent="0.25">
      <c r="E603" s="1"/>
    </row>
    <row r="604" spans="5:5" ht="14.25" customHeight="1" x14ac:dyDescent="0.25">
      <c r="E604" s="1"/>
    </row>
    <row r="605" spans="5:5" ht="14.25" customHeight="1" x14ac:dyDescent="0.25">
      <c r="E605" s="1"/>
    </row>
    <row r="606" spans="5:5" ht="14.25" customHeight="1" x14ac:dyDescent="0.25">
      <c r="E606" s="1"/>
    </row>
    <row r="607" spans="5:5" ht="14.25" customHeight="1" x14ac:dyDescent="0.25">
      <c r="E607" s="1"/>
    </row>
    <row r="608" spans="5:5" ht="14.25" customHeight="1" x14ac:dyDescent="0.25">
      <c r="E608" s="1"/>
    </row>
    <row r="609" spans="5:5" ht="14.25" customHeight="1" x14ac:dyDescent="0.25">
      <c r="E609" s="1"/>
    </row>
    <row r="610" spans="5:5" ht="14.25" customHeight="1" x14ac:dyDescent="0.25">
      <c r="E610" s="1"/>
    </row>
    <row r="611" spans="5:5" ht="14.25" customHeight="1" x14ac:dyDescent="0.25">
      <c r="E611" s="1"/>
    </row>
    <row r="612" spans="5:5" ht="14.25" customHeight="1" x14ac:dyDescent="0.25">
      <c r="E612" s="1"/>
    </row>
    <row r="613" spans="5:5" ht="14.25" customHeight="1" x14ac:dyDescent="0.25">
      <c r="E613" s="1"/>
    </row>
    <row r="614" spans="5:5" ht="14.25" customHeight="1" x14ac:dyDescent="0.25">
      <c r="E614" s="1"/>
    </row>
    <row r="615" spans="5:5" ht="14.25" customHeight="1" x14ac:dyDescent="0.25">
      <c r="E615" s="1"/>
    </row>
    <row r="616" spans="5:5" ht="14.25" customHeight="1" x14ac:dyDescent="0.25">
      <c r="E616" s="1"/>
    </row>
    <row r="617" spans="5:5" ht="14.25" customHeight="1" x14ac:dyDescent="0.25">
      <c r="E617" s="1"/>
    </row>
    <row r="618" spans="5:5" ht="14.25" customHeight="1" x14ac:dyDescent="0.25">
      <c r="E618" s="1"/>
    </row>
    <row r="619" spans="5:5" ht="14.25" customHeight="1" x14ac:dyDescent="0.25">
      <c r="E619" s="1"/>
    </row>
    <row r="620" spans="5:5" ht="14.25" customHeight="1" x14ac:dyDescent="0.25">
      <c r="E620" s="1"/>
    </row>
    <row r="621" spans="5:5" ht="14.25" customHeight="1" x14ac:dyDescent="0.25">
      <c r="E621" s="1"/>
    </row>
    <row r="622" spans="5:5" ht="14.25" customHeight="1" x14ac:dyDescent="0.25">
      <c r="E622" s="1"/>
    </row>
    <row r="623" spans="5:5" ht="14.25" customHeight="1" x14ac:dyDescent="0.25">
      <c r="E623" s="1"/>
    </row>
    <row r="624" spans="5:5" ht="14.25" customHeight="1" x14ac:dyDescent="0.25">
      <c r="E624" s="1"/>
    </row>
    <row r="625" spans="5:5" ht="14.25" customHeight="1" x14ac:dyDescent="0.25">
      <c r="E625" s="1"/>
    </row>
    <row r="626" spans="5:5" ht="14.25" customHeight="1" x14ac:dyDescent="0.25">
      <c r="E626" s="1"/>
    </row>
    <row r="627" spans="5:5" ht="14.25" customHeight="1" x14ac:dyDescent="0.25">
      <c r="E627" s="1"/>
    </row>
    <row r="628" spans="5:5" ht="14.25" customHeight="1" x14ac:dyDescent="0.25">
      <c r="E628" s="1"/>
    </row>
    <row r="629" spans="5:5" ht="14.25" customHeight="1" x14ac:dyDescent="0.25">
      <c r="E629" s="1"/>
    </row>
    <row r="630" spans="5:5" ht="14.25" customHeight="1" x14ac:dyDescent="0.25">
      <c r="E630" s="1"/>
    </row>
    <row r="631" spans="5:5" ht="14.25" customHeight="1" x14ac:dyDescent="0.25">
      <c r="E631" s="1"/>
    </row>
    <row r="632" spans="5:5" ht="14.25" customHeight="1" x14ac:dyDescent="0.25">
      <c r="E632" s="1"/>
    </row>
    <row r="633" spans="5:5" ht="14.25" customHeight="1" x14ac:dyDescent="0.25">
      <c r="E633" s="1"/>
    </row>
    <row r="634" spans="5:5" ht="14.25" customHeight="1" x14ac:dyDescent="0.25">
      <c r="E634" s="1"/>
    </row>
    <row r="635" spans="5:5" ht="14.25" customHeight="1" x14ac:dyDescent="0.25">
      <c r="E635" s="1"/>
    </row>
    <row r="636" spans="5:5" ht="14.25" customHeight="1" x14ac:dyDescent="0.25">
      <c r="E636" s="1"/>
    </row>
    <row r="637" spans="5:5" ht="14.25" customHeight="1" x14ac:dyDescent="0.25">
      <c r="E637" s="1"/>
    </row>
    <row r="638" spans="5:5" ht="14.25" customHeight="1" x14ac:dyDescent="0.25">
      <c r="E638" s="1"/>
    </row>
    <row r="639" spans="5:5" ht="14.25" customHeight="1" x14ac:dyDescent="0.25">
      <c r="E639" s="1"/>
    </row>
    <row r="640" spans="5:5" ht="14.25" customHeight="1" x14ac:dyDescent="0.25">
      <c r="E640" s="1"/>
    </row>
    <row r="641" spans="5:5" ht="14.25" customHeight="1" x14ac:dyDescent="0.25">
      <c r="E641" s="1"/>
    </row>
    <row r="642" spans="5:5" ht="14.25" customHeight="1" x14ac:dyDescent="0.25">
      <c r="E642" s="1"/>
    </row>
    <row r="643" spans="5:5" ht="14.25" customHeight="1" x14ac:dyDescent="0.25">
      <c r="E643" s="1"/>
    </row>
    <row r="644" spans="5:5" ht="14.25" customHeight="1" x14ac:dyDescent="0.25">
      <c r="E644" s="1"/>
    </row>
    <row r="645" spans="5:5" ht="14.25" customHeight="1" x14ac:dyDescent="0.25">
      <c r="E645" s="1"/>
    </row>
    <row r="646" spans="5:5" ht="14.25" customHeight="1" x14ac:dyDescent="0.25">
      <c r="E646" s="1"/>
    </row>
    <row r="647" spans="5:5" ht="14.25" customHeight="1" x14ac:dyDescent="0.25">
      <c r="E647" s="1"/>
    </row>
    <row r="648" spans="5:5" ht="14.25" customHeight="1" x14ac:dyDescent="0.25">
      <c r="E648" s="1"/>
    </row>
    <row r="649" spans="5:5" ht="14.25" customHeight="1" x14ac:dyDescent="0.25">
      <c r="E649" s="1"/>
    </row>
    <row r="650" spans="5:5" ht="14.25" customHeight="1" x14ac:dyDescent="0.25">
      <c r="E650" s="1"/>
    </row>
    <row r="651" spans="5:5" ht="14.25" customHeight="1" x14ac:dyDescent="0.25">
      <c r="E651" s="1"/>
    </row>
    <row r="652" spans="5:5" ht="14.25" customHeight="1" x14ac:dyDescent="0.25">
      <c r="E652" s="1"/>
    </row>
    <row r="653" spans="5:5" ht="14.25" customHeight="1" x14ac:dyDescent="0.25">
      <c r="E653" s="1"/>
    </row>
    <row r="654" spans="5:5" ht="14.25" customHeight="1" x14ac:dyDescent="0.25">
      <c r="E654" s="1"/>
    </row>
    <row r="655" spans="5:5" ht="14.25" customHeight="1" x14ac:dyDescent="0.25">
      <c r="E655" s="1"/>
    </row>
    <row r="656" spans="5:5" ht="14.25" customHeight="1" x14ac:dyDescent="0.25">
      <c r="E656" s="1"/>
    </row>
    <row r="657" spans="5:5" ht="14.25" customHeight="1" x14ac:dyDescent="0.25">
      <c r="E657" s="1"/>
    </row>
    <row r="658" spans="5:5" ht="14.25" customHeight="1" x14ac:dyDescent="0.25">
      <c r="E658" s="1"/>
    </row>
    <row r="659" spans="5:5" ht="14.25" customHeight="1" x14ac:dyDescent="0.25">
      <c r="E659" s="1"/>
    </row>
    <row r="660" spans="5:5" ht="14.25" customHeight="1" x14ac:dyDescent="0.25">
      <c r="E660" s="1"/>
    </row>
    <row r="661" spans="5:5" ht="14.25" customHeight="1" x14ac:dyDescent="0.25">
      <c r="E661" s="1"/>
    </row>
    <row r="662" spans="5:5" ht="14.25" customHeight="1" x14ac:dyDescent="0.25">
      <c r="E662" s="1"/>
    </row>
    <row r="663" spans="5:5" ht="14.25" customHeight="1" x14ac:dyDescent="0.25">
      <c r="E663" s="1"/>
    </row>
    <row r="664" spans="5:5" ht="14.25" customHeight="1" x14ac:dyDescent="0.25">
      <c r="E664" s="1"/>
    </row>
    <row r="665" spans="5:5" ht="14.25" customHeight="1" x14ac:dyDescent="0.25">
      <c r="E665" s="1"/>
    </row>
    <row r="666" spans="5:5" ht="14.25" customHeight="1" x14ac:dyDescent="0.25">
      <c r="E666" s="1"/>
    </row>
    <row r="667" spans="5:5" ht="14.25" customHeight="1" x14ac:dyDescent="0.25">
      <c r="E667" s="1"/>
    </row>
    <row r="668" spans="5:5" ht="14.25" customHeight="1" x14ac:dyDescent="0.25">
      <c r="E668" s="1"/>
    </row>
    <row r="669" spans="5:5" ht="14.25" customHeight="1" x14ac:dyDescent="0.25">
      <c r="E669" s="1"/>
    </row>
    <row r="670" spans="5:5" ht="14.25" customHeight="1" x14ac:dyDescent="0.25">
      <c r="E670" s="1"/>
    </row>
    <row r="671" spans="5:5" ht="14.25" customHeight="1" x14ac:dyDescent="0.25">
      <c r="E671" s="1"/>
    </row>
    <row r="672" spans="5:5" ht="14.25" customHeight="1" x14ac:dyDescent="0.25">
      <c r="E672" s="1"/>
    </row>
    <row r="673" spans="5:5" ht="14.25" customHeight="1" x14ac:dyDescent="0.25">
      <c r="E673" s="1"/>
    </row>
    <row r="674" spans="5:5" ht="14.25" customHeight="1" x14ac:dyDescent="0.25">
      <c r="E674" s="1"/>
    </row>
    <row r="675" spans="5:5" ht="14.25" customHeight="1" x14ac:dyDescent="0.25">
      <c r="E675" s="1"/>
    </row>
    <row r="676" spans="5:5" ht="14.25" customHeight="1" x14ac:dyDescent="0.25">
      <c r="E676" s="1"/>
    </row>
    <row r="677" spans="5:5" ht="14.25" customHeight="1" x14ac:dyDescent="0.25">
      <c r="E677" s="1"/>
    </row>
    <row r="678" spans="5:5" ht="14.25" customHeight="1" x14ac:dyDescent="0.25">
      <c r="E678" s="1"/>
    </row>
    <row r="679" spans="5:5" ht="14.25" customHeight="1" x14ac:dyDescent="0.25">
      <c r="E679" s="1"/>
    </row>
    <row r="680" spans="5:5" ht="14.25" customHeight="1" x14ac:dyDescent="0.25">
      <c r="E680" s="1"/>
    </row>
    <row r="681" spans="5:5" ht="14.25" customHeight="1" x14ac:dyDescent="0.25">
      <c r="E681" s="1"/>
    </row>
    <row r="682" spans="5:5" ht="14.25" customHeight="1" x14ac:dyDescent="0.25">
      <c r="E682" s="1"/>
    </row>
    <row r="683" spans="5:5" ht="14.25" customHeight="1" x14ac:dyDescent="0.25">
      <c r="E683" s="1"/>
    </row>
    <row r="684" spans="5:5" ht="14.25" customHeight="1" x14ac:dyDescent="0.25">
      <c r="E684" s="1"/>
    </row>
    <row r="685" spans="5:5" ht="14.25" customHeight="1" x14ac:dyDescent="0.25">
      <c r="E685" s="1"/>
    </row>
    <row r="686" spans="5:5" ht="14.25" customHeight="1" x14ac:dyDescent="0.25">
      <c r="E686" s="1"/>
    </row>
    <row r="687" spans="5:5" ht="14.25" customHeight="1" x14ac:dyDescent="0.25">
      <c r="E687" s="1"/>
    </row>
    <row r="688" spans="5:5" ht="14.25" customHeight="1" x14ac:dyDescent="0.25">
      <c r="E688" s="1"/>
    </row>
    <row r="689" spans="5:5" ht="14.25" customHeight="1" x14ac:dyDescent="0.25">
      <c r="E689" s="1"/>
    </row>
    <row r="690" spans="5:5" ht="14.25" customHeight="1" x14ac:dyDescent="0.25">
      <c r="E690" s="1"/>
    </row>
    <row r="691" spans="5:5" ht="14.25" customHeight="1" x14ac:dyDescent="0.25">
      <c r="E691" s="1"/>
    </row>
    <row r="692" spans="5:5" ht="14.25" customHeight="1" x14ac:dyDescent="0.25">
      <c r="E692" s="1"/>
    </row>
    <row r="693" spans="5:5" ht="14.25" customHeight="1" x14ac:dyDescent="0.25">
      <c r="E693" s="1"/>
    </row>
    <row r="694" spans="5:5" ht="14.25" customHeight="1" x14ac:dyDescent="0.25">
      <c r="E694" s="1"/>
    </row>
    <row r="695" spans="5:5" ht="14.25" customHeight="1" x14ac:dyDescent="0.25">
      <c r="E695" s="1"/>
    </row>
    <row r="696" spans="5:5" ht="14.25" customHeight="1" x14ac:dyDescent="0.25">
      <c r="E696" s="1"/>
    </row>
    <row r="697" spans="5:5" ht="14.25" customHeight="1" x14ac:dyDescent="0.25">
      <c r="E697" s="1"/>
    </row>
    <row r="698" spans="5:5" ht="14.25" customHeight="1" x14ac:dyDescent="0.25">
      <c r="E698" s="1"/>
    </row>
    <row r="699" spans="5:5" ht="14.25" customHeight="1" x14ac:dyDescent="0.25">
      <c r="E699" s="1"/>
    </row>
    <row r="700" spans="5:5" ht="14.25" customHeight="1" x14ac:dyDescent="0.25">
      <c r="E700" s="1"/>
    </row>
    <row r="701" spans="5:5" ht="14.25" customHeight="1" x14ac:dyDescent="0.25">
      <c r="E701" s="1"/>
    </row>
    <row r="702" spans="5:5" ht="14.25" customHeight="1" x14ac:dyDescent="0.25">
      <c r="E702" s="1"/>
    </row>
    <row r="703" spans="5:5" ht="14.25" customHeight="1" x14ac:dyDescent="0.25">
      <c r="E703" s="1"/>
    </row>
    <row r="704" spans="5:5" ht="14.25" customHeight="1" x14ac:dyDescent="0.25">
      <c r="E704" s="1"/>
    </row>
    <row r="705" spans="5:5" ht="14.25" customHeight="1" x14ac:dyDescent="0.25">
      <c r="E705" s="1"/>
    </row>
    <row r="706" spans="5:5" ht="14.25" customHeight="1" x14ac:dyDescent="0.25">
      <c r="E706" s="1"/>
    </row>
    <row r="707" spans="5:5" ht="14.25" customHeight="1" x14ac:dyDescent="0.25">
      <c r="E707" s="1"/>
    </row>
    <row r="708" spans="5:5" ht="14.25" customHeight="1" x14ac:dyDescent="0.25">
      <c r="E708" s="1"/>
    </row>
    <row r="709" spans="5:5" ht="14.25" customHeight="1" x14ac:dyDescent="0.25">
      <c r="E709" s="1"/>
    </row>
    <row r="710" spans="5:5" ht="14.25" customHeight="1" x14ac:dyDescent="0.25">
      <c r="E710" s="1"/>
    </row>
    <row r="711" spans="5:5" ht="14.25" customHeight="1" x14ac:dyDescent="0.25">
      <c r="E711" s="1"/>
    </row>
    <row r="712" spans="5:5" ht="14.25" customHeight="1" x14ac:dyDescent="0.25">
      <c r="E712" s="1"/>
    </row>
    <row r="713" spans="5:5" ht="14.25" customHeight="1" x14ac:dyDescent="0.25">
      <c r="E713" s="1"/>
    </row>
    <row r="714" spans="5:5" ht="14.25" customHeight="1" x14ac:dyDescent="0.25">
      <c r="E714" s="1"/>
    </row>
    <row r="715" spans="5:5" ht="14.25" customHeight="1" x14ac:dyDescent="0.25">
      <c r="E715" s="1"/>
    </row>
    <row r="716" spans="5:5" ht="14.25" customHeight="1" x14ac:dyDescent="0.25">
      <c r="E716" s="1"/>
    </row>
    <row r="717" spans="5:5" ht="14.25" customHeight="1" x14ac:dyDescent="0.25">
      <c r="E717" s="1"/>
    </row>
    <row r="718" spans="5:5" ht="14.25" customHeight="1" x14ac:dyDescent="0.25">
      <c r="E718" s="1"/>
    </row>
    <row r="719" spans="5:5" ht="14.25" customHeight="1" x14ac:dyDescent="0.25">
      <c r="E719" s="1"/>
    </row>
    <row r="720" spans="5:5" ht="14.25" customHeight="1" x14ac:dyDescent="0.25">
      <c r="E720" s="1"/>
    </row>
    <row r="721" spans="5:5" ht="14.25" customHeight="1" x14ac:dyDescent="0.25">
      <c r="E721" s="1"/>
    </row>
    <row r="722" spans="5:5" ht="14.25" customHeight="1" x14ac:dyDescent="0.25">
      <c r="E722" s="1"/>
    </row>
    <row r="723" spans="5:5" ht="14.25" customHeight="1" x14ac:dyDescent="0.25">
      <c r="E723" s="1"/>
    </row>
    <row r="724" spans="5:5" ht="14.25" customHeight="1" x14ac:dyDescent="0.25">
      <c r="E724" s="1"/>
    </row>
    <row r="725" spans="5:5" ht="14.25" customHeight="1" x14ac:dyDescent="0.25">
      <c r="E725" s="1"/>
    </row>
    <row r="726" spans="5:5" ht="14.25" customHeight="1" x14ac:dyDescent="0.25">
      <c r="E726" s="1"/>
    </row>
    <row r="727" spans="5:5" ht="14.25" customHeight="1" x14ac:dyDescent="0.25">
      <c r="E727" s="1"/>
    </row>
    <row r="728" spans="5:5" ht="14.25" customHeight="1" x14ac:dyDescent="0.25">
      <c r="E728" s="1"/>
    </row>
    <row r="729" spans="5:5" ht="14.25" customHeight="1" x14ac:dyDescent="0.25">
      <c r="E729" s="1"/>
    </row>
    <row r="730" spans="5:5" ht="14.25" customHeight="1" x14ac:dyDescent="0.25">
      <c r="E730" s="1"/>
    </row>
    <row r="731" spans="5:5" ht="14.25" customHeight="1" x14ac:dyDescent="0.25">
      <c r="E731" s="1"/>
    </row>
    <row r="732" spans="5:5" ht="14.25" customHeight="1" x14ac:dyDescent="0.25">
      <c r="E732" s="1"/>
    </row>
    <row r="733" spans="5:5" ht="14.25" customHeight="1" x14ac:dyDescent="0.25">
      <c r="E733" s="1"/>
    </row>
    <row r="734" spans="5:5" ht="14.25" customHeight="1" x14ac:dyDescent="0.25">
      <c r="E734" s="1"/>
    </row>
    <row r="735" spans="5:5" ht="14.25" customHeight="1" x14ac:dyDescent="0.25">
      <c r="E735" s="1"/>
    </row>
    <row r="736" spans="5:5" ht="14.25" customHeight="1" x14ac:dyDescent="0.25">
      <c r="E736" s="1"/>
    </row>
    <row r="737" spans="5:5" ht="14.25" customHeight="1" x14ac:dyDescent="0.25">
      <c r="E737" s="1"/>
    </row>
    <row r="738" spans="5:5" ht="14.25" customHeight="1" x14ac:dyDescent="0.25">
      <c r="E738" s="1"/>
    </row>
    <row r="739" spans="5:5" ht="14.25" customHeight="1" x14ac:dyDescent="0.25">
      <c r="E739" s="1"/>
    </row>
    <row r="740" spans="5:5" ht="14.25" customHeight="1" x14ac:dyDescent="0.25">
      <c r="E740" s="1"/>
    </row>
    <row r="741" spans="5:5" ht="14.25" customHeight="1" x14ac:dyDescent="0.25">
      <c r="E741" s="1"/>
    </row>
    <row r="742" spans="5:5" ht="14.25" customHeight="1" x14ac:dyDescent="0.25">
      <c r="E742" s="1"/>
    </row>
    <row r="743" spans="5:5" ht="14.25" customHeight="1" x14ac:dyDescent="0.25">
      <c r="E743" s="1"/>
    </row>
    <row r="744" spans="5:5" ht="14.25" customHeight="1" x14ac:dyDescent="0.25">
      <c r="E744" s="1"/>
    </row>
    <row r="745" spans="5:5" ht="14.25" customHeight="1" x14ac:dyDescent="0.25">
      <c r="E745" s="1"/>
    </row>
    <row r="746" spans="5:5" ht="14.25" customHeight="1" x14ac:dyDescent="0.25">
      <c r="E746" s="1"/>
    </row>
    <row r="747" spans="5:5" ht="14.25" customHeight="1" x14ac:dyDescent="0.25">
      <c r="E747" s="1"/>
    </row>
    <row r="748" spans="5:5" ht="14.25" customHeight="1" x14ac:dyDescent="0.25">
      <c r="E748" s="1"/>
    </row>
    <row r="749" spans="5:5" ht="14.25" customHeight="1" x14ac:dyDescent="0.25">
      <c r="E749" s="1"/>
    </row>
    <row r="750" spans="5:5" ht="14.25" customHeight="1" x14ac:dyDescent="0.25">
      <c r="E750" s="1"/>
    </row>
    <row r="751" spans="5:5" ht="14.25" customHeight="1" x14ac:dyDescent="0.25">
      <c r="E751" s="1"/>
    </row>
    <row r="752" spans="5:5" ht="14.25" customHeight="1" x14ac:dyDescent="0.25">
      <c r="E752" s="1"/>
    </row>
    <row r="753" spans="5:5" ht="14.25" customHeight="1" x14ac:dyDescent="0.25">
      <c r="E753" s="1"/>
    </row>
    <row r="754" spans="5:5" ht="14.25" customHeight="1" x14ac:dyDescent="0.25">
      <c r="E754" s="1"/>
    </row>
    <row r="755" spans="5:5" ht="14.25" customHeight="1" x14ac:dyDescent="0.25">
      <c r="E755" s="1"/>
    </row>
    <row r="756" spans="5:5" ht="14.25" customHeight="1" x14ac:dyDescent="0.25">
      <c r="E756" s="1"/>
    </row>
    <row r="757" spans="5:5" ht="14.25" customHeight="1" x14ac:dyDescent="0.25">
      <c r="E757" s="1"/>
    </row>
    <row r="758" spans="5:5" ht="14.25" customHeight="1" x14ac:dyDescent="0.25">
      <c r="E758" s="1"/>
    </row>
    <row r="759" spans="5:5" ht="14.25" customHeight="1" x14ac:dyDescent="0.25">
      <c r="E759" s="1"/>
    </row>
    <row r="760" spans="5:5" ht="14.25" customHeight="1" x14ac:dyDescent="0.25">
      <c r="E760" s="1"/>
    </row>
    <row r="761" spans="5:5" ht="14.25" customHeight="1" x14ac:dyDescent="0.25">
      <c r="E761" s="1"/>
    </row>
    <row r="762" spans="5:5" ht="14.25" customHeight="1" x14ac:dyDescent="0.25">
      <c r="E762" s="1"/>
    </row>
    <row r="763" spans="5:5" ht="14.25" customHeight="1" x14ac:dyDescent="0.25">
      <c r="E763" s="1"/>
    </row>
    <row r="764" spans="5:5" ht="14.25" customHeight="1" x14ac:dyDescent="0.25">
      <c r="E764" s="1"/>
    </row>
    <row r="765" spans="5:5" ht="14.25" customHeight="1" x14ac:dyDescent="0.25">
      <c r="E765" s="1"/>
    </row>
    <row r="766" spans="5:5" ht="14.25" customHeight="1" x14ac:dyDescent="0.25">
      <c r="E766" s="1"/>
    </row>
    <row r="767" spans="5:5" ht="14.25" customHeight="1" x14ac:dyDescent="0.25">
      <c r="E767" s="1"/>
    </row>
    <row r="768" spans="5:5" ht="14.25" customHeight="1" x14ac:dyDescent="0.25">
      <c r="E768" s="1"/>
    </row>
    <row r="769" spans="5:5" ht="14.25" customHeight="1" x14ac:dyDescent="0.25">
      <c r="E769" s="1"/>
    </row>
    <row r="770" spans="5:5" ht="14.25" customHeight="1" x14ac:dyDescent="0.25">
      <c r="E770" s="1"/>
    </row>
    <row r="771" spans="5:5" ht="14.25" customHeight="1" x14ac:dyDescent="0.25">
      <c r="E771" s="1"/>
    </row>
    <row r="772" spans="5:5" ht="14.25" customHeight="1" x14ac:dyDescent="0.25">
      <c r="E772" s="1"/>
    </row>
    <row r="773" spans="5:5" ht="14.25" customHeight="1" x14ac:dyDescent="0.25">
      <c r="E773" s="1"/>
    </row>
    <row r="774" spans="5:5" ht="14.25" customHeight="1" x14ac:dyDescent="0.25">
      <c r="E774" s="1"/>
    </row>
    <row r="775" spans="5:5" ht="14.25" customHeight="1" x14ac:dyDescent="0.25">
      <c r="E775" s="1"/>
    </row>
    <row r="776" spans="5:5" ht="14.25" customHeight="1" x14ac:dyDescent="0.25">
      <c r="E776" s="1"/>
    </row>
    <row r="777" spans="5:5" ht="14.25" customHeight="1" x14ac:dyDescent="0.25">
      <c r="E777" s="1"/>
    </row>
    <row r="778" spans="5:5" ht="14.25" customHeight="1" x14ac:dyDescent="0.25">
      <c r="E778" s="1"/>
    </row>
    <row r="779" spans="5:5" ht="14.25" customHeight="1" x14ac:dyDescent="0.25">
      <c r="E779" s="1"/>
    </row>
    <row r="780" spans="5:5" ht="14.25" customHeight="1" x14ac:dyDescent="0.25">
      <c r="E780" s="1"/>
    </row>
    <row r="781" spans="5:5" ht="14.25" customHeight="1" x14ac:dyDescent="0.25">
      <c r="E781" s="1"/>
    </row>
    <row r="782" spans="5:5" ht="14.25" customHeight="1" x14ac:dyDescent="0.25">
      <c r="E782" s="1"/>
    </row>
    <row r="783" spans="5:5" ht="14.25" customHeight="1" x14ac:dyDescent="0.25">
      <c r="E783" s="1"/>
    </row>
    <row r="784" spans="5:5" ht="14.25" customHeight="1" x14ac:dyDescent="0.25">
      <c r="E784" s="1"/>
    </row>
    <row r="785" spans="5:5" ht="14.25" customHeight="1" x14ac:dyDescent="0.25">
      <c r="E785" s="1"/>
    </row>
    <row r="786" spans="5:5" ht="14.25" customHeight="1" x14ac:dyDescent="0.25">
      <c r="E786" s="1"/>
    </row>
    <row r="787" spans="5:5" ht="14.25" customHeight="1" x14ac:dyDescent="0.25">
      <c r="E787" s="1"/>
    </row>
    <row r="788" spans="5:5" ht="14.25" customHeight="1" x14ac:dyDescent="0.25">
      <c r="E788" s="1"/>
    </row>
    <row r="789" spans="5:5" ht="14.25" customHeight="1" x14ac:dyDescent="0.25">
      <c r="E789" s="1"/>
    </row>
    <row r="790" spans="5:5" ht="14.25" customHeight="1" x14ac:dyDescent="0.25">
      <c r="E790" s="1"/>
    </row>
    <row r="791" spans="5:5" ht="14.25" customHeight="1" x14ac:dyDescent="0.25">
      <c r="E791" s="1"/>
    </row>
    <row r="792" spans="5:5" ht="14.25" customHeight="1" x14ac:dyDescent="0.25">
      <c r="E792" s="1"/>
    </row>
    <row r="793" spans="5:5" ht="14.25" customHeight="1" x14ac:dyDescent="0.25">
      <c r="E793" s="1"/>
    </row>
    <row r="794" spans="5:5" ht="14.25" customHeight="1" x14ac:dyDescent="0.25">
      <c r="E794" s="1"/>
    </row>
    <row r="795" spans="5:5" ht="14.25" customHeight="1" x14ac:dyDescent="0.25">
      <c r="E795" s="1"/>
    </row>
    <row r="796" spans="5:5" ht="14.25" customHeight="1" x14ac:dyDescent="0.25">
      <c r="E796" s="1"/>
    </row>
    <row r="797" spans="5:5" ht="14.25" customHeight="1" x14ac:dyDescent="0.25">
      <c r="E797" s="1"/>
    </row>
    <row r="798" spans="5:5" ht="14.25" customHeight="1" x14ac:dyDescent="0.25">
      <c r="E798" s="1"/>
    </row>
    <row r="799" spans="5:5" ht="14.25" customHeight="1" x14ac:dyDescent="0.25">
      <c r="E799" s="1"/>
    </row>
    <row r="800" spans="5:5" ht="14.25" customHeight="1" x14ac:dyDescent="0.25">
      <c r="E800" s="1"/>
    </row>
    <row r="801" spans="5:5" ht="14.25" customHeight="1" x14ac:dyDescent="0.25">
      <c r="E801" s="1"/>
    </row>
    <row r="802" spans="5:5" ht="14.25" customHeight="1" x14ac:dyDescent="0.25">
      <c r="E802" s="1"/>
    </row>
    <row r="803" spans="5:5" ht="14.25" customHeight="1" x14ac:dyDescent="0.25">
      <c r="E803" s="1"/>
    </row>
    <row r="804" spans="5:5" ht="14.25" customHeight="1" x14ac:dyDescent="0.25">
      <c r="E804" s="1"/>
    </row>
    <row r="805" spans="5:5" ht="14.25" customHeight="1" x14ac:dyDescent="0.25">
      <c r="E805" s="1"/>
    </row>
    <row r="806" spans="5:5" ht="14.25" customHeight="1" x14ac:dyDescent="0.25">
      <c r="E806" s="1"/>
    </row>
    <row r="807" spans="5:5" ht="14.25" customHeight="1" x14ac:dyDescent="0.25">
      <c r="E807" s="1"/>
    </row>
    <row r="808" spans="5:5" ht="14.25" customHeight="1" x14ac:dyDescent="0.25">
      <c r="E808" s="1"/>
    </row>
    <row r="809" spans="5:5" ht="14.25" customHeight="1" x14ac:dyDescent="0.25">
      <c r="E809" s="1"/>
    </row>
    <row r="810" spans="5:5" ht="14.25" customHeight="1" x14ac:dyDescent="0.25">
      <c r="E810" s="1"/>
    </row>
    <row r="811" spans="5:5" ht="14.25" customHeight="1" x14ac:dyDescent="0.25">
      <c r="E811" s="1"/>
    </row>
    <row r="812" spans="5:5" ht="14.25" customHeight="1" x14ac:dyDescent="0.25">
      <c r="E812" s="1"/>
    </row>
    <row r="813" spans="5:5" ht="14.25" customHeight="1" x14ac:dyDescent="0.25">
      <c r="E813" s="1"/>
    </row>
    <row r="814" spans="5:5" ht="14.25" customHeight="1" x14ac:dyDescent="0.25">
      <c r="E814" s="1"/>
    </row>
    <row r="815" spans="5:5" ht="14.25" customHeight="1" x14ac:dyDescent="0.25">
      <c r="E815" s="1"/>
    </row>
    <row r="816" spans="5:5" ht="14.25" customHeight="1" x14ac:dyDescent="0.25">
      <c r="E816" s="1"/>
    </row>
    <row r="817" spans="5:5" ht="14.25" customHeight="1" x14ac:dyDescent="0.25">
      <c r="E817" s="1"/>
    </row>
    <row r="818" spans="5:5" ht="14.25" customHeight="1" x14ac:dyDescent="0.25">
      <c r="E818" s="1"/>
    </row>
    <row r="819" spans="5:5" ht="14.25" customHeight="1" x14ac:dyDescent="0.25">
      <c r="E819" s="1"/>
    </row>
    <row r="820" spans="5:5" ht="14.25" customHeight="1" x14ac:dyDescent="0.25">
      <c r="E820" s="1"/>
    </row>
    <row r="821" spans="5:5" ht="14.25" customHeight="1" x14ac:dyDescent="0.25">
      <c r="E821" s="1"/>
    </row>
    <row r="822" spans="5:5" ht="14.25" customHeight="1" x14ac:dyDescent="0.25">
      <c r="E822" s="1"/>
    </row>
    <row r="823" spans="5:5" ht="14.25" customHeight="1" x14ac:dyDescent="0.25">
      <c r="E823" s="1"/>
    </row>
    <row r="824" spans="5:5" ht="14.25" customHeight="1" x14ac:dyDescent="0.25">
      <c r="E824" s="1"/>
    </row>
    <row r="825" spans="5:5" ht="14.25" customHeight="1" x14ac:dyDescent="0.25">
      <c r="E825" s="1"/>
    </row>
    <row r="826" spans="5:5" ht="14.25" customHeight="1" x14ac:dyDescent="0.25">
      <c r="E826" s="1"/>
    </row>
    <row r="827" spans="5:5" ht="14.25" customHeight="1" x14ac:dyDescent="0.25">
      <c r="E827" s="1"/>
    </row>
    <row r="828" spans="5:5" ht="14.25" customHeight="1" x14ac:dyDescent="0.25">
      <c r="E828" s="1"/>
    </row>
    <row r="829" spans="5:5" ht="14.25" customHeight="1" x14ac:dyDescent="0.25">
      <c r="E829" s="1"/>
    </row>
    <row r="830" spans="5:5" ht="14.25" customHeight="1" x14ac:dyDescent="0.25">
      <c r="E830" s="1"/>
    </row>
    <row r="831" spans="5:5" ht="14.25" customHeight="1" x14ac:dyDescent="0.25">
      <c r="E831" s="1"/>
    </row>
    <row r="832" spans="5:5" ht="14.25" customHeight="1" x14ac:dyDescent="0.25">
      <c r="E832" s="1"/>
    </row>
    <row r="833" spans="5:5" ht="14.25" customHeight="1" x14ac:dyDescent="0.25">
      <c r="E833" s="1"/>
    </row>
    <row r="834" spans="5:5" ht="14.25" customHeight="1" x14ac:dyDescent="0.25">
      <c r="E834" s="1"/>
    </row>
    <row r="835" spans="5:5" ht="14.25" customHeight="1" x14ac:dyDescent="0.25">
      <c r="E835" s="1"/>
    </row>
    <row r="836" spans="5:5" ht="14.25" customHeight="1" x14ac:dyDescent="0.25">
      <c r="E836" s="1"/>
    </row>
    <row r="837" spans="5:5" ht="14.25" customHeight="1" x14ac:dyDescent="0.25">
      <c r="E837" s="1"/>
    </row>
    <row r="838" spans="5:5" ht="14.25" customHeight="1" x14ac:dyDescent="0.25">
      <c r="E838" s="1"/>
    </row>
    <row r="839" spans="5:5" ht="14.25" customHeight="1" x14ac:dyDescent="0.25">
      <c r="E839" s="1"/>
    </row>
    <row r="840" spans="5:5" ht="14.25" customHeight="1" x14ac:dyDescent="0.25">
      <c r="E840" s="1"/>
    </row>
    <row r="841" spans="5:5" ht="14.25" customHeight="1" x14ac:dyDescent="0.25">
      <c r="E841" s="1"/>
    </row>
    <row r="842" spans="5:5" ht="14.25" customHeight="1" x14ac:dyDescent="0.25">
      <c r="E842" s="1"/>
    </row>
    <row r="843" spans="5:5" ht="14.25" customHeight="1" x14ac:dyDescent="0.25">
      <c r="E843" s="1"/>
    </row>
    <row r="844" spans="5:5" ht="14.25" customHeight="1" x14ac:dyDescent="0.25">
      <c r="E844" s="1"/>
    </row>
    <row r="845" spans="5:5" ht="14.25" customHeight="1" x14ac:dyDescent="0.25">
      <c r="E845" s="1"/>
    </row>
    <row r="846" spans="5:5" ht="14.25" customHeight="1" x14ac:dyDescent="0.25">
      <c r="E846" s="1"/>
    </row>
    <row r="847" spans="5:5" ht="14.25" customHeight="1" x14ac:dyDescent="0.25">
      <c r="E847" s="1"/>
    </row>
    <row r="848" spans="5:5" ht="14.25" customHeight="1" x14ac:dyDescent="0.25">
      <c r="E848" s="1"/>
    </row>
    <row r="849" spans="5:5" ht="14.25" customHeight="1" x14ac:dyDescent="0.25">
      <c r="E849" s="1"/>
    </row>
    <row r="850" spans="5:5" ht="14.25" customHeight="1" x14ac:dyDescent="0.25">
      <c r="E850" s="1"/>
    </row>
    <row r="851" spans="5:5" ht="14.25" customHeight="1" x14ac:dyDescent="0.25">
      <c r="E851" s="1"/>
    </row>
    <row r="852" spans="5:5" ht="14.25" customHeight="1" x14ac:dyDescent="0.25">
      <c r="E852" s="1"/>
    </row>
    <row r="853" spans="5:5" ht="14.25" customHeight="1" x14ac:dyDescent="0.25">
      <c r="E853" s="1"/>
    </row>
    <row r="854" spans="5:5" ht="14.25" customHeight="1" x14ac:dyDescent="0.25">
      <c r="E854" s="1"/>
    </row>
    <row r="855" spans="5:5" ht="14.25" customHeight="1" x14ac:dyDescent="0.25">
      <c r="E855" s="1"/>
    </row>
    <row r="856" spans="5:5" ht="14.25" customHeight="1" x14ac:dyDescent="0.25">
      <c r="E856" s="1"/>
    </row>
    <row r="857" spans="5:5" ht="14.25" customHeight="1" x14ac:dyDescent="0.25">
      <c r="E857" s="1"/>
    </row>
    <row r="858" spans="5:5" ht="14.25" customHeight="1" x14ac:dyDescent="0.25">
      <c r="E858" s="1"/>
    </row>
    <row r="859" spans="5:5" ht="14.25" customHeight="1" x14ac:dyDescent="0.25">
      <c r="E859" s="1"/>
    </row>
    <row r="860" spans="5:5" ht="14.25" customHeight="1" x14ac:dyDescent="0.25">
      <c r="E860" s="1"/>
    </row>
    <row r="861" spans="5:5" ht="14.25" customHeight="1" x14ac:dyDescent="0.25">
      <c r="E861" s="1"/>
    </row>
    <row r="862" spans="5:5" ht="14.25" customHeight="1" x14ac:dyDescent="0.25">
      <c r="E862" s="1"/>
    </row>
    <row r="863" spans="5:5" ht="14.25" customHeight="1" x14ac:dyDescent="0.25">
      <c r="E863" s="1"/>
    </row>
    <row r="864" spans="5:5" ht="14.25" customHeight="1" x14ac:dyDescent="0.25">
      <c r="E864" s="1"/>
    </row>
    <row r="865" spans="5:5" ht="14.25" customHeight="1" x14ac:dyDescent="0.25">
      <c r="E865" s="1"/>
    </row>
    <row r="866" spans="5:5" ht="14.25" customHeight="1" x14ac:dyDescent="0.25">
      <c r="E866" s="1"/>
    </row>
    <row r="867" spans="5:5" ht="14.25" customHeight="1" x14ac:dyDescent="0.25">
      <c r="E867" s="1"/>
    </row>
    <row r="868" spans="5:5" ht="14.25" customHeight="1" x14ac:dyDescent="0.25">
      <c r="E868" s="1"/>
    </row>
    <row r="869" spans="5:5" ht="14.25" customHeight="1" x14ac:dyDescent="0.25">
      <c r="E869" s="1"/>
    </row>
    <row r="870" spans="5:5" ht="14.25" customHeight="1" x14ac:dyDescent="0.25">
      <c r="E870" s="1"/>
    </row>
    <row r="871" spans="5:5" ht="14.25" customHeight="1" x14ac:dyDescent="0.25">
      <c r="E871" s="1"/>
    </row>
    <row r="872" spans="5:5" ht="14.25" customHeight="1" x14ac:dyDescent="0.25">
      <c r="E872" s="1"/>
    </row>
    <row r="873" spans="5:5" ht="14.25" customHeight="1" x14ac:dyDescent="0.25">
      <c r="E873" s="1"/>
    </row>
    <row r="874" spans="5:5" ht="14.25" customHeight="1" x14ac:dyDescent="0.25">
      <c r="E874" s="1"/>
    </row>
    <row r="875" spans="5:5" ht="14.25" customHeight="1" x14ac:dyDescent="0.25">
      <c r="E875" s="1"/>
    </row>
    <row r="876" spans="5:5" ht="14.25" customHeight="1" x14ac:dyDescent="0.25">
      <c r="E876" s="1"/>
    </row>
    <row r="877" spans="5:5" ht="14.25" customHeight="1" x14ac:dyDescent="0.25">
      <c r="E877" s="1"/>
    </row>
    <row r="878" spans="5:5" ht="14.25" customHeight="1" x14ac:dyDescent="0.25">
      <c r="E878" s="1"/>
    </row>
    <row r="879" spans="5:5" ht="14.25" customHeight="1" x14ac:dyDescent="0.25">
      <c r="E879" s="1"/>
    </row>
    <row r="880" spans="5:5" ht="14.25" customHeight="1" x14ac:dyDescent="0.25">
      <c r="E880" s="1"/>
    </row>
    <row r="881" spans="5:5" ht="14.25" customHeight="1" x14ac:dyDescent="0.25">
      <c r="E881" s="1"/>
    </row>
    <row r="882" spans="5:5" ht="14.25" customHeight="1" x14ac:dyDescent="0.25">
      <c r="E882" s="1"/>
    </row>
    <row r="883" spans="5:5" ht="14.25" customHeight="1" x14ac:dyDescent="0.25">
      <c r="E883" s="1"/>
    </row>
    <row r="884" spans="5:5" ht="14.25" customHeight="1" x14ac:dyDescent="0.25">
      <c r="E884" s="1"/>
    </row>
    <row r="885" spans="5:5" ht="14.25" customHeight="1" x14ac:dyDescent="0.25">
      <c r="E885" s="1"/>
    </row>
    <row r="886" spans="5:5" ht="14.25" customHeight="1" x14ac:dyDescent="0.25">
      <c r="E886" s="1"/>
    </row>
    <row r="887" spans="5:5" ht="14.25" customHeight="1" x14ac:dyDescent="0.25">
      <c r="E887" s="1"/>
    </row>
    <row r="888" spans="5:5" ht="14.25" customHeight="1" x14ac:dyDescent="0.25">
      <c r="E888" s="1"/>
    </row>
    <row r="889" spans="5:5" ht="14.25" customHeight="1" x14ac:dyDescent="0.25">
      <c r="E889" s="1"/>
    </row>
    <row r="890" spans="5:5" ht="14.25" customHeight="1" x14ac:dyDescent="0.25">
      <c r="E890" s="1"/>
    </row>
    <row r="891" spans="5:5" ht="14.25" customHeight="1" x14ac:dyDescent="0.25">
      <c r="E891" s="1"/>
    </row>
    <row r="892" spans="5:5" ht="14.25" customHeight="1" x14ac:dyDescent="0.25">
      <c r="E892" s="1"/>
    </row>
    <row r="893" spans="5:5" ht="14.25" customHeight="1" x14ac:dyDescent="0.25">
      <c r="E893" s="1"/>
    </row>
    <row r="894" spans="5:5" ht="14.25" customHeight="1" x14ac:dyDescent="0.25">
      <c r="E894" s="1"/>
    </row>
    <row r="895" spans="5:5" ht="14.25" customHeight="1" x14ac:dyDescent="0.25">
      <c r="E895" s="1"/>
    </row>
    <row r="896" spans="5:5" ht="14.25" customHeight="1" x14ac:dyDescent="0.25">
      <c r="E896" s="1"/>
    </row>
    <row r="897" spans="5:5" ht="14.25" customHeight="1" x14ac:dyDescent="0.25">
      <c r="E897" s="1"/>
    </row>
    <row r="898" spans="5:5" ht="14.25" customHeight="1" x14ac:dyDescent="0.25">
      <c r="E898" s="1"/>
    </row>
    <row r="899" spans="5:5" ht="14.25" customHeight="1" x14ac:dyDescent="0.25">
      <c r="E899" s="1"/>
    </row>
    <row r="900" spans="5:5" ht="14.25" customHeight="1" x14ac:dyDescent="0.25">
      <c r="E900" s="1"/>
    </row>
    <row r="901" spans="5:5" ht="14.25" customHeight="1" x14ac:dyDescent="0.25">
      <c r="E901" s="1"/>
    </row>
    <row r="902" spans="5:5" ht="14.25" customHeight="1" x14ac:dyDescent="0.25">
      <c r="E902" s="1"/>
    </row>
    <row r="903" spans="5:5" ht="14.25" customHeight="1" x14ac:dyDescent="0.25">
      <c r="E903" s="1"/>
    </row>
    <row r="904" spans="5:5" ht="14.25" customHeight="1" x14ac:dyDescent="0.25">
      <c r="E904" s="1"/>
    </row>
    <row r="905" spans="5:5" ht="14.25" customHeight="1" x14ac:dyDescent="0.25">
      <c r="E905" s="1"/>
    </row>
    <row r="906" spans="5:5" ht="14.25" customHeight="1" x14ac:dyDescent="0.25">
      <c r="E906" s="1"/>
    </row>
    <row r="907" spans="5:5" ht="14.25" customHeight="1" x14ac:dyDescent="0.25">
      <c r="E907" s="1"/>
    </row>
    <row r="908" spans="5:5" ht="14.25" customHeight="1" x14ac:dyDescent="0.25">
      <c r="E908" s="1"/>
    </row>
    <row r="909" spans="5:5" ht="14.25" customHeight="1" x14ac:dyDescent="0.25">
      <c r="E909" s="1"/>
    </row>
    <row r="910" spans="5:5" ht="14.25" customHeight="1" x14ac:dyDescent="0.25">
      <c r="E910" s="1"/>
    </row>
    <row r="911" spans="5:5" ht="14.25" customHeight="1" x14ac:dyDescent="0.25">
      <c r="E911" s="1"/>
    </row>
    <row r="912" spans="5:5" ht="14.25" customHeight="1" x14ac:dyDescent="0.25">
      <c r="E912" s="1"/>
    </row>
    <row r="913" spans="5:5" ht="14.25" customHeight="1" x14ac:dyDescent="0.25">
      <c r="E913" s="1"/>
    </row>
    <row r="914" spans="5:5" ht="14.25" customHeight="1" x14ac:dyDescent="0.25">
      <c r="E914" s="1"/>
    </row>
    <row r="915" spans="5:5" ht="14.25" customHeight="1" x14ac:dyDescent="0.25">
      <c r="E915" s="1"/>
    </row>
    <row r="916" spans="5:5" ht="14.25" customHeight="1" x14ac:dyDescent="0.25">
      <c r="E916" s="1"/>
    </row>
    <row r="917" spans="5:5" ht="14.25" customHeight="1" x14ac:dyDescent="0.25">
      <c r="E917" s="1"/>
    </row>
    <row r="918" spans="5:5" ht="14.25" customHeight="1" x14ac:dyDescent="0.25">
      <c r="E918" s="1"/>
    </row>
    <row r="919" spans="5:5" ht="14.25" customHeight="1" x14ac:dyDescent="0.25">
      <c r="E919" s="1"/>
    </row>
    <row r="920" spans="5:5" ht="14.25" customHeight="1" x14ac:dyDescent="0.25">
      <c r="E920" s="1"/>
    </row>
    <row r="921" spans="5:5" ht="14.25" customHeight="1" x14ac:dyDescent="0.25">
      <c r="E921" s="1"/>
    </row>
    <row r="922" spans="5:5" ht="14.25" customHeight="1" x14ac:dyDescent="0.25">
      <c r="E922" s="1"/>
    </row>
    <row r="923" spans="5:5" ht="14.25" customHeight="1" x14ac:dyDescent="0.25">
      <c r="E923" s="1"/>
    </row>
    <row r="924" spans="5:5" ht="14.25" customHeight="1" x14ac:dyDescent="0.25">
      <c r="E924" s="1"/>
    </row>
    <row r="925" spans="5:5" ht="14.25" customHeight="1" x14ac:dyDescent="0.25">
      <c r="E925" s="1"/>
    </row>
    <row r="926" spans="5:5" ht="14.25" customHeight="1" x14ac:dyDescent="0.25">
      <c r="E926" s="1"/>
    </row>
    <row r="927" spans="5:5" ht="14.25" customHeight="1" x14ac:dyDescent="0.25">
      <c r="E927" s="1"/>
    </row>
    <row r="928" spans="5:5" ht="14.25" customHeight="1" x14ac:dyDescent="0.25">
      <c r="E928" s="1"/>
    </row>
    <row r="929" spans="5:5" ht="14.25" customHeight="1" x14ac:dyDescent="0.25">
      <c r="E929" s="1"/>
    </row>
    <row r="930" spans="5:5" ht="14.25" customHeight="1" x14ac:dyDescent="0.25">
      <c r="E930" s="1"/>
    </row>
    <row r="931" spans="5:5" ht="14.25" customHeight="1" x14ac:dyDescent="0.25">
      <c r="E931" s="1"/>
    </row>
    <row r="932" spans="5:5" ht="14.25" customHeight="1" x14ac:dyDescent="0.25">
      <c r="E932" s="1"/>
    </row>
    <row r="933" spans="5:5" ht="14.25" customHeight="1" x14ac:dyDescent="0.25">
      <c r="E933" s="1"/>
    </row>
    <row r="934" spans="5:5" ht="14.25" customHeight="1" x14ac:dyDescent="0.25">
      <c r="E934" s="1"/>
    </row>
    <row r="935" spans="5:5" ht="14.25" customHeight="1" x14ac:dyDescent="0.25">
      <c r="E935" s="1"/>
    </row>
    <row r="936" spans="5:5" ht="14.25" customHeight="1" x14ac:dyDescent="0.25">
      <c r="E936" s="1"/>
    </row>
    <row r="937" spans="5:5" ht="14.25" customHeight="1" x14ac:dyDescent="0.25">
      <c r="E937" s="1"/>
    </row>
    <row r="938" spans="5:5" ht="14.25" customHeight="1" x14ac:dyDescent="0.25">
      <c r="E938" s="1"/>
    </row>
    <row r="939" spans="5:5" ht="14.25" customHeight="1" x14ac:dyDescent="0.25">
      <c r="E939" s="1"/>
    </row>
    <row r="940" spans="5:5" ht="14.25" customHeight="1" x14ac:dyDescent="0.25">
      <c r="E940" s="1"/>
    </row>
    <row r="941" spans="5:5" ht="14.25" customHeight="1" x14ac:dyDescent="0.25">
      <c r="E941" s="1"/>
    </row>
    <row r="942" spans="5:5" ht="14.25" customHeight="1" x14ac:dyDescent="0.25">
      <c r="E942" s="1"/>
    </row>
    <row r="943" spans="5:5" ht="14.25" customHeight="1" x14ac:dyDescent="0.25">
      <c r="E943" s="1"/>
    </row>
    <row r="944" spans="5:5" ht="14.25" customHeight="1" x14ac:dyDescent="0.25">
      <c r="E944" s="1"/>
    </row>
    <row r="945" spans="5:5" ht="14.25" customHeight="1" x14ac:dyDescent="0.25">
      <c r="E945" s="1"/>
    </row>
    <row r="946" spans="5:5" ht="14.25" customHeight="1" x14ac:dyDescent="0.25">
      <c r="E946" s="1"/>
    </row>
    <row r="947" spans="5:5" ht="14.25" customHeight="1" x14ac:dyDescent="0.25">
      <c r="E947" s="1"/>
    </row>
    <row r="948" spans="5:5" ht="14.25" customHeight="1" x14ac:dyDescent="0.25">
      <c r="E948" s="1"/>
    </row>
    <row r="949" spans="5:5" ht="14.25" customHeight="1" x14ac:dyDescent="0.25">
      <c r="E949" s="1"/>
    </row>
    <row r="950" spans="5:5" ht="14.25" customHeight="1" x14ac:dyDescent="0.25">
      <c r="E950" s="1"/>
    </row>
    <row r="951" spans="5:5" ht="14.25" customHeight="1" x14ac:dyDescent="0.25">
      <c r="E951" s="1"/>
    </row>
    <row r="952" spans="5:5" ht="14.25" customHeight="1" x14ac:dyDescent="0.25">
      <c r="E952" s="1"/>
    </row>
    <row r="953" spans="5:5" ht="14.25" customHeight="1" x14ac:dyDescent="0.25">
      <c r="E953" s="1"/>
    </row>
    <row r="954" spans="5:5" ht="14.25" customHeight="1" x14ac:dyDescent="0.25">
      <c r="E954" s="1"/>
    </row>
    <row r="955" spans="5:5" ht="14.25" customHeight="1" x14ac:dyDescent="0.25">
      <c r="E955" s="1"/>
    </row>
    <row r="956" spans="5:5" ht="14.25" customHeight="1" x14ac:dyDescent="0.25">
      <c r="E956" s="1"/>
    </row>
    <row r="957" spans="5:5" ht="14.25" customHeight="1" x14ac:dyDescent="0.25">
      <c r="E957" s="1"/>
    </row>
    <row r="958" spans="5:5" ht="14.25" customHeight="1" x14ac:dyDescent="0.25">
      <c r="E958" s="1"/>
    </row>
    <row r="959" spans="5:5" ht="14.25" customHeight="1" x14ac:dyDescent="0.25">
      <c r="E959" s="1"/>
    </row>
    <row r="960" spans="5:5" ht="14.25" customHeight="1" x14ac:dyDescent="0.25">
      <c r="E960" s="1"/>
    </row>
    <row r="961" spans="5:5" ht="14.25" customHeight="1" x14ac:dyDescent="0.25">
      <c r="E961" s="1"/>
    </row>
    <row r="962" spans="5:5" ht="14.25" customHeight="1" x14ac:dyDescent="0.25">
      <c r="E962" s="1"/>
    </row>
    <row r="963" spans="5:5" ht="14.25" customHeight="1" x14ac:dyDescent="0.25">
      <c r="E963" s="1"/>
    </row>
    <row r="964" spans="5:5" ht="14.25" customHeight="1" x14ac:dyDescent="0.25">
      <c r="E964" s="1"/>
    </row>
    <row r="965" spans="5:5" ht="14.25" customHeight="1" x14ac:dyDescent="0.25">
      <c r="E965" s="1"/>
    </row>
    <row r="966" spans="5:5" ht="14.25" customHeight="1" x14ac:dyDescent="0.25">
      <c r="E966" s="1"/>
    </row>
    <row r="967" spans="5:5" ht="14.25" customHeight="1" x14ac:dyDescent="0.25">
      <c r="E967" s="1"/>
    </row>
    <row r="968" spans="5:5" ht="14.25" customHeight="1" x14ac:dyDescent="0.25">
      <c r="E968" s="1"/>
    </row>
    <row r="969" spans="5:5" ht="14.25" customHeight="1" x14ac:dyDescent="0.25">
      <c r="E969" s="1"/>
    </row>
    <row r="970" spans="5:5" ht="14.25" customHeight="1" x14ac:dyDescent="0.25">
      <c r="E970" s="1"/>
    </row>
    <row r="971" spans="5:5" ht="14.25" customHeight="1" x14ac:dyDescent="0.25">
      <c r="E971" s="1"/>
    </row>
    <row r="972" spans="5:5" ht="14.25" customHeight="1" x14ac:dyDescent="0.25">
      <c r="E972" s="1"/>
    </row>
    <row r="973" spans="5:5" ht="14.25" customHeight="1" x14ac:dyDescent="0.25">
      <c r="E973" s="1"/>
    </row>
    <row r="974" spans="5:5" ht="14.25" customHeight="1" x14ac:dyDescent="0.25">
      <c r="E974" s="1"/>
    </row>
    <row r="975" spans="5:5" ht="14.25" customHeight="1" x14ac:dyDescent="0.25">
      <c r="E975" s="1"/>
    </row>
    <row r="976" spans="5:5" ht="14.25" customHeight="1" x14ac:dyDescent="0.25">
      <c r="E976" s="1"/>
    </row>
    <row r="977" spans="5:5" ht="14.25" customHeight="1" x14ac:dyDescent="0.25">
      <c r="E977" s="1"/>
    </row>
    <row r="978" spans="5:5" ht="14.25" customHeight="1" x14ac:dyDescent="0.25">
      <c r="E978" s="1"/>
    </row>
    <row r="979" spans="5:5" ht="14.25" customHeight="1" x14ac:dyDescent="0.25">
      <c r="E979" s="1"/>
    </row>
    <row r="980" spans="5:5" ht="14.25" customHeight="1" x14ac:dyDescent="0.25">
      <c r="E980" s="1"/>
    </row>
    <row r="981" spans="5:5" ht="14.25" customHeight="1" x14ac:dyDescent="0.25">
      <c r="E981" s="1"/>
    </row>
    <row r="982" spans="5:5" ht="14.25" customHeight="1" x14ac:dyDescent="0.25">
      <c r="E982" s="1"/>
    </row>
    <row r="983" spans="5:5" ht="14.25" customHeight="1" x14ac:dyDescent="0.25">
      <c r="E983" s="1"/>
    </row>
    <row r="984" spans="5:5" ht="14.25" customHeight="1" x14ac:dyDescent="0.25">
      <c r="E984" s="1"/>
    </row>
    <row r="985" spans="5:5" ht="14.25" customHeight="1" x14ac:dyDescent="0.25">
      <c r="E985" s="1"/>
    </row>
    <row r="986" spans="5:5" ht="14.25" customHeight="1" x14ac:dyDescent="0.25">
      <c r="E986" s="1"/>
    </row>
    <row r="987" spans="5:5" ht="14.25" customHeight="1" x14ac:dyDescent="0.25">
      <c r="E987" s="1"/>
    </row>
    <row r="988" spans="5:5" ht="14.25" customHeight="1" x14ac:dyDescent="0.25">
      <c r="E988" s="1"/>
    </row>
    <row r="989" spans="5:5" ht="14.25" customHeight="1" x14ac:dyDescent="0.25">
      <c r="E989" s="1"/>
    </row>
    <row r="990" spans="5:5" ht="14.25" customHeight="1" x14ac:dyDescent="0.25">
      <c r="E990" s="1"/>
    </row>
    <row r="991" spans="5:5" ht="14.25" customHeight="1" x14ac:dyDescent="0.25">
      <c r="E991" s="1"/>
    </row>
    <row r="992" spans="5:5" ht="14.25" customHeight="1" x14ac:dyDescent="0.25">
      <c r="E992" s="1"/>
    </row>
    <row r="993" spans="5:5" ht="14.25" customHeight="1" x14ac:dyDescent="0.25">
      <c r="E993" s="1"/>
    </row>
    <row r="994" spans="5:5" ht="14.25" customHeight="1" x14ac:dyDescent="0.25">
      <c r="E994" s="1"/>
    </row>
    <row r="995" spans="5:5" ht="14.25" customHeight="1" x14ac:dyDescent="0.25">
      <c r="E995" s="1"/>
    </row>
    <row r="996" spans="5:5" ht="14.25" customHeight="1" x14ac:dyDescent="0.25">
      <c r="E996" s="1"/>
    </row>
    <row r="997" spans="5:5" ht="14.25" customHeight="1" x14ac:dyDescent="0.25">
      <c r="E997" s="1"/>
    </row>
    <row r="998" spans="5:5" ht="14.25" customHeight="1" x14ac:dyDescent="0.25">
      <c r="E998" s="1"/>
    </row>
    <row r="999" spans="5:5" ht="14.25" customHeight="1" x14ac:dyDescent="0.25">
      <c r="E999" s="1"/>
    </row>
    <row r="1000" spans="5:5" ht="14.25" customHeight="1" x14ac:dyDescent="0.25">
      <c r="E1000" s="1"/>
    </row>
  </sheetData>
  <sheetProtection sheet="1" objects="1" scenarios="1" selectLockedCells="1"/>
  <mergeCells count="23">
    <mergeCell ref="A13:B13"/>
    <mergeCell ref="A14:B14"/>
    <mergeCell ref="A15:D15"/>
    <mergeCell ref="A16:B16"/>
    <mergeCell ref="A24:B24"/>
    <mergeCell ref="C24:D24"/>
    <mergeCell ref="A17:B17"/>
    <mergeCell ref="A18:B18"/>
    <mergeCell ref="A19:B19"/>
    <mergeCell ref="A20:B20"/>
    <mergeCell ref="A21:B21"/>
    <mergeCell ref="A22:B22"/>
    <mergeCell ref="A23:D23"/>
    <mergeCell ref="A8:D8"/>
    <mergeCell ref="A9:B9"/>
    <mergeCell ref="A10:B10"/>
    <mergeCell ref="A11:B11"/>
    <mergeCell ref="A12:B12"/>
    <mergeCell ref="A1:D1"/>
    <mergeCell ref="A2:D2"/>
    <mergeCell ref="A3:D3"/>
    <mergeCell ref="B4:D4"/>
    <mergeCell ref="B6:D6"/>
  </mergeCells>
  <conditionalFormatting sqref="C10">
    <cfRule type="containsBlanks" dxfId="62" priority="1">
      <formula>LEN(TRIM(C10))=0</formula>
    </cfRule>
  </conditionalFormatting>
  <conditionalFormatting sqref="C10">
    <cfRule type="containsText" dxfId="61" priority="2" operator="containsText" text="no">
      <formula>NOT(ISERROR(SEARCH(("no"),(C10))))</formula>
    </cfRule>
  </conditionalFormatting>
  <conditionalFormatting sqref="C10">
    <cfRule type="containsText" dxfId="60" priority="3" operator="containsText" text="yes">
      <formula>NOT(ISERROR(SEARCH(("yes"),(C10))))</formula>
    </cfRule>
  </conditionalFormatting>
  <conditionalFormatting sqref="D11:D14">
    <cfRule type="cellIs" dxfId="59" priority="4" operator="equal">
      <formula>1</formula>
    </cfRule>
  </conditionalFormatting>
  <conditionalFormatting sqref="D11:D14">
    <cfRule type="cellIs" dxfId="58" priority="5" operator="lessThan">
      <formula>100</formula>
    </cfRule>
  </conditionalFormatting>
  <conditionalFormatting sqref="C14">
    <cfRule type="expression" dxfId="57" priority="6">
      <formula>$D$14&lt;1</formula>
    </cfRule>
  </conditionalFormatting>
  <conditionalFormatting sqref="C14">
    <cfRule type="expression" dxfId="56" priority="7">
      <formula>$D$14=1</formula>
    </cfRule>
  </conditionalFormatting>
  <conditionalFormatting sqref="C11:D14">
    <cfRule type="containsBlanks" dxfId="55" priority="8">
      <formula>LEN(TRIM(C11))=0</formula>
    </cfRule>
  </conditionalFormatting>
  <conditionalFormatting sqref="C13">
    <cfRule type="expression" dxfId="54" priority="9">
      <formula>$D$13&lt;1</formula>
    </cfRule>
  </conditionalFormatting>
  <conditionalFormatting sqref="C13">
    <cfRule type="expression" dxfId="53" priority="10">
      <formula>$D$13=1</formula>
    </cfRule>
  </conditionalFormatting>
  <conditionalFormatting sqref="C12">
    <cfRule type="expression" dxfId="52" priority="11">
      <formula>$D$12&lt;1</formula>
    </cfRule>
  </conditionalFormatting>
  <conditionalFormatting sqref="C12">
    <cfRule type="expression" dxfId="51" priority="12">
      <formula>$D$12=1</formula>
    </cfRule>
  </conditionalFormatting>
  <conditionalFormatting sqref="C17:D22">
    <cfRule type="containsBlanks" dxfId="50" priority="13">
      <formula>LEN(TRIM(C17))=0</formula>
    </cfRule>
  </conditionalFormatting>
  <conditionalFormatting sqref="C17">
    <cfRule type="expression" dxfId="49" priority="14">
      <formula>$D$17&lt;0.66</formula>
    </cfRule>
  </conditionalFormatting>
  <conditionalFormatting sqref="C17">
    <cfRule type="expression" dxfId="48" priority="15">
      <formula>$D$17&gt;=0.66</formula>
    </cfRule>
  </conditionalFormatting>
  <conditionalFormatting sqref="C18:C22">
    <cfRule type="expression" dxfId="47" priority="16">
      <formula>$D$18&gt;=0.66</formula>
    </cfRule>
  </conditionalFormatting>
  <conditionalFormatting sqref="C18:C22">
    <cfRule type="expression" dxfId="46" priority="17">
      <formula>$D$18&lt;0.66</formula>
    </cfRule>
  </conditionalFormatting>
  <conditionalFormatting sqref="C19">
    <cfRule type="expression" dxfId="45" priority="18">
      <formula>$D$19&gt;=0.66</formula>
    </cfRule>
  </conditionalFormatting>
  <conditionalFormatting sqref="C19">
    <cfRule type="expression" dxfId="44" priority="19">
      <formula>$D$19&lt;0.66</formula>
    </cfRule>
  </conditionalFormatting>
  <conditionalFormatting sqref="C20">
    <cfRule type="expression" dxfId="43" priority="20">
      <formula>$D$20&gt;=0.66</formula>
    </cfRule>
  </conditionalFormatting>
  <conditionalFormatting sqref="C20">
    <cfRule type="expression" dxfId="42" priority="21">
      <formula>$D$20&lt;0.66</formula>
    </cfRule>
  </conditionalFormatting>
  <conditionalFormatting sqref="C21">
    <cfRule type="expression" dxfId="41" priority="22">
      <formula>$D$21&gt;=0.66</formula>
    </cfRule>
  </conditionalFormatting>
  <conditionalFormatting sqref="C21">
    <cfRule type="expression" dxfId="40" priority="23">
      <formula>$D$21&lt;0.66</formula>
    </cfRule>
  </conditionalFormatting>
  <conditionalFormatting sqref="C22">
    <cfRule type="expression" dxfId="39" priority="24">
      <formula>$D$22&gt;=0.66</formula>
    </cfRule>
  </conditionalFormatting>
  <conditionalFormatting sqref="C22">
    <cfRule type="expression" dxfId="38" priority="25">
      <formula>$D$22&lt;0.66</formula>
    </cfRule>
  </conditionalFormatting>
  <conditionalFormatting sqref="C11">
    <cfRule type="expression" dxfId="37" priority="26">
      <formula>$D$11=1</formula>
    </cfRule>
  </conditionalFormatting>
  <conditionalFormatting sqref="C11">
    <cfRule type="expression" dxfId="36" priority="27">
      <formula>$D$11&lt;1</formula>
    </cfRule>
  </conditionalFormatting>
  <conditionalFormatting sqref="D17">
    <cfRule type="cellIs" dxfId="35" priority="28" operator="greaterThanOrEqual">
      <formula>0.66</formula>
    </cfRule>
  </conditionalFormatting>
  <conditionalFormatting sqref="D17">
    <cfRule type="cellIs" dxfId="34" priority="29" operator="lessThan">
      <formula>0.66</formula>
    </cfRule>
  </conditionalFormatting>
  <conditionalFormatting sqref="D18">
    <cfRule type="expression" dxfId="33" priority="30">
      <formula>$D$18&gt;=0.66</formula>
    </cfRule>
  </conditionalFormatting>
  <conditionalFormatting sqref="D18">
    <cfRule type="expression" dxfId="32" priority="31">
      <formula>$D$18&lt;0.66</formula>
    </cfRule>
  </conditionalFormatting>
  <conditionalFormatting sqref="D19">
    <cfRule type="expression" dxfId="31" priority="32">
      <formula>$D$19&gt;=0.66</formula>
    </cfRule>
  </conditionalFormatting>
  <conditionalFormatting sqref="D19">
    <cfRule type="expression" dxfId="30" priority="33">
      <formula>$D$19&lt;0.66</formula>
    </cfRule>
  </conditionalFormatting>
  <conditionalFormatting sqref="D20">
    <cfRule type="expression" dxfId="29" priority="34">
      <formula>$D$20&gt;=0.66</formula>
    </cfRule>
  </conditionalFormatting>
  <conditionalFormatting sqref="D20">
    <cfRule type="expression" dxfId="28" priority="35">
      <formula>$D$20&lt;0.66</formula>
    </cfRule>
  </conditionalFormatting>
  <conditionalFormatting sqref="D21">
    <cfRule type="expression" dxfId="27" priority="36">
      <formula>$D$21&gt;=0.66</formula>
    </cfRule>
  </conditionalFormatting>
  <conditionalFormatting sqref="D21">
    <cfRule type="expression" dxfId="26" priority="37">
      <formula>$D$21&lt;0.66</formula>
    </cfRule>
  </conditionalFormatting>
  <conditionalFormatting sqref="D22">
    <cfRule type="expression" dxfId="25" priority="38">
      <formula>$D$22&gt;=0.66</formula>
    </cfRule>
  </conditionalFormatting>
  <conditionalFormatting sqref="D22">
    <cfRule type="expression" dxfId="24" priority="39">
      <formula>$D$22&lt;0.66</formula>
    </cfRule>
  </conditionalFormatting>
  <conditionalFormatting sqref="C24:D24">
    <cfRule type="expression" dxfId="23" priority="40">
      <formula>E15+E23&gt;0</formula>
    </cfRule>
  </conditionalFormatting>
  <conditionalFormatting sqref="C24:D24">
    <cfRule type="notContainsText" dxfId="22" priority="41" operator="notContains" text="NOT">
      <formula>ISERROR(SEARCH(("NOT"),(C24)))</formula>
    </cfRule>
  </conditionalFormatting>
  <conditionalFormatting sqref="C24:D24">
    <cfRule type="containsText" dxfId="21" priority="42" operator="containsText" text="NOT">
      <formula>NOT(ISERROR(SEARCH(("NOT"),(C24))))</formula>
    </cfRule>
  </conditionalFormatting>
  <dataValidations count="1">
    <dataValidation type="list" allowBlank="1" showErrorMessage="1" sqref="C10">
      <formula1>"YES,NO"</formula1>
    </dataValidation>
  </dataValidations>
  <printOptions horizontalCentered="1" verticalCentered="1"/>
  <pageMargins left="0.25" right="0.25" top="0.25" bottom="0.2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A19" workbookViewId="0">
      <selection activeCell="H6" sqref="H6"/>
    </sheetView>
  </sheetViews>
  <sheetFormatPr defaultColWidth="12.625" defaultRowHeight="14.25" x14ac:dyDescent="0.2"/>
  <cols>
    <col min="1" max="1" width="16.125" customWidth="1"/>
    <col min="2" max="2" width="41.625" customWidth="1"/>
    <col min="3" max="4" width="16.875" customWidth="1"/>
    <col min="5" max="5" width="41.625" customWidth="1"/>
    <col min="6" max="7" width="6.5" hidden="1" customWidth="1"/>
    <col min="8" max="8" width="53.5" customWidth="1"/>
  </cols>
  <sheetData>
    <row r="1" spans="1:27" ht="21.75" thickBot="1" x14ac:dyDescent="0.25">
      <c r="A1" s="104" t="s">
        <v>26</v>
      </c>
      <c r="B1" s="105"/>
      <c r="C1" s="105"/>
      <c r="D1" s="105"/>
      <c r="E1" s="105"/>
      <c r="F1" s="19"/>
      <c r="G1" s="19"/>
      <c r="H1" s="19"/>
      <c r="I1" s="19"/>
      <c r="J1" s="19"/>
      <c r="K1" s="19"/>
      <c r="L1" s="19"/>
      <c r="M1" s="19"/>
      <c r="N1" s="19"/>
      <c r="O1" s="19"/>
      <c r="P1" s="19"/>
      <c r="Q1" s="19"/>
      <c r="R1" s="19"/>
      <c r="S1" s="19"/>
      <c r="T1" s="19"/>
      <c r="U1" s="19"/>
      <c r="V1" s="19"/>
      <c r="W1" s="19"/>
      <c r="X1" s="19"/>
      <c r="Y1" s="19"/>
      <c r="Z1" s="19"/>
      <c r="AA1" s="19"/>
    </row>
    <row r="2" spans="1:27" ht="18.75" x14ac:dyDescent="0.2">
      <c r="A2" s="106" t="s">
        <v>9</v>
      </c>
      <c r="B2" s="72"/>
      <c r="C2" s="72"/>
      <c r="D2" s="109"/>
      <c r="E2" s="73"/>
      <c r="F2" s="30"/>
      <c r="G2" s="30"/>
      <c r="H2" s="19"/>
      <c r="I2" s="19"/>
      <c r="J2" s="19"/>
      <c r="K2" s="19"/>
      <c r="L2" s="19"/>
      <c r="M2" s="19"/>
      <c r="N2" s="19"/>
      <c r="O2" s="19"/>
      <c r="P2" s="19"/>
      <c r="Q2" s="19"/>
      <c r="R2" s="19"/>
      <c r="S2" s="19"/>
      <c r="T2" s="19"/>
      <c r="U2" s="19"/>
      <c r="V2" s="19"/>
      <c r="W2" s="19"/>
      <c r="X2" s="19"/>
      <c r="Y2" s="19"/>
      <c r="Z2" s="19"/>
      <c r="AA2" s="19"/>
    </row>
    <row r="3" spans="1:27" ht="18.75" x14ac:dyDescent="0.2">
      <c r="A3" s="107" t="s">
        <v>27</v>
      </c>
      <c r="B3" s="75"/>
      <c r="C3" s="75"/>
      <c r="D3" s="75"/>
      <c r="E3" s="76"/>
      <c r="F3" s="31"/>
      <c r="G3" s="31"/>
      <c r="H3" s="19"/>
      <c r="I3" s="19"/>
      <c r="J3" s="19"/>
      <c r="K3" s="19"/>
      <c r="L3" s="19"/>
      <c r="M3" s="19"/>
      <c r="N3" s="19"/>
      <c r="O3" s="19"/>
      <c r="P3" s="19"/>
      <c r="Q3" s="19"/>
      <c r="R3" s="19"/>
      <c r="S3" s="19"/>
      <c r="T3" s="19"/>
      <c r="U3" s="19"/>
      <c r="V3" s="19"/>
      <c r="W3" s="19"/>
      <c r="X3" s="19"/>
      <c r="Y3" s="19"/>
      <c r="Z3" s="19"/>
      <c r="AA3" s="19"/>
    </row>
    <row r="4" spans="1:27" ht="15" x14ac:dyDescent="0.2">
      <c r="A4" s="32"/>
      <c r="B4" s="19"/>
      <c r="C4" s="19"/>
      <c r="D4" s="19"/>
      <c r="E4" s="33"/>
      <c r="F4" s="19"/>
      <c r="G4" s="19"/>
      <c r="H4" s="19"/>
      <c r="I4" s="19"/>
      <c r="J4" s="19"/>
      <c r="K4" s="19"/>
      <c r="L4" s="19"/>
      <c r="M4" s="19"/>
      <c r="N4" s="19"/>
      <c r="O4" s="19"/>
      <c r="P4" s="19"/>
      <c r="Q4" s="19"/>
      <c r="R4" s="19"/>
      <c r="S4" s="19"/>
      <c r="T4" s="19"/>
      <c r="U4" s="19"/>
      <c r="V4" s="19"/>
      <c r="W4" s="19"/>
      <c r="X4" s="19"/>
      <c r="Y4" s="19"/>
      <c r="Z4" s="19"/>
      <c r="AA4" s="19"/>
    </row>
    <row r="5" spans="1:27" ht="18.75" x14ac:dyDescent="0.2">
      <c r="A5" s="34" t="s">
        <v>28</v>
      </c>
      <c r="B5" s="35" t="s">
        <v>29</v>
      </c>
      <c r="C5" s="35" t="s">
        <v>30</v>
      </c>
      <c r="D5" s="110"/>
      <c r="E5" s="36" t="s">
        <v>31</v>
      </c>
      <c r="F5" s="30"/>
      <c r="G5" s="30"/>
      <c r="H5" s="37"/>
      <c r="I5" s="37"/>
      <c r="J5" s="37"/>
      <c r="K5" s="37"/>
      <c r="L5" s="37"/>
      <c r="M5" s="37"/>
      <c r="N5" s="37"/>
      <c r="O5" s="37"/>
      <c r="P5" s="37"/>
      <c r="Q5" s="37"/>
      <c r="R5" s="37"/>
      <c r="S5" s="37"/>
      <c r="T5" s="37"/>
      <c r="U5" s="37"/>
      <c r="V5" s="37"/>
      <c r="W5" s="37"/>
      <c r="X5" s="37"/>
      <c r="Y5" s="37"/>
      <c r="Z5" s="37"/>
      <c r="AA5" s="37"/>
    </row>
    <row r="6" spans="1:27" ht="60" x14ac:dyDescent="0.2">
      <c r="A6" s="38" t="s">
        <v>32</v>
      </c>
      <c r="B6" s="39" t="s">
        <v>33</v>
      </c>
      <c r="C6" s="40">
        <f>IFERROR(G6,"")</f>
        <v>6</v>
      </c>
      <c r="D6" s="113" t="s">
        <v>127</v>
      </c>
      <c r="E6" s="41"/>
      <c r="F6" s="42">
        <f>SUM(F7:F8)/6</f>
        <v>1</v>
      </c>
      <c r="G6" s="42">
        <f>SUM(F7:F8)</f>
        <v>6</v>
      </c>
      <c r="H6" s="43"/>
      <c r="I6" s="19"/>
      <c r="J6" s="19"/>
      <c r="K6" s="19"/>
      <c r="L6" s="19"/>
      <c r="M6" s="19"/>
      <c r="N6" s="19"/>
      <c r="O6" s="19"/>
      <c r="P6" s="19"/>
      <c r="Q6" s="19"/>
      <c r="R6" s="19"/>
      <c r="S6" s="19"/>
      <c r="T6" s="19"/>
      <c r="U6" s="19"/>
      <c r="V6" s="19"/>
      <c r="W6" s="19"/>
      <c r="X6" s="19"/>
      <c r="Y6" s="19"/>
      <c r="Z6" s="19"/>
      <c r="AA6" s="19"/>
    </row>
    <row r="7" spans="1:27" ht="90" x14ac:dyDescent="0.2">
      <c r="A7" s="44" t="s">
        <v>34</v>
      </c>
      <c r="B7" s="45" t="s">
        <v>35</v>
      </c>
      <c r="C7" s="46" t="s">
        <v>36</v>
      </c>
      <c r="D7" s="111"/>
      <c r="E7" s="47"/>
      <c r="F7" s="42">
        <f>VLOOKUP(C7,Reference!$A$2:$B$5,2,FALSE)</f>
        <v>3</v>
      </c>
      <c r="G7" s="42"/>
      <c r="H7" s="19"/>
      <c r="I7" s="19"/>
      <c r="J7" s="19"/>
      <c r="K7" s="19"/>
      <c r="L7" s="19"/>
      <c r="M7" s="19"/>
      <c r="N7" s="19"/>
      <c r="O7" s="19"/>
      <c r="P7" s="19"/>
      <c r="Q7" s="19"/>
      <c r="R7" s="19"/>
      <c r="S7" s="19"/>
      <c r="T7" s="19"/>
      <c r="U7" s="19"/>
      <c r="V7" s="19"/>
      <c r="W7" s="19"/>
      <c r="X7" s="19"/>
      <c r="Y7" s="19"/>
      <c r="Z7" s="19"/>
      <c r="AA7" s="19"/>
    </row>
    <row r="8" spans="1:27" ht="60" x14ac:dyDescent="0.2">
      <c r="A8" s="44" t="s">
        <v>37</v>
      </c>
      <c r="B8" s="45" t="s">
        <v>38</v>
      </c>
      <c r="C8" s="46" t="s">
        <v>36</v>
      </c>
      <c r="D8" s="111"/>
      <c r="E8" s="47"/>
      <c r="F8" s="42">
        <f>VLOOKUP(C8,Reference!$A$2:$B$5,2,FALSE)</f>
        <v>3</v>
      </c>
      <c r="G8" s="42"/>
      <c r="H8" s="19"/>
      <c r="I8" s="19"/>
      <c r="J8" s="19"/>
      <c r="K8" s="19"/>
      <c r="L8" s="19"/>
      <c r="M8" s="19"/>
      <c r="N8" s="19"/>
      <c r="O8" s="19"/>
      <c r="P8" s="19"/>
      <c r="Q8" s="19"/>
      <c r="R8" s="19"/>
      <c r="S8" s="19"/>
      <c r="T8" s="19"/>
      <c r="U8" s="19"/>
      <c r="V8" s="19"/>
      <c r="W8" s="19"/>
      <c r="X8" s="19"/>
      <c r="Y8" s="19"/>
      <c r="Z8" s="19"/>
      <c r="AA8" s="19"/>
    </row>
    <row r="9" spans="1:27" ht="45" x14ac:dyDescent="0.2">
      <c r="A9" s="48" t="s">
        <v>39</v>
      </c>
      <c r="B9" s="49" t="s">
        <v>40</v>
      </c>
      <c r="C9" s="40">
        <f>IFERROR(G9,"")</f>
        <v>6</v>
      </c>
      <c r="D9" s="113" t="s">
        <v>127</v>
      </c>
      <c r="E9" s="41"/>
      <c r="F9" s="42">
        <f>SUM(F10:F11)/6</f>
        <v>1</v>
      </c>
      <c r="G9" s="42">
        <f>SUM(F10:F11)</f>
        <v>6</v>
      </c>
      <c r="H9" s="19"/>
      <c r="I9" s="19"/>
      <c r="J9" s="19"/>
      <c r="K9" s="19"/>
      <c r="L9" s="19"/>
      <c r="M9" s="19"/>
      <c r="N9" s="19"/>
      <c r="O9" s="19"/>
      <c r="P9" s="19"/>
      <c r="Q9" s="19"/>
      <c r="R9" s="19"/>
      <c r="S9" s="19"/>
      <c r="T9" s="19"/>
      <c r="U9" s="19"/>
      <c r="V9" s="19"/>
      <c r="W9" s="19"/>
      <c r="X9" s="19"/>
      <c r="Y9" s="19"/>
      <c r="Z9" s="19"/>
      <c r="AA9" s="19"/>
    </row>
    <row r="10" spans="1:27" ht="105" x14ac:dyDescent="0.2">
      <c r="A10" s="44" t="s">
        <v>41</v>
      </c>
      <c r="B10" s="45" t="s">
        <v>42</v>
      </c>
      <c r="C10" s="46" t="s">
        <v>36</v>
      </c>
      <c r="D10" s="111"/>
      <c r="E10" s="47"/>
      <c r="F10" s="42">
        <f>VLOOKUP(C10,Reference!$A$2:$B$5,2,FALSE)</f>
        <v>3</v>
      </c>
      <c r="G10" s="42"/>
      <c r="H10" s="19"/>
      <c r="I10" s="19"/>
      <c r="J10" s="19"/>
      <c r="K10" s="19"/>
      <c r="L10" s="19"/>
      <c r="M10" s="19"/>
      <c r="N10" s="19"/>
      <c r="O10" s="19"/>
      <c r="P10" s="19"/>
      <c r="Q10" s="19"/>
      <c r="R10" s="19"/>
      <c r="S10" s="19"/>
      <c r="T10" s="19"/>
      <c r="U10" s="19"/>
      <c r="V10" s="19"/>
      <c r="W10" s="19"/>
      <c r="X10" s="19"/>
      <c r="Y10" s="19"/>
      <c r="Z10" s="19"/>
      <c r="AA10" s="19"/>
    </row>
    <row r="11" spans="1:27" ht="90" x14ac:dyDescent="0.2">
      <c r="A11" s="44" t="s">
        <v>43</v>
      </c>
      <c r="B11" s="45" t="s">
        <v>44</v>
      </c>
      <c r="C11" s="46" t="s">
        <v>36</v>
      </c>
      <c r="D11" s="111"/>
      <c r="E11" s="47"/>
      <c r="F11" s="42">
        <f>VLOOKUP(C11,Reference!$A$2:$B$5,2,FALSE)</f>
        <v>3</v>
      </c>
      <c r="G11" s="42"/>
      <c r="H11" s="19"/>
      <c r="I11" s="19"/>
      <c r="J11" s="19"/>
      <c r="K11" s="19"/>
      <c r="L11" s="19"/>
      <c r="M11" s="19"/>
      <c r="N11" s="19"/>
      <c r="O11" s="19"/>
      <c r="P11" s="19"/>
      <c r="Q11" s="19"/>
      <c r="R11" s="19"/>
      <c r="S11" s="19"/>
      <c r="T11" s="19"/>
      <c r="U11" s="19"/>
      <c r="V11" s="19"/>
      <c r="W11" s="19"/>
      <c r="X11" s="19"/>
      <c r="Y11" s="19"/>
      <c r="Z11" s="19"/>
      <c r="AA11" s="19"/>
    </row>
    <row r="12" spans="1:27" ht="45" x14ac:dyDescent="0.2">
      <c r="A12" s="48" t="s">
        <v>45</v>
      </c>
      <c r="B12" s="39" t="s">
        <v>46</v>
      </c>
      <c r="C12" s="40">
        <f>IFERROR(G12,"")</f>
        <v>6</v>
      </c>
      <c r="D12" s="113" t="s">
        <v>127</v>
      </c>
      <c r="E12" s="41"/>
      <c r="F12" s="42">
        <f>SUM(F13:F14)/6</f>
        <v>1</v>
      </c>
      <c r="G12" s="42">
        <f>SUM(F13:F14)</f>
        <v>6</v>
      </c>
      <c r="H12" s="19"/>
      <c r="I12" s="19"/>
      <c r="J12" s="19"/>
      <c r="K12" s="19"/>
      <c r="L12" s="19"/>
      <c r="M12" s="19"/>
      <c r="N12" s="19"/>
      <c r="O12" s="19"/>
      <c r="P12" s="19"/>
      <c r="Q12" s="19"/>
      <c r="R12" s="19"/>
      <c r="S12" s="19"/>
      <c r="T12" s="19"/>
      <c r="U12" s="19"/>
      <c r="V12" s="19"/>
      <c r="W12" s="19"/>
      <c r="X12" s="19"/>
      <c r="Y12" s="19"/>
      <c r="Z12" s="19"/>
      <c r="AA12" s="19"/>
    </row>
    <row r="13" spans="1:27" ht="75" x14ac:dyDescent="0.2">
      <c r="A13" s="44" t="s">
        <v>47</v>
      </c>
      <c r="B13" s="45" t="s">
        <v>48</v>
      </c>
      <c r="C13" s="46" t="s">
        <v>36</v>
      </c>
      <c r="D13" s="111"/>
      <c r="E13" s="47"/>
      <c r="F13" s="42">
        <f>VLOOKUP(C13,Reference!$A$2:$B$5,2,FALSE)</f>
        <v>3</v>
      </c>
      <c r="G13" s="42"/>
      <c r="H13" s="19"/>
      <c r="I13" s="19"/>
      <c r="J13" s="19"/>
      <c r="K13" s="19"/>
      <c r="L13" s="19"/>
      <c r="M13" s="19"/>
      <c r="N13" s="19"/>
      <c r="O13" s="19"/>
      <c r="P13" s="19"/>
      <c r="Q13" s="19"/>
      <c r="R13" s="19"/>
      <c r="S13" s="19"/>
      <c r="T13" s="19"/>
      <c r="U13" s="19"/>
      <c r="V13" s="19"/>
      <c r="W13" s="19"/>
      <c r="X13" s="19"/>
      <c r="Y13" s="19"/>
      <c r="Z13" s="19"/>
      <c r="AA13" s="19"/>
    </row>
    <row r="14" spans="1:27" ht="90" x14ac:dyDescent="0.2">
      <c r="A14" s="44" t="s">
        <v>49</v>
      </c>
      <c r="B14" s="45" t="s">
        <v>50</v>
      </c>
      <c r="C14" s="46" t="s">
        <v>36</v>
      </c>
      <c r="D14" s="111"/>
      <c r="E14" s="47"/>
      <c r="F14" s="42">
        <f>VLOOKUP(C14,Reference!$A$2:$B$5,2,FALSE)</f>
        <v>3</v>
      </c>
      <c r="G14" s="42"/>
      <c r="H14" s="19"/>
      <c r="I14" s="19"/>
      <c r="J14" s="19"/>
      <c r="K14" s="19"/>
      <c r="L14" s="19"/>
      <c r="M14" s="19"/>
      <c r="N14" s="19"/>
      <c r="O14" s="19"/>
      <c r="P14" s="19"/>
      <c r="Q14" s="19"/>
      <c r="R14" s="19"/>
      <c r="S14" s="19"/>
      <c r="T14" s="19"/>
      <c r="U14" s="19"/>
      <c r="V14" s="19"/>
      <c r="W14" s="19"/>
      <c r="X14" s="19"/>
      <c r="Y14" s="19"/>
      <c r="Z14" s="19"/>
      <c r="AA14" s="19"/>
    </row>
    <row r="15" spans="1:27" ht="90" x14ac:dyDescent="0.2">
      <c r="A15" s="48" t="s">
        <v>51</v>
      </c>
      <c r="B15" s="39" t="s">
        <v>52</v>
      </c>
      <c r="C15" s="40">
        <f>IFERROR(G15,"")</f>
        <v>12</v>
      </c>
      <c r="D15" s="113" t="s">
        <v>127</v>
      </c>
      <c r="E15" s="41"/>
      <c r="F15" s="42">
        <f>SUM(F16:F19)/12</f>
        <v>1</v>
      </c>
      <c r="G15" s="42">
        <f>SUM(F16:F19)</f>
        <v>12</v>
      </c>
      <c r="H15" s="19"/>
      <c r="I15" s="19"/>
      <c r="J15" s="19"/>
      <c r="K15" s="19"/>
      <c r="L15" s="19"/>
      <c r="M15" s="19"/>
      <c r="N15" s="19"/>
      <c r="O15" s="19"/>
      <c r="P15" s="19"/>
      <c r="Q15" s="19"/>
      <c r="R15" s="19"/>
      <c r="S15" s="19"/>
      <c r="T15" s="19"/>
      <c r="U15" s="19"/>
      <c r="V15" s="19"/>
      <c r="W15" s="19"/>
      <c r="X15" s="19"/>
      <c r="Y15" s="19"/>
      <c r="Z15" s="19"/>
      <c r="AA15" s="19"/>
    </row>
    <row r="16" spans="1:27" ht="120" x14ac:dyDescent="0.2">
      <c r="A16" s="44" t="s">
        <v>53</v>
      </c>
      <c r="B16" s="45" t="s">
        <v>54</v>
      </c>
      <c r="C16" s="46" t="s">
        <v>36</v>
      </c>
      <c r="D16" s="111"/>
      <c r="E16" s="47"/>
      <c r="F16" s="42">
        <f>VLOOKUP(C16,Reference!$A$2:$B$5,2,FALSE)</f>
        <v>3</v>
      </c>
      <c r="G16" s="42"/>
      <c r="H16" s="19"/>
      <c r="I16" s="19"/>
      <c r="J16" s="19"/>
      <c r="K16" s="19"/>
      <c r="L16" s="19"/>
      <c r="M16" s="19"/>
      <c r="N16" s="19"/>
      <c r="O16" s="19"/>
      <c r="P16" s="19"/>
      <c r="Q16" s="19"/>
      <c r="R16" s="19"/>
      <c r="S16" s="19"/>
      <c r="T16" s="19"/>
      <c r="U16" s="19"/>
      <c r="V16" s="19"/>
      <c r="W16" s="19"/>
      <c r="X16" s="19"/>
      <c r="Y16" s="19"/>
      <c r="Z16" s="19"/>
      <c r="AA16" s="19"/>
    </row>
    <row r="17" spans="1:27" ht="60" x14ac:dyDescent="0.2">
      <c r="A17" s="44" t="s">
        <v>55</v>
      </c>
      <c r="B17" s="45" t="s">
        <v>56</v>
      </c>
      <c r="C17" s="46" t="s">
        <v>36</v>
      </c>
      <c r="D17" s="111"/>
      <c r="E17" s="47"/>
      <c r="F17" s="42">
        <f>VLOOKUP(C17,Reference!$A$2:$B$5,2,FALSE)</f>
        <v>3</v>
      </c>
      <c r="G17" s="42"/>
      <c r="H17" s="19"/>
      <c r="I17" s="19"/>
      <c r="J17" s="19"/>
      <c r="K17" s="19"/>
      <c r="L17" s="19"/>
      <c r="M17" s="19"/>
      <c r="N17" s="19"/>
      <c r="O17" s="19"/>
      <c r="P17" s="19"/>
      <c r="Q17" s="19"/>
      <c r="R17" s="19"/>
      <c r="S17" s="19"/>
      <c r="T17" s="19"/>
      <c r="U17" s="19"/>
      <c r="V17" s="19"/>
      <c r="W17" s="19"/>
      <c r="X17" s="19"/>
      <c r="Y17" s="19"/>
      <c r="Z17" s="19"/>
      <c r="AA17" s="19"/>
    </row>
    <row r="18" spans="1:27" ht="60" x14ac:dyDescent="0.2">
      <c r="A18" s="44" t="s">
        <v>57</v>
      </c>
      <c r="B18" s="45" t="s">
        <v>58</v>
      </c>
      <c r="C18" s="46" t="s">
        <v>36</v>
      </c>
      <c r="D18" s="111"/>
      <c r="E18" s="47"/>
      <c r="F18" s="42">
        <f>VLOOKUP(C18,Reference!$A$2:$B$5,2,FALSE)</f>
        <v>3</v>
      </c>
      <c r="G18" s="42"/>
      <c r="H18" s="19"/>
      <c r="I18" s="19"/>
      <c r="J18" s="19"/>
      <c r="K18" s="19"/>
      <c r="L18" s="19"/>
      <c r="M18" s="19"/>
      <c r="N18" s="19"/>
      <c r="O18" s="19"/>
      <c r="P18" s="19"/>
      <c r="Q18" s="19"/>
      <c r="R18" s="19"/>
      <c r="S18" s="19"/>
      <c r="T18" s="19"/>
      <c r="U18" s="19"/>
      <c r="V18" s="19"/>
      <c r="W18" s="19"/>
      <c r="X18" s="19"/>
      <c r="Y18" s="19"/>
      <c r="Z18" s="19"/>
      <c r="AA18" s="19"/>
    </row>
    <row r="19" spans="1:27" ht="60.75" x14ac:dyDescent="0.25">
      <c r="A19" s="50" t="s">
        <v>59</v>
      </c>
      <c r="B19" s="51" t="s">
        <v>60</v>
      </c>
      <c r="C19" s="52" t="s">
        <v>36</v>
      </c>
      <c r="D19" s="112"/>
      <c r="E19" s="53"/>
      <c r="F19" s="42">
        <f>VLOOKUP(C19,Reference!$A$2:$B$5,2,FALSE)</f>
        <v>3</v>
      </c>
      <c r="G19" s="42"/>
      <c r="H19" s="19"/>
      <c r="I19" s="19"/>
      <c r="J19" s="19"/>
      <c r="K19" s="19"/>
      <c r="L19" s="19"/>
      <c r="M19" s="19"/>
      <c r="N19" s="19"/>
      <c r="O19" s="19"/>
      <c r="P19" s="19"/>
      <c r="Q19" s="19"/>
      <c r="R19" s="19"/>
      <c r="S19" s="19"/>
      <c r="T19" s="19"/>
      <c r="U19" s="19"/>
      <c r="V19" s="19"/>
      <c r="W19" s="19"/>
      <c r="X19" s="19"/>
      <c r="Y19" s="19"/>
      <c r="Z19" s="19"/>
      <c r="AA19" s="19"/>
    </row>
    <row r="20" spans="1:27" ht="15.75"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spans="1:27" ht="18.75" x14ac:dyDescent="0.2">
      <c r="A21" s="106" t="s">
        <v>61</v>
      </c>
      <c r="B21" s="72"/>
      <c r="C21" s="72"/>
      <c r="D21" s="109"/>
      <c r="E21" s="73"/>
      <c r="F21" s="30"/>
      <c r="G21" s="30"/>
      <c r="H21" s="19"/>
      <c r="I21" s="19"/>
      <c r="J21" s="19"/>
      <c r="K21" s="19"/>
      <c r="L21" s="19"/>
      <c r="M21" s="19"/>
      <c r="N21" s="19"/>
      <c r="O21" s="19"/>
      <c r="P21" s="19"/>
      <c r="Q21" s="19"/>
      <c r="R21" s="19"/>
      <c r="S21" s="19"/>
      <c r="T21" s="19"/>
      <c r="U21" s="19"/>
      <c r="V21" s="19"/>
      <c r="W21" s="19"/>
      <c r="X21" s="19"/>
      <c r="Y21" s="19"/>
      <c r="Z21" s="19"/>
      <c r="AA21" s="19"/>
    </row>
    <row r="22" spans="1:27" ht="18.75" x14ac:dyDescent="0.2">
      <c r="A22" s="108" t="s">
        <v>62</v>
      </c>
      <c r="B22" s="75"/>
      <c r="C22" s="75"/>
      <c r="D22" s="75"/>
      <c r="E22" s="76"/>
      <c r="F22" s="54"/>
      <c r="G22" s="54"/>
      <c r="H22" s="19"/>
      <c r="I22" s="19"/>
      <c r="J22" s="19"/>
      <c r="K22" s="19"/>
      <c r="L22" s="19"/>
      <c r="M22" s="19"/>
      <c r="N22" s="19"/>
      <c r="O22" s="19"/>
      <c r="P22" s="19"/>
      <c r="Q22" s="19"/>
      <c r="R22" s="19"/>
      <c r="S22" s="19"/>
      <c r="T22" s="19"/>
      <c r="U22" s="19"/>
      <c r="V22" s="19"/>
      <c r="W22" s="19"/>
      <c r="X22" s="19"/>
      <c r="Y22" s="19"/>
      <c r="Z22" s="19"/>
      <c r="AA22" s="19"/>
    </row>
    <row r="23" spans="1:27" ht="15" x14ac:dyDescent="0.2">
      <c r="A23" s="32"/>
      <c r="B23" s="19"/>
      <c r="C23" s="19"/>
      <c r="D23" s="19"/>
      <c r="E23" s="33"/>
      <c r="F23" s="19"/>
      <c r="G23" s="19"/>
      <c r="H23" s="19"/>
      <c r="I23" s="19"/>
      <c r="J23" s="19"/>
      <c r="K23" s="19"/>
      <c r="L23" s="19"/>
      <c r="M23" s="19"/>
      <c r="N23" s="19"/>
      <c r="O23" s="19"/>
      <c r="P23" s="19"/>
      <c r="Q23" s="19"/>
      <c r="R23" s="19"/>
      <c r="S23" s="19"/>
      <c r="T23" s="19"/>
      <c r="U23" s="19"/>
      <c r="V23" s="19"/>
      <c r="W23" s="19"/>
      <c r="X23" s="19"/>
      <c r="Y23" s="19"/>
      <c r="Z23" s="19"/>
      <c r="AA23" s="19"/>
    </row>
    <row r="24" spans="1:27" ht="18.75" x14ac:dyDescent="0.2">
      <c r="A24" s="34" t="s">
        <v>28</v>
      </c>
      <c r="B24" s="35" t="s">
        <v>29</v>
      </c>
      <c r="C24" s="35" t="s">
        <v>63</v>
      </c>
      <c r="D24" s="110"/>
      <c r="E24" s="36" t="s">
        <v>31</v>
      </c>
      <c r="F24" s="30"/>
      <c r="G24" s="30"/>
      <c r="H24" s="19"/>
      <c r="I24" s="19"/>
      <c r="J24" s="19"/>
      <c r="K24" s="19"/>
      <c r="L24" s="19"/>
      <c r="M24" s="19"/>
      <c r="N24" s="19"/>
      <c r="O24" s="19"/>
      <c r="P24" s="19"/>
      <c r="Q24" s="19"/>
      <c r="R24" s="19"/>
      <c r="S24" s="19"/>
      <c r="T24" s="19"/>
      <c r="U24" s="19"/>
      <c r="V24" s="19"/>
      <c r="W24" s="19"/>
      <c r="X24" s="19"/>
      <c r="Y24" s="19"/>
      <c r="Z24" s="19"/>
      <c r="AA24" s="19"/>
    </row>
    <row r="25" spans="1:27" ht="60" x14ac:dyDescent="0.2">
      <c r="A25" s="48" t="s">
        <v>64</v>
      </c>
      <c r="B25" s="39" t="s">
        <v>65</v>
      </c>
      <c r="C25" s="40">
        <f>IFERROR(G25,"")</f>
        <v>9</v>
      </c>
      <c r="D25" s="113" t="s">
        <v>127</v>
      </c>
      <c r="E25" s="55"/>
      <c r="F25" s="42">
        <f>SUM(F26:F28)/9</f>
        <v>1</v>
      </c>
      <c r="G25" s="42">
        <f>SUM(F26:F28)</f>
        <v>9</v>
      </c>
      <c r="H25" s="43"/>
      <c r="I25" s="19"/>
      <c r="J25" s="19"/>
      <c r="K25" s="19"/>
      <c r="L25" s="19"/>
      <c r="M25" s="19"/>
      <c r="N25" s="19"/>
      <c r="O25" s="19"/>
      <c r="P25" s="19"/>
      <c r="Q25" s="19"/>
      <c r="R25" s="19"/>
      <c r="S25" s="19"/>
      <c r="T25" s="19"/>
      <c r="U25" s="19"/>
      <c r="V25" s="19"/>
      <c r="W25" s="19"/>
      <c r="X25" s="19"/>
      <c r="Y25" s="19"/>
      <c r="Z25" s="19"/>
      <c r="AA25" s="19"/>
    </row>
    <row r="26" spans="1:27" ht="51" x14ac:dyDescent="0.2">
      <c r="A26" s="44" t="s">
        <v>66</v>
      </c>
      <c r="B26" s="56" t="s">
        <v>67</v>
      </c>
      <c r="C26" s="46" t="s">
        <v>36</v>
      </c>
      <c r="D26" s="111"/>
      <c r="E26" s="57"/>
      <c r="F26" s="42">
        <f>VLOOKUP(C26,Reference!$A$2:$B$5,2,FALSE)</f>
        <v>3</v>
      </c>
      <c r="G26" s="42"/>
      <c r="H26" s="19"/>
      <c r="I26" s="19"/>
      <c r="J26" s="19"/>
      <c r="K26" s="19"/>
      <c r="L26" s="19"/>
      <c r="M26" s="19"/>
      <c r="N26" s="19"/>
      <c r="O26" s="19"/>
      <c r="P26" s="19"/>
      <c r="Q26" s="19"/>
      <c r="R26" s="19"/>
      <c r="S26" s="19"/>
      <c r="T26" s="19"/>
      <c r="U26" s="19"/>
      <c r="V26" s="19"/>
      <c r="W26" s="19"/>
      <c r="X26" s="19"/>
      <c r="Y26" s="19"/>
      <c r="Z26" s="19"/>
      <c r="AA26" s="19"/>
    </row>
    <row r="27" spans="1:27" ht="51" x14ac:dyDescent="0.2">
      <c r="A27" s="44" t="s">
        <v>68</v>
      </c>
      <c r="B27" s="58" t="s">
        <v>69</v>
      </c>
      <c r="C27" s="46" t="s">
        <v>36</v>
      </c>
      <c r="D27" s="111"/>
      <c r="E27" s="57"/>
      <c r="F27" s="42">
        <f>VLOOKUP(C27,Reference!$A$2:$B$5,2,FALSE)</f>
        <v>3</v>
      </c>
      <c r="G27" s="42"/>
      <c r="H27" s="19"/>
      <c r="I27" s="19"/>
      <c r="J27" s="19"/>
      <c r="K27" s="19"/>
      <c r="L27" s="19"/>
      <c r="M27" s="19"/>
      <c r="N27" s="19"/>
      <c r="O27" s="19"/>
      <c r="P27" s="19"/>
      <c r="Q27" s="19"/>
      <c r="R27" s="19"/>
      <c r="S27" s="19"/>
      <c r="T27" s="19"/>
      <c r="U27" s="19"/>
      <c r="V27" s="19"/>
      <c r="W27" s="19"/>
      <c r="X27" s="19"/>
      <c r="Y27" s="19"/>
      <c r="Z27" s="19"/>
      <c r="AA27" s="19"/>
    </row>
    <row r="28" spans="1:27" ht="76.5" x14ac:dyDescent="0.2">
      <c r="A28" s="44" t="s">
        <v>70</v>
      </c>
      <c r="B28" s="56" t="s">
        <v>71</v>
      </c>
      <c r="C28" s="46" t="s">
        <v>36</v>
      </c>
      <c r="D28" s="111"/>
      <c r="E28" s="57"/>
      <c r="F28" s="42">
        <f>VLOOKUP(C28,Reference!$A$2:$B$5,2,FALSE)</f>
        <v>3</v>
      </c>
      <c r="G28" s="42"/>
      <c r="H28" s="19"/>
      <c r="I28" s="19"/>
      <c r="J28" s="19"/>
      <c r="K28" s="19"/>
      <c r="L28" s="19"/>
      <c r="M28" s="19"/>
      <c r="N28" s="19"/>
      <c r="O28" s="19"/>
      <c r="P28" s="19"/>
      <c r="Q28" s="19"/>
      <c r="R28" s="19"/>
      <c r="S28" s="19"/>
      <c r="T28" s="19"/>
      <c r="U28" s="19"/>
      <c r="V28" s="19"/>
      <c r="W28" s="19"/>
      <c r="X28" s="19"/>
      <c r="Y28" s="19"/>
      <c r="Z28" s="19"/>
      <c r="AA28" s="19"/>
    </row>
    <row r="29" spans="1:27" ht="60" x14ac:dyDescent="0.2">
      <c r="A29" s="59" t="s">
        <v>72</v>
      </c>
      <c r="B29" s="39" t="s">
        <v>73</v>
      </c>
      <c r="C29" s="40">
        <f>IFERROR(G29,"")</f>
        <v>21</v>
      </c>
      <c r="D29" s="113" t="s">
        <v>127</v>
      </c>
      <c r="E29" s="55"/>
      <c r="F29" s="42">
        <f>SUM(F30:F36)/21</f>
        <v>1</v>
      </c>
      <c r="G29" s="42">
        <f>SUM(F30:F36)</f>
        <v>21</v>
      </c>
      <c r="H29" s="43"/>
      <c r="I29" s="19"/>
      <c r="J29" s="19"/>
      <c r="K29" s="19"/>
      <c r="L29" s="19"/>
      <c r="M29" s="19"/>
      <c r="N29" s="19"/>
      <c r="O29" s="19"/>
      <c r="P29" s="19"/>
      <c r="Q29" s="19"/>
      <c r="R29" s="19"/>
      <c r="S29" s="19"/>
      <c r="T29" s="19"/>
      <c r="U29" s="19"/>
      <c r="V29" s="19"/>
      <c r="W29" s="19"/>
      <c r="X29" s="19"/>
      <c r="Y29" s="19"/>
      <c r="Z29" s="19"/>
      <c r="AA29" s="19"/>
    </row>
    <row r="30" spans="1:27" ht="51" x14ac:dyDescent="0.2">
      <c r="A30" s="44" t="s">
        <v>74</v>
      </c>
      <c r="B30" s="56" t="s">
        <v>75</v>
      </c>
      <c r="C30" s="46" t="s">
        <v>36</v>
      </c>
      <c r="D30" s="111"/>
      <c r="E30" s="57"/>
      <c r="F30" s="42">
        <f>VLOOKUP(C30,Reference!$A$2:$B$5,2,FALSE)</f>
        <v>3</v>
      </c>
      <c r="G30" s="42"/>
      <c r="H30" s="19"/>
      <c r="I30" s="19"/>
      <c r="J30" s="19"/>
      <c r="K30" s="19"/>
      <c r="L30" s="19"/>
      <c r="M30" s="19"/>
      <c r="N30" s="19"/>
      <c r="O30" s="19"/>
      <c r="P30" s="19"/>
      <c r="Q30" s="19"/>
      <c r="R30" s="19"/>
      <c r="S30" s="19"/>
      <c r="T30" s="19"/>
      <c r="U30" s="19"/>
      <c r="V30" s="19"/>
      <c r="W30" s="19"/>
      <c r="X30" s="19"/>
      <c r="Y30" s="19"/>
      <c r="Z30" s="19"/>
      <c r="AA30" s="19"/>
    </row>
    <row r="31" spans="1:27" ht="38.25" x14ac:dyDescent="0.2">
      <c r="A31" s="44" t="s">
        <v>76</v>
      </c>
      <c r="B31" s="56" t="s">
        <v>77</v>
      </c>
      <c r="C31" s="46" t="s">
        <v>36</v>
      </c>
      <c r="D31" s="111"/>
      <c r="E31" s="57"/>
      <c r="F31" s="42">
        <f>VLOOKUP(C31,Reference!$A$2:$B$5,2,FALSE)</f>
        <v>3</v>
      </c>
      <c r="G31" s="42"/>
      <c r="H31" s="19"/>
      <c r="I31" s="19"/>
      <c r="J31" s="19"/>
      <c r="K31" s="19"/>
      <c r="L31" s="19"/>
      <c r="M31" s="19"/>
      <c r="N31" s="19"/>
      <c r="O31" s="19"/>
      <c r="P31" s="19"/>
      <c r="Q31" s="19"/>
      <c r="R31" s="19"/>
      <c r="S31" s="19"/>
      <c r="T31" s="19"/>
      <c r="U31" s="19"/>
      <c r="V31" s="19"/>
      <c r="W31" s="19"/>
      <c r="X31" s="19"/>
      <c r="Y31" s="19"/>
      <c r="Z31" s="19"/>
      <c r="AA31" s="19"/>
    </row>
    <row r="32" spans="1:27" ht="51" x14ac:dyDescent="0.2">
      <c r="A32" s="44" t="s">
        <v>78</v>
      </c>
      <c r="B32" s="56" t="s">
        <v>79</v>
      </c>
      <c r="C32" s="46" t="s">
        <v>36</v>
      </c>
      <c r="D32" s="111"/>
      <c r="E32" s="57"/>
      <c r="F32" s="42">
        <f>VLOOKUP(C32,Reference!$A$2:$B$5,2,FALSE)</f>
        <v>3</v>
      </c>
      <c r="G32" s="42"/>
      <c r="H32" s="19"/>
      <c r="I32" s="19"/>
      <c r="J32" s="19"/>
      <c r="K32" s="19"/>
      <c r="L32" s="19"/>
      <c r="M32" s="19"/>
      <c r="N32" s="19"/>
      <c r="O32" s="19"/>
      <c r="P32" s="19"/>
      <c r="Q32" s="19"/>
      <c r="R32" s="19"/>
      <c r="S32" s="19"/>
      <c r="T32" s="19"/>
      <c r="U32" s="19"/>
      <c r="V32" s="19"/>
      <c r="W32" s="19"/>
      <c r="X32" s="19"/>
      <c r="Y32" s="19"/>
      <c r="Z32" s="19"/>
      <c r="AA32" s="19"/>
    </row>
    <row r="33" spans="1:27" ht="38.25" x14ac:dyDescent="0.2">
      <c r="A33" s="44" t="s">
        <v>80</v>
      </c>
      <c r="B33" s="56" t="s">
        <v>81</v>
      </c>
      <c r="C33" s="46" t="s">
        <v>36</v>
      </c>
      <c r="D33" s="111"/>
      <c r="E33" s="57"/>
      <c r="F33" s="42">
        <f>VLOOKUP(C33,Reference!$A$2:$B$5,2,FALSE)</f>
        <v>3</v>
      </c>
      <c r="G33" s="42"/>
      <c r="H33" s="19"/>
      <c r="I33" s="19"/>
      <c r="J33" s="19"/>
      <c r="K33" s="19"/>
      <c r="L33" s="19"/>
      <c r="M33" s="19"/>
      <c r="N33" s="19"/>
      <c r="O33" s="19"/>
      <c r="P33" s="19"/>
      <c r="Q33" s="19"/>
      <c r="R33" s="19"/>
      <c r="S33" s="19"/>
      <c r="T33" s="19"/>
      <c r="U33" s="19"/>
      <c r="V33" s="19"/>
      <c r="W33" s="19"/>
      <c r="X33" s="19"/>
      <c r="Y33" s="19"/>
      <c r="Z33" s="19"/>
      <c r="AA33" s="19"/>
    </row>
    <row r="34" spans="1:27" ht="38.25" x14ac:dyDescent="0.2">
      <c r="A34" s="44" t="s">
        <v>82</v>
      </c>
      <c r="B34" s="56" t="s">
        <v>83</v>
      </c>
      <c r="C34" s="46" t="s">
        <v>36</v>
      </c>
      <c r="D34" s="111"/>
      <c r="E34" s="57"/>
      <c r="F34" s="42">
        <f>VLOOKUP(C34,Reference!$A$2:$B$5,2,FALSE)</f>
        <v>3</v>
      </c>
      <c r="G34" s="42"/>
      <c r="H34" s="19"/>
      <c r="I34" s="19"/>
      <c r="J34" s="19"/>
      <c r="K34" s="19"/>
      <c r="L34" s="19"/>
      <c r="M34" s="19"/>
      <c r="N34" s="19"/>
      <c r="O34" s="19"/>
      <c r="P34" s="19"/>
      <c r="Q34" s="19"/>
      <c r="R34" s="19"/>
      <c r="S34" s="19"/>
      <c r="T34" s="19"/>
      <c r="U34" s="19"/>
      <c r="V34" s="19"/>
      <c r="W34" s="19"/>
      <c r="X34" s="19"/>
      <c r="Y34" s="19"/>
      <c r="Z34" s="19"/>
      <c r="AA34" s="19"/>
    </row>
    <row r="35" spans="1:27" ht="51" x14ac:dyDescent="0.2">
      <c r="A35" s="44" t="s">
        <v>84</v>
      </c>
      <c r="B35" s="60" t="s">
        <v>85</v>
      </c>
      <c r="C35" s="46" t="s">
        <v>36</v>
      </c>
      <c r="D35" s="111"/>
      <c r="E35" s="57"/>
      <c r="F35" s="42">
        <f>VLOOKUP(C35,Reference!$A$2:$B$5,2,FALSE)</f>
        <v>3</v>
      </c>
      <c r="G35" s="42"/>
      <c r="H35" s="19"/>
      <c r="I35" s="19"/>
      <c r="J35" s="19"/>
      <c r="K35" s="19"/>
      <c r="L35" s="19"/>
      <c r="M35" s="19"/>
      <c r="N35" s="19"/>
      <c r="O35" s="19"/>
      <c r="P35" s="19"/>
      <c r="Q35" s="19"/>
      <c r="R35" s="19"/>
      <c r="S35" s="19"/>
      <c r="T35" s="19"/>
      <c r="U35" s="19"/>
      <c r="V35" s="19"/>
      <c r="W35" s="19"/>
      <c r="X35" s="19"/>
      <c r="Y35" s="19"/>
      <c r="Z35" s="19"/>
      <c r="AA35" s="19"/>
    </row>
    <row r="36" spans="1:27" ht="63.75" x14ac:dyDescent="0.2">
      <c r="A36" s="44" t="s">
        <v>86</v>
      </c>
      <c r="B36" s="56" t="s">
        <v>87</v>
      </c>
      <c r="C36" s="46" t="s">
        <v>36</v>
      </c>
      <c r="D36" s="111"/>
      <c r="E36" s="57"/>
      <c r="F36" s="42">
        <f>VLOOKUP(C36,Reference!$A$2:$B$5,2,FALSE)</f>
        <v>3</v>
      </c>
      <c r="G36" s="42"/>
      <c r="H36" s="19"/>
      <c r="I36" s="19"/>
      <c r="J36" s="19"/>
      <c r="K36" s="19"/>
      <c r="L36" s="19"/>
      <c r="M36" s="19"/>
      <c r="N36" s="19"/>
      <c r="O36" s="19"/>
      <c r="P36" s="19"/>
      <c r="Q36" s="19"/>
      <c r="R36" s="19"/>
      <c r="S36" s="19"/>
      <c r="T36" s="19"/>
      <c r="U36" s="19"/>
      <c r="V36" s="19"/>
      <c r="W36" s="19"/>
      <c r="X36" s="19"/>
      <c r="Y36" s="19"/>
      <c r="Z36" s="19"/>
      <c r="AA36" s="19"/>
    </row>
    <row r="37" spans="1:27" ht="60" x14ac:dyDescent="0.2">
      <c r="A37" s="59" t="s">
        <v>88</v>
      </c>
      <c r="B37" s="39" t="s">
        <v>89</v>
      </c>
      <c r="C37" s="40">
        <f>IFERROR(G37,"")</f>
        <v>9</v>
      </c>
      <c r="D37" s="113" t="s">
        <v>127</v>
      </c>
      <c r="E37" s="55"/>
      <c r="F37" s="42">
        <f>SUM(F38:F40)/9</f>
        <v>1</v>
      </c>
      <c r="G37" s="42">
        <f>SUM(F38:F40)</f>
        <v>9</v>
      </c>
      <c r="H37" s="43"/>
      <c r="I37" s="19"/>
      <c r="J37" s="19"/>
      <c r="K37" s="19"/>
      <c r="L37" s="19"/>
      <c r="M37" s="19"/>
      <c r="N37" s="19"/>
      <c r="O37" s="19"/>
      <c r="P37" s="19"/>
      <c r="Q37" s="19"/>
      <c r="R37" s="19"/>
      <c r="S37" s="19"/>
      <c r="T37" s="19"/>
      <c r="U37" s="19"/>
      <c r="V37" s="19"/>
      <c r="W37" s="19"/>
      <c r="X37" s="19"/>
      <c r="Y37" s="19"/>
      <c r="Z37" s="19"/>
      <c r="AA37" s="19"/>
    </row>
    <row r="38" spans="1:27" ht="38.25" x14ac:dyDescent="0.2">
      <c r="A38" s="44" t="s">
        <v>90</v>
      </c>
      <c r="B38" s="56" t="s">
        <v>91</v>
      </c>
      <c r="C38" s="46" t="s">
        <v>36</v>
      </c>
      <c r="D38" s="111"/>
      <c r="E38" s="57"/>
      <c r="F38" s="42">
        <f>VLOOKUP(C38,Reference!$A$2:$B$5,2,FALSE)</f>
        <v>3</v>
      </c>
      <c r="G38" s="42"/>
      <c r="H38" s="19"/>
      <c r="I38" s="19"/>
      <c r="J38" s="19"/>
      <c r="K38" s="19"/>
      <c r="L38" s="19"/>
      <c r="M38" s="19"/>
      <c r="N38" s="19"/>
      <c r="O38" s="19"/>
      <c r="P38" s="19"/>
      <c r="Q38" s="19"/>
      <c r="R38" s="19"/>
      <c r="S38" s="19"/>
      <c r="T38" s="19"/>
      <c r="U38" s="19"/>
      <c r="V38" s="19"/>
      <c r="W38" s="19"/>
      <c r="X38" s="19"/>
      <c r="Y38" s="19"/>
      <c r="Z38" s="19"/>
      <c r="AA38" s="19"/>
    </row>
    <row r="39" spans="1:27" ht="63.75" x14ac:dyDescent="0.2">
      <c r="A39" s="44" t="s">
        <v>92</v>
      </c>
      <c r="B39" s="58" t="s">
        <v>93</v>
      </c>
      <c r="C39" s="46" t="s">
        <v>36</v>
      </c>
      <c r="D39" s="111"/>
      <c r="E39" s="57"/>
      <c r="F39" s="42">
        <f>VLOOKUP(C39,Reference!$A$2:$B$5,2,FALSE)</f>
        <v>3</v>
      </c>
      <c r="G39" s="42"/>
      <c r="H39" s="19"/>
      <c r="I39" s="19"/>
      <c r="J39" s="19"/>
      <c r="K39" s="19"/>
      <c r="L39" s="19"/>
      <c r="M39" s="19"/>
      <c r="N39" s="19"/>
      <c r="O39" s="19"/>
      <c r="P39" s="19"/>
      <c r="Q39" s="19"/>
      <c r="R39" s="19"/>
      <c r="S39" s="19"/>
      <c r="T39" s="19"/>
      <c r="U39" s="19"/>
      <c r="V39" s="19"/>
      <c r="W39" s="19"/>
      <c r="X39" s="19"/>
      <c r="Y39" s="19"/>
      <c r="Z39" s="19"/>
      <c r="AA39" s="19"/>
    </row>
    <row r="40" spans="1:27" ht="38.25" x14ac:dyDescent="0.2">
      <c r="A40" s="44" t="s">
        <v>94</v>
      </c>
      <c r="B40" s="56" t="s">
        <v>95</v>
      </c>
      <c r="C40" s="46" t="s">
        <v>36</v>
      </c>
      <c r="D40" s="111"/>
      <c r="E40" s="57"/>
      <c r="F40" s="42">
        <f>VLOOKUP(C40,Reference!$A$2:$B$5,2,FALSE)</f>
        <v>3</v>
      </c>
      <c r="G40" s="42"/>
      <c r="H40" s="19"/>
      <c r="I40" s="19"/>
      <c r="J40" s="19"/>
      <c r="K40" s="19"/>
      <c r="L40" s="19"/>
      <c r="M40" s="19"/>
      <c r="N40" s="19"/>
      <c r="O40" s="19"/>
      <c r="P40" s="19"/>
      <c r="Q40" s="19"/>
      <c r="R40" s="19"/>
      <c r="S40" s="19"/>
      <c r="T40" s="19"/>
      <c r="U40" s="19"/>
      <c r="V40" s="19"/>
      <c r="W40" s="19"/>
      <c r="X40" s="19"/>
      <c r="Y40" s="19"/>
      <c r="Z40" s="19"/>
      <c r="AA40" s="19"/>
    </row>
    <row r="41" spans="1:27" ht="45" x14ac:dyDescent="0.2">
      <c r="A41" s="59" t="s">
        <v>96</v>
      </c>
      <c r="B41" s="39" t="s">
        <v>97</v>
      </c>
      <c r="C41" s="40">
        <f>IFERROR(G41,"")</f>
        <v>15</v>
      </c>
      <c r="D41" s="113" t="s">
        <v>127</v>
      </c>
      <c r="E41" s="55"/>
      <c r="F41" s="42">
        <f>SUM(F42:F46)/15</f>
        <v>1</v>
      </c>
      <c r="G41" s="42">
        <f>SUM(F42:F46)</f>
        <v>15</v>
      </c>
      <c r="H41" s="43"/>
      <c r="I41" s="19"/>
      <c r="J41" s="19"/>
      <c r="K41" s="19"/>
      <c r="L41" s="19"/>
      <c r="M41" s="19"/>
      <c r="N41" s="19"/>
      <c r="O41" s="19"/>
      <c r="P41" s="19"/>
      <c r="Q41" s="19"/>
      <c r="R41" s="19"/>
      <c r="S41" s="19"/>
      <c r="T41" s="19"/>
      <c r="U41" s="19"/>
      <c r="V41" s="19"/>
      <c r="W41" s="19"/>
      <c r="X41" s="19"/>
      <c r="Y41" s="19"/>
      <c r="Z41" s="19"/>
      <c r="AA41" s="19"/>
    </row>
    <row r="42" spans="1:27" ht="38.25" x14ac:dyDescent="0.2">
      <c r="A42" s="44" t="s">
        <v>98</v>
      </c>
      <c r="B42" s="56" t="s">
        <v>99</v>
      </c>
      <c r="C42" s="46" t="s">
        <v>36</v>
      </c>
      <c r="D42" s="111"/>
      <c r="E42" s="57"/>
      <c r="F42" s="42">
        <f>VLOOKUP(C42,Reference!$A$2:$B$5,2,FALSE)</f>
        <v>3</v>
      </c>
      <c r="G42" s="42"/>
      <c r="H42" s="19"/>
      <c r="I42" s="19"/>
      <c r="J42" s="19"/>
      <c r="K42" s="19"/>
      <c r="L42" s="19"/>
      <c r="M42" s="19"/>
      <c r="N42" s="19"/>
      <c r="O42" s="19"/>
      <c r="P42" s="19"/>
      <c r="Q42" s="19"/>
      <c r="R42" s="19"/>
      <c r="S42" s="19"/>
      <c r="T42" s="19"/>
      <c r="U42" s="19"/>
      <c r="V42" s="19"/>
      <c r="W42" s="19"/>
      <c r="X42" s="19"/>
      <c r="Y42" s="19"/>
      <c r="Z42" s="19"/>
      <c r="AA42" s="19"/>
    </row>
    <row r="43" spans="1:27" ht="63.75" x14ac:dyDescent="0.2">
      <c r="A43" s="44" t="s">
        <v>100</v>
      </c>
      <c r="B43" s="56" t="s">
        <v>101</v>
      </c>
      <c r="C43" s="46" t="s">
        <v>36</v>
      </c>
      <c r="D43" s="111"/>
      <c r="E43" s="57"/>
      <c r="F43" s="42">
        <f>VLOOKUP(C43,Reference!$A$2:$B$5,2,FALSE)</f>
        <v>3</v>
      </c>
      <c r="G43" s="42"/>
      <c r="H43" s="19"/>
      <c r="I43" s="19"/>
      <c r="J43" s="19"/>
      <c r="K43" s="19"/>
      <c r="L43" s="19"/>
      <c r="M43" s="19"/>
      <c r="N43" s="19"/>
      <c r="O43" s="19"/>
      <c r="P43" s="19"/>
      <c r="Q43" s="19"/>
      <c r="R43" s="19"/>
      <c r="S43" s="19"/>
      <c r="T43" s="19"/>
      <c r="U43" s="19"/>
      <c r="V43" s="19"/>
      <c r="W43" s="19"/>
      <c r="X43" s="19"/>
      <c r="Y43" s="19"/>
      <c r="Z43" s="19"/>
      <c r="AA43" s="19"/>
    </row>
    <row r="44" spans="1:27" ht="38.25" x14ac:dyDescent="0.2">
      <c r="A44" s="44" t="s">
        <v>102</v>
      </c>
      <c r="B44" s="56" t="s">
        <v>103</v>
      </c>
      <c r="C44" s="46" t="s">
        <v>36</v>
      </c>
      <c r="D44" s="111"/>
      <c r="E44" s="57"/>
      <c r="F44" s="42">
        <f>VLOOKUP(C44,Reference!$A$2:$B$5,2,FALSE)</f>
        <v>3</v>
      </c>
      <c r="G44" s="42"/>
      <c r="H44" s="19"/>
      <c r="I44" s="19"/>
      <c r="J44" s="19"/>
      <c r="K44" s="19"/>
      <c r="L44" s="19"/>
      <c r="M44" s="19"/>
      <c r="N44" s="19"/>
      <c r="O44" s="19"/>
      <c r="P44" s="19"/>
      <c r="Q44" s="19"/>
      <c r="R44" s="19"/>
      <c r="S44" s="19"/>
      <c r="T44" s="19"/>
      <c r="U44" s="19"/>
      <c r="V44" s="19"/>
      <c r="W44" s="19"/>
      <c r="X44" s="19"/>
      <c r="Y44" s="19"/>
      <c r="Z44" s="19"/>
      <c r="AA44" s="19"/>
    </row>
    <row r="45" spans="1:27" ht="89.25" x14ac:dyDescent="0.2">
      <c r="A45" s="44" t="s">
        <v>104</v>
      </c>
      <c r="B45" s="60" t="s">
        <v>105</v>
      </c>
      <c r="C45" s="46" t="s">
        <v>36</v>
      </c>
      <c r="D45" s="111"/>
      <c r="E45" s="57"/>
      <c r="F45" s="42">
        <f>VLOOKUP(C45,Reference!$A$2:$B$5,2,FALSE)</f>
        <v>3</v>
      </c>
      <c r="G45" s="42"/>
      <c r="H45" s="19"/>
      <c r="I45" s="19"/>
      <c r="J45" s="19"/>
      <c r="K45" s="19"/>
      <c r="L45" s="19"/>
      <c r="M45" s="19"/>
      <c r="N45" s="19"/>
      <c r="O45" s="19"/>
      <c r="P45" s="19"/>
      <c r="Q45" s="19"/>
      <c r="R45" s="19"/>
      <c r="S45" s="19"/>
      <c r="T45" s="19"/>
      <c r="U45" s="19"/>
      <c r="V45" s="19"/>
      <c r="W45" s="19"/>
      <c r="X45" s="19"/>
      <c r="Y45" s="19"/>
      <c r="Z45" s="19"/>
      <c r="AA45" s="19"/>
    </row>
    <row r="46" spans="1:27" ht="76.5" x14ac:dyDescent="0.2">
      <c r="A46" s="44" t="s">
        <v>106</v>
      </c>
      <c r="B46" s="60" t="s">
        <v>107</v>
      </c>
      <c r="C46" s="46" t="s">
        <v>36</v>
      </c>
      <c r="D46" s="111"/>
      <c r="E46" s="57"/>
      <c r="F46" s="42">
        <f>VLOOKUP(C46,Reference!$A$2:$B$5,2,FALSE)</f>
        <v>3</v>
      </c>
      <c r="G46" s="42"/>
      <c r="H46" s="19"/>
      <c r="I46" s="19"/>
      <c r="J46" s="19"/>
      <c r="K46" s="19"/>
      <c r="L46" s="19"/>
      <c r="M46" s="19"/>
      <c r="N46" s="19"/>
      <c r="O46" s="19"/>
      <c r="P46" s="19"/>
      <c r="Q46" s="19"/>
      <c r="R46" s="19"/>
      <c r="S46" s="19"/>
      <c r="T46" s="19"/>
      <c r="U46" s="19"/>
      <c r="V46" s="19"/>
      <c r="W46" s="19"/>
      <c r="X46" s="19"/>
      <c r="Y46" s="19"/>
      <c r="Z46" s="19"/>
      <c r="AA46" s="19"/>
    </row>
    <row r="47" spans="1:27" ht="45" x14ac:dyDescent="0.2">
      <c r="A47" s="59" t="s">
        <v>108</v>
      </c>
      <c r="B47" s="39" t="s">
        <v>109</v>
      </c>
      <c r="C47" s="40">
        <f>IFERROR(G47,"")</f>
        <v>6</v>
      </c>
      <c r="D47" s="113" t="s">
        <v>127</v>
      </c>
      <c r="E47" s="55"/>
      <c r="F47" s="42">
        <f>SUM(F48:F49)/6</f>
        <v>1</v>
      </c>
      <c r="G47" s="42">
        <f>SUM(F48:F49)</f>
        <v>6</v>
      </c>
      <c r="H47" s="43"/>
      <c r="I47" s="19"/>
      <c r="J47" s="19"/>
      <c r="K47" s="19"/>
      <c r="L47" s="19"/>
      <c r="M47" s="19"/>
      <c r="N47" s="19"/>
      <c r="O47" s="19"/>
      <c r="P47" s="19"/>
      <c r="Q47" s="19"/>
      <c r="R47" s="19"/>
      <c r="S47" s="19"/>
      <c r="T47" s="19"/>
      <c r="U47" s="19"/>
      <c r="V47" s="19"/>
      <c r="W47" s="19"/>
      <c r="X47" s="19"/>
      <c r="Y47" s="19"/>
      <c r="Z47" s="19"/>
      <c r="AA47" s="19"/>
    </row>
    <row r="48" spans="1:27" ht="38.25" x14ac:dyDescent="0.2">
      <c r="A48" s="44" t="s">
        <v>110</v>
      </c>
      <c r="B48" s="56" t="s">
        <v>111</v>
      </c>
      <c r="C48" s="46" t="s">
        <v>36</v>
      </c>
      <c r="D48" s="111"/>
      <c r="E48" s="57"/>
      <c r="F48" s="42">
        <f>VLOOKUP(C48,Reference!$A$2:$B$5,2,FALSE)</f>
        <v>3</v>
      </c>
      <c r="G48" s="42"/>
      <c r="H48" s="19"/>
      <c r="I48" s="19"/>
      <c r="J48" s="19"/>
      <c r="K48" s="19"/>
      <c r="L48" s="19"/>
      <c r="M48" s="19"/>
      <c r="N48" s="19"/>
      <c r="O48" s="19"/>
      <c r="P48" s="19"/>
      <c r="Q48" s="19"/>
      <c r="R48" s="19"/>
      <c r="S48" s="19"/>
      <c r="T48" s="19"/>
      <c r="U48" s="19"/>
      <c r="V48" s="19"/>
      <c r="W48" s="19"/>
      <c r="X48" s="19"/>
      <c r="Y48" s="19"/>
      <c r="Z48" s="19"/>
      <c r="AA48" s="19"/>
    </row>
    <row r="49" spans="1:27" ht="51" x14ac:dyDescent="0.2">
      <c r="A49" s="44" t="s">
        <v>112</v>
      </c>
      <c r="B49" s="56" t="s">
        <v>113</v>
      </c>
      <c r="C49" s="46" t="s">
        <v>36</v>
      </c>
      <c r="D49" s="111"/>
      <c r="E49" s="57"/>
      <c r="F49" s="42">
        <f>VLOOKUP(C49,Reference!$A$2:$B$5,2,FALSE)</f>
        <v>3</v>
      </c>
      <c r="G49" s="42"/>
      <c r="H49" s="19"/>
      <c r="I49" s="19"/>
      <c r="J49" s="19"/>
      <c r="K49" s="19"/>
      <c r="L49" s="19"/>
      <c r="M49" s="19"/>
      <c r="N49" s="19"/>
      <c r="O49" s="19"/>
      <c r="P49" s="19"/>
      <c r="Q49" s="19"/>
      <c r="R49" s="19"/>
      <c r="S49" s="19"/>
      <c r="T49" s="19"/>
      <c r="U49" s="19"/>
      <c r="V49" s="19"/>
      <c r="W49" s="19"/>
      <c r="X49" s="19"/>
      <c r="Y49" s="19"/>
      <c r="Z49" s="19"/>
      <c r="AA49" s="19"/>
    </row>
    <row r="50" spans="1:27" ht="45" x14ac:dyDescent="0.2">
      <c r="A50" s="59" t="s">
        <v>114</v>
      </c>
      <c r="B50" s="39" t="s">
        <v>115</v>
      </c>
      <c r="C50" s="40">
        <f>IFERROR(G50,"")</f>
        <v>6</v>
      </c>
      <c r="D50" s="113" t="s">
        <v>127</v>
      </c>
      <c r="E50" s="55"/>
      <c r="F50" s="42">
        <f>SUM(F51:F52)/6</f>
        <v>1</v>
      </c>
      <c r="G50" s="42">
        <f>SUM(F51:F52)</f>
        <v>6</v>
      </c>
      <c r="H50" s="43"/>
      <c r="I50" s="19"/>
      <c r="J50" s="19"/>
      <c r="K50" s="19"/>
      <c r="L50" s="19"/>
      <c r="M50" s="19"/>
      <c r="N50" s="19"/>
      <c r="O50" s="19"/>
      <c r="P50" s="19"/>
      <c r="Q50" s="19"/>
      <c r="R50" s="19"/>
      <c r="S50" s="19"/>
      <c r="T50" s="19"/>
      <c r="U50" s="19"/>
      <c r="V50" s="19"/>
      <c r="W50" s="19"/>
      <c r="X50" s="19"/>
      <c r="Y50" s="19"/>
      <c r="Z50" s="19"/>
      <c r="AA50" s="19"/>
    </row>
    <row r="51" spans="1:27" ht="28.5" x14ac:dyDescent="0.2">
      <c r="A51" s="44" t="s">
        <v>116</v>
      </c>
      <c r="B51" s="56" t="s">
        <v>117</v>
      </c>
      <c r="C51" s="46" t="s">
        <v>36</v>
      </c>
      <c r="D51" s="111"/>
      <c r="E51" s="61"/>
      <c r="F51" s="42">
        <f>VLOOKUP(C51,Reference!$A$2:$B$5,2,FALSE)</f>
        <v>3</v>
      </c>
      <c r="G51" s="42"/>
      <c r="H51" s="19"/>
      <c r="I51" s="19"/>
      <c r="J51" s="19"/>
      <c r="K51" s="19"/>
      <c r="L51" s="19"/>
      <c r="M51" s="19"/>
      <c r="N51" s="19"/>
      <c r="O51" s="19"/>
      <c r="P51" s="19"/>
      <c r="Q51" s="19"/>
      <c r="R51" s="19"/>
      <c r="S51" s="19"/>
      <c r="T51" s="19"/>
      <c r="U51" s="19"/>
      <c r="V51" s="19"/>
      <c r="W51" s="19"/>
      <c r="X51" s="19"/>
      <c r="Y51" s="19"/>
      <c r="Z51" s="19"/>
      <c r="AA51" s="19"/>
    </row>
    <row r="52" spans="1:27" ht="29.25" x14ac:dyDescent="0.25">
      <c r="A52" s="50" t="s">
        <v>118</v>
      </c>
      <c r="B52" s="62" t="s">
        <v>119</v>
      </c>
      <c r="C52" s="52" t="s">
        <v>36</v>
      </c>
      <c r="D52" s="112"/>
      <c r="E52" s="63"/>
      <c r="F52" s="42">
        <f>VLOOKUP(C52,Reference!$A$2:$B$5,2,FALSE)</f>
        <v>3</v>
      </c>
      <c r="G52" s="42"/>
      <c r="H52" s="19"/>
      <c r="I52" s="19"/>
      <c r="J52" s="19"/>
      <c r="K52" s="19"/>
      <c r="L52" s="19"/>
      <c r="M52" s="19"/>
      <c r="N52" s="19"/>
      <c r="O52" s="19"/>
      <c r="P52" s="19"/>
      <c r="Q52" s="19"/>
      <c r="R52" s="19"/>
      <c r="S52" s="19"/>
      <c r="T52" s="19"/>
      <c r="U52" s="19"/>
      <c r="V52" s="19"/>
      <c r="W52" s="19"/>
      <c r="X52" s="19"/>
      <c r="Y52" s="19"/>
      <c r="Z52" s="19"/>
      <c r="AA52" s="19"/>
    </row>
    <row r="53" spans="1:27" ht="15"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ht="15"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ht="15"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ht="15"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5"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1:27" ht="15"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1:27" ht="15"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row>
    <row r="60" spans="1:27" ht="15"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row>
    <row r="61" spans="1:27" ht="15"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row>
    <row r="62" spans="1:27" ht="15"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row>
    <row r="63" spans="1:27" ht="15"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row>
    <row r="64" spans="1:27" ht="15"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row>
    <row r="65" spans="1:27" ht="15"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row>
    <row r="66" spans="1:27" ht="15"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row>
    <row r="67" spans="1:27" ht="15"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row>
    <row r="68" spans="1:27" ht="15"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row>
    <row r="69" spans="1:27" ht="15"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row>
    <row r="70" spans="1:27" ht="15"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row>
    <row r="71" spans="1:27" ht="15"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row>
    <row r="72" spans="1:27" ht="15"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row>
    <row r="73" spans="1:27" ht="15"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row>
    <row r="74" spans="1:27" ht="15"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row>
    <row r="75" spans="1:27" ht="15"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row>
    <row r="76" spans="1:27" ht="15"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row>
    <row r="77" spans="1:27" ht="15"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row>
    <row r="78" spans="1:27" ht="15"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row>
    <row r="79" spans="1:27" ht="15"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row>
    <row r="80" spans="1:27" ht="15"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row>
    <row r="81" spans="1:27" ht="15"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row>
    <row r="82" spans="1:27" ht="15"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row>
    <row r="83" spans="1:27" ht="15"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row>
    <row r="84" spans="1:27" ht="15"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row>
    <row r="85" spans="1:27" ht="15"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row>
    <row r="86" spans="1:27" ht="15"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row>
    <row r="87" spans="1:27" ht="15"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row>
    <row r="88" spans="1:27" ht="15"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row>
    <row r="89" spans="1:27" ht="15"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row>
    <row r="90" spans="1:27" ht="15"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row>
    <row r="91" spans="1:27" ht="15"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row>
    <row r="92" spans="1:27" ht="15"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row>
    <row r="93" spans="1:27" ht="15"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row>
    <row r="94" spans="1:27" ht="15"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row>
    <row r="95" spans="1:27" ht="15"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row>
    <row r="96" spans="1:27" ht="15"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row>
    <row r="97" spans="1:27" ht="15"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row>
    <row r="98" spans="1:27" ht="15"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row>
    <row r="99" spans="1:27" ht="15"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row>
    <row r="100" spans="1:27" ht="15"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row>
    <row r="101" spans="1:27" ht="15"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row>
    <row r="102" spans="1:27" ht="15"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row>
    <row r="103" spans="1:27" ht="15"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row>
    <row r="104" spans="1:27" ht="15"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row>
    <row r="105" spans="1:27" ht="15"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row>
    <row r="106" spans="1:27" ht="15"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row>
    <row r="107" spans="1:27" ht="15"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row>
    <row r="108" spans="1:27" ht="15"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row>
    <row r="109" spans="1:27" ht="15"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row>
    <row r="110" spans="1:27" ht="15"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row>
    <row r="111" spans="1:27" ht="15"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row>
    <row r="112" spans="1:27" ht="15"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row>
    <row r="113" spans="1:27" ht="15"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row>
    <row r="114" spans="1:27" ht="15"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row>
    <row r="115" spans="1:27" ht="15"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row>
    <row r="116" spans="1:27" ht="15"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row>
    <row r="117" spans="1:27" ht="15"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row>
    <row r="118" spans="1:27" ht="15"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row>
    <row r="119" spans="1:27" ht="15"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row>
    <row r="120" spans="1:27" ht="15"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row>
    <row r="121" spans="1:27" ht="15"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row>
    <row r="122" spans="1:27" ht="15"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row>
    <row r="123" spans="1:27" ht="15"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row>
    <row r="124" spans="1:27" ht="15"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row>
    <row r="125" spans="1:27" ht="15"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row>
    <row r="126" spans="1:27" ht="15"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row>
    <row r="127" spans="1:27" ht="15"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spans="1:27" ht="15"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spans="1:27" ht="15"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spans="1:27" ht="15"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spans="1:27" ht="15"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spans="1:27" ht="15"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spans="1:27" ht="15"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spans="1:27" ht="15"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spans="1:27" ht="15"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spans="1:27" ht="15"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spans="1:27" ht="15"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spans="1:27" ht="15"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spans="1:27" ht="15"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spans="1:27" ht="15"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spans="1:27" ht="15"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spans="1:27" ht="15"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spans="1:27" ht="15"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spans="1:27" ht="15"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spans="1:27" ht="15"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spans="1:27" ht="15"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spans="1:27" ht="15"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spans="1:27" ht="15"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spans="1:27" ht="15"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spans="1:27" ht="15"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spans="1:27" ht="15"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spans="1:27" ht="15"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spans="1:27" ht="15"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spans="1:27" ht="15"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spans="1:27" ht="15"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spans="1:27" ht="15"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spans="1:27" ht="15"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spans="1:27" ht="15"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spans="1:27" ht="15"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spans="1:27" ht="15"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spans="1:27" ht="15"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spans="1:27" ht="15"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spans="1:27" ht="15"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spans="1:27" ht="15"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spans="1:27" ht="15"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spans="1:27" ht="15"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spans="1:27" ht="15"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spans="1:27" ht="15"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spans="1:27" ht="15"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spans="1:27" ht="15"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spans="1:27" ht="15"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spans="1:27" ht="15"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spans="1:27" ht="15"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spans="1:27" ht="15"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spans="1:27" ht="15"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spans="1:27" ht="15"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spans="1:27" ht="15"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spans="1:27" ht="15"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spans="1:27" ht="15"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spans="1:27" ht="15"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spans="1:27" ht="15"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spans="1:27" ht="15"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spans="1:27" ht="15"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spans="1:27" ht="15"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spans="1:27" ht="15"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spans="1:27" ht="15"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spans="1:27" ht="15"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spans="1:27" ht="15"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spans="1:27" ht="15"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spans="1:27" ht="15"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spans="1:27" ht="15"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spans="1:27" ht="15"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spans="1:27" ht="15"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spans="1:27" ht="15"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spans="1:27" ht="15"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spans="1:27" ht="15"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spans="1:27" ht="15"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spans="1:27" ht="15"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spans="1:27" ht="15"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spans="1:27" ht="15"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spans="1:27" ht="15"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spans="1:27" ht="15"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spans="1:27" ht="15"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spans="1:27" ht="15"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spans="1:27" ht="15"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spans="1:27" ht="15"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spans="1:27" ht="15"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spans="1:27" ht="15"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spans="1:27" ht="15"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spans="1:27" ht="15"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spans="1:27" ht="15"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spans="1:27" ht="15"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spans="1:27" ht="15"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spans="1:27" ht="15"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spans="1:27" ht="15"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spans="1:27" ht="15"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spans="1:27" ht="15"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spans="1:27" ht="15"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spans="1:27" ht="15"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spans="1:27" ht="15"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spans="1:27" ht="15"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spans="1:27" ht="15"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spans="1:27" ht="15"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spans="1:27" ht="15"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spans="1:27" ht="15"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spans="1:27" ht="15"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spans="1:27" ht="15"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spans="1:27" ht="15"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spans="1:27" ht="15"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spans="1:27" ht="15"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spans="1:27" ht="15"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spans="1:27" ht="15"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spans="1:27" ht="15"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spans="1:27" ht="15"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spans="1:27" ht="15"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spans="1:27" ht="15"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spans="1:27" ht="15"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spans="1:27" ht="15"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spans="1:27" ht="15"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spans="1:27" ht="15"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spans="1:27" ht="15"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spans="1:27" ht="15"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spans="1:27" ht="15"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spans="1:27" ht="15"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spans="1:27" ht="15"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spans="1:27" ht="15"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spans="1:27" ht="15"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spans="1:27" ht="15"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spans="1:27" ht="15"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spans="1:27" ht="15"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spans="1:27" ht="15"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spans="1:27" ht="15"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spans="1:27" ht="15"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spans="1:27" ht="15"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spans="1:27" ht="15"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spans="1:27" ht="15"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spans="1:27" ht="15"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spans="1:27" ht="15"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spans="1:27" ht="15"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spans="1:27" ht="15"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spans="1:27" ht="15"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spans="1:27" ht="15"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spans="1:27" ht="15"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spans="1:27" ht="15"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spans="1:27" ht="15"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spans="1:27" ht="15"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spans="1:27" ht="15"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spans="1:27" ht="15"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spans="1:27" ht="15"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spans="1:27" ht="15"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spans="1:27" ht="15"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spans="1:27" ht="15"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spans="1:27" ht="15"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spans="1:27" ht="15"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spans="1:27" ht="15"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spans="1:27" ht="15"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spans="1:27" ht="15"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spans="1:27" ht="15"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spans="1:27" ht="15"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spans="1:27" ht="15"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spans="1:27" ht="15"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spans="1:27" ht="15"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spans="1:27" ht="15"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spans="1:27" ht="15"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spans="1:27" ht="15"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spans="1:27" ht="15"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spans="1:27" ht="15"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spans="1:27" ht="15"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spans="1:27" ht="15"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spans="1:27" ht="15"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spans="1:27" ht="15"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spans="1:27" ht="15"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spans="1:27" ht="15"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spans="1:27" ht="15"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spans="1:27" ht="15"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spans="1:27" ht="15"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spans="1:27" ht="15"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spans="1:27" ht="15"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spans="1:27" ht="15"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spans="1:27" ht="15"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spans="1:27" ht="15"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spans="1:27" ht="15"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spans="1:27" ht="15"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spans="1:27" ht="15"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spans="1:27" ht="15"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spans="1:27" ht="15"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spans="1:27" ht="15"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spans="1:27" ht="15"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spans="1:27" ht="15"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spans="1:27" ht="15"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spans="1:27" ht="15"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spans="1:27" ht="15"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spans="1:27" ht="15"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spans="1:27" ht="15"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spans="1:27" ht="15"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spans="1:27" ht="15"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spans="1:27" ht="15"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spans="1:27" ht="15"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spans="1:27" ht="15"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spans="1:27" ht="15"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spans="1:27" ht="15"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spans="1:27" ht="15"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spans="1:27" ht="15"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spans="1:27" ht="15"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spans="1:27" ht="15"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spans="1:27" ht="15"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spans="1:27" ht="15"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spans="1:27" ht="15"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spans="1:27" ht="15"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spans="1:27" ht="15"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spans="1:27" ht="15"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spans="1:27" ht="15"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spans="1:27" ht="15"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spans="1:27" ht="15"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spans="1:27" ht="15"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spans="1:27" ht="15"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spans="1:27" ht="15"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spans="1:27" ht="15"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spans="1:27" ht="15"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spans="1:27" ht="15"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spans="1:27" ht="15"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spans="1:27" ht="15"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spans="1:27" ht="15"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spans="1:27" ht="15"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spans="1:27" ht="15"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spans="1:27" ht="15"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spans="1:27" ht="15"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spans="1:27" ht="15"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spans="1:27" ht="15"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spans="1:27" ht="15"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spans="1:27" ht="15"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spans="1:27" ht="15"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spans="1:27" ht="15"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spans="1:27" ht="15"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spans="1:27" ht="15"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spans="1:27" ht="15"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spans="1:27" ht="15"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spans="1:27" ht="15"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spans="1:27" ht="15"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spans="1:27" ht="15"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spans="1:27" ht="15"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spans="1:27" ht="15"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spans="1:27" ht="15"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spans="1:27" ht="15"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spans="1:27" ht="15"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spans="1:27" ht="15"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spans="1:27" ht="15"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spans="1:27" ht="15"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spans="1:27" ht="15"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spans="1:27" ht="15"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spans="1:27" ht="15"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spans="1:27" ht="15"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spans="1:27" ht="15"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spans="1:27" ht="15"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spans="1:27" ht="15"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spans="1:27" ht="15"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spans="1:27" ht="15"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spans="1:27" ht="15"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spans="1:27" ht="15"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spans="1:27" ht="15"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spans="1:27" ht="15"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spans="1:27" ht="15"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spans="1:27" ht="15"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spans="1:27" ht="15"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spans="1:27" ht="15"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spans="1:27" ht="15"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spans="1:27" ht="15"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spans="1:27" ht="15"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spans="1:27" ht="15"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spans="1:27" ht="15"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spans="1:27" ht="15"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spans="1:27" ht="15"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spans="1:27" ht="15"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spans="1:27" ht="15"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spans="1:27" ht="15"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spans="1:27" ht="15"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spans="1:27" ht="15"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spans="1:27" ht="15"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spans="1:27" ht="15"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spans="1:27" ht="15"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spans="1:27" ht="15"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spans="1:27" ht="15"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spans="1:27" ht="15"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spans="1:27" ht="15"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spans="1:27" ht="15"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spans="1:27" ht="15"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spans="1:27" ht="15"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spans="1:27" ht="15"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spans="1:27" ht="15"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spans="1:27" ht="15"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spans="1:27" ht="15"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spans="1:27" ht="15"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spans="1:27" ht="15"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spans="1:27" ht="15"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spans="1:27" ht="15"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spans="1:27" ht="15"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spans="1:27" ht="15"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spans="1:27" ht="15"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spans="1:27" ht="15"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spans="1:27" ht="15"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spans="1:27" ht="15"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spans="1:27" ht="15"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spans="1:27" ht="15"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spans="1:27" ht="15"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spans="1:27" ht="15"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spans="1:27" ht="15"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spans="1:27" ht="15"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spans="1:27" ht="15"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spans="1:27" ht="15"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spans="1:27" ht="15"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spans="1:27" ht="15"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spans="1:27" ht="15"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spans="1:27" ht="15"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spans="1:27" ht="15"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spans="1:27" ht="15"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spans="1:27" ht="15"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spans="1:27" ht="15"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spans="1:27" ht="15"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spans="1:27" ht="15"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spans="1:27" ht="15"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spans="1:27" ht="15"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spans="1:27" ht="15"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spans="1:27" ht="15"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spans="1:27" ht="15"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spans="1:27" ht="15"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spans="1:27" ht="15"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spans="1:27" ht="15"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spans="1:27" ht="15"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spans="1:27" ht="15"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spans="1:27" ht="15"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spans="1:27" ht="15"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spans="1:27" ht="15"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spans="1:27" ht="15"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spans="1:27" ht="15"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spans="1:27" ht="15"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spans="1:27" ht="15"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spans="1:27" ht="15"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spans="1:27" ht="15"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spans="1:27" ht="15"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spans="1:27" ht="15"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spans="1:27" ht="15"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spans="1:27" ht="15"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spans="1:27" ht="15"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spans="1:27" ht="15"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spans="1:27" ht="15"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spans="1:27" ht="15"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spans="1:27" ht="15"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spans="1:27" ht="15"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spans="1:27" ht="15"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spans="1:27" ht="15"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spans="1:27" ht="15"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spans="1:27" ht="15"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spans="1:27" ht="15"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spans="1:27" ht="15"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spans="1:27" ht="15"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spans="1:27" ht="15"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spans="1:27" ht="15"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spans="1:27" ht="15"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spans="1:27" ht="15"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spans="1:27" ht="15"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spans="1:27" ht="15"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spans="1:27" ht="15"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spans="1:27" ht="15"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spans="1:27" ht="15"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spans="1:27" ht="15"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spans="1:27" ht="15"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spans="1:27" ht="15"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spans="1:27" ht="15"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spans="1:27" ht="15"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spans="1:27" ht="15"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spans="1:27" ht="15"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spans="1:27" ht="15"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spans="1:27" ht="15"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spans="1:27" ht="15"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spans="1:27" ht="15"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spans="1:27" ht="15"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spans="1:27" ht="15"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spans="1:27" ht="15"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spans="1:27" ht="15"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spans="1:27" ht="15"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spans="1:27" ht="15"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spans="1:27" ht="15"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spans="1:27" ht="15"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spans="1:27" ht="15"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spans="1:27" ht="15"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spans="1:27" ht="15"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spans="1:27" ht="15"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spans="1:27" ht="15"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spans="1:27" ht="15"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spans="1:27" ht="15"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spans="1:27" ht="15"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spans="1:27" ht="15"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spans="1:27" ht="15"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spans="1:27" ht="15"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spans="1:27" ht="15"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spans="1:27" ht="15"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spans="1:27" ht="15"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spans="1:27" ht="15"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spans="1:27" ht="15"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spans="1:27" ht="15"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spans="1:27" ht="15"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spans="1:27" ht="15"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spans="1:27" ht="15"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spans="1:27" ht="15"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spans="1:27" ht="15"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spans="1:27" ht="15"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spans="1:27" ht="15"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spans="1:27" ht="15"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spans="1:27" ht="15"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spans="1:27" ht="15"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spans="1:27" ht="15"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spans="1:27" ht="15"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spans="1:27" ht="15"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spans="1:27" ht="15"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spans="1:27" ht="15"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spans="1:27" ht="15"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spans="1:27" ht="15"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spans="1:27" ht="15"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spans="1:27" ht="15"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spans="1:27" ht="15"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spans="1:27" ht="15"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spans="1:27" ht="15"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spans="1:27" ht="15"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spans="1:27" ht="15"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spans="1:27" ht="15"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spans="1:27" ht="15"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spans="1:27" ht="15"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spans="1:27" ht="15"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spans="1:27" ht="15"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spans="1:27" ht="15"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spans="1:27" ht="15"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spans="1:27" ht="15"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spans="1:27" ht="15"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spans="1:27" ht="15"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spans="1:27" ht="15"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spans="1:27" ht="15"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spans="1:27" ht="15"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spans="1:27" ht="15"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spans="1:27" ht="15"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spans="1:27" ht="15"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spans="1:27" ht="15"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spans="1:27" ht="15"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spans="1:27" ht="15"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spans="1:27" ht="15"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spans="1:27" ht="15"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spans="1:27" ht="15"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spans="1:27" ht="15"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spans="1:27" ht="15"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spans="1:27" ht="15"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spans="1:27" ht="15"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spans="1:27" ht="15"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spans="1:27" ht="15"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spans="1:27" ht="15"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spans="1:27" ht="15"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spans="1:27" ht="15"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spans="1:27" ht="15"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spans="1:27" ht="15"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spans="1:27" ht="15"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spans="1:27" ht="15"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spans="1:27" ht="15"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spans="1:27" ht="15"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spans="1:27" ht="15"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spans="1:27" ht="15"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spans="1:27" ht="15"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spans="1:27" ht="15"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spans="1:27" ht="15"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spans="1:27" ht="15"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spans="1:27" ht="15"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spans="1:27" ht="15"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spans="1:27" ht="15"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spans="1:27" ht="15"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spans="1:27" ht="15"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spans="1:27" ht="15"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spans="1:27" ht="15"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spans="1:27" ht="15"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spans="1:27" ht="15"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spans="1:27" ht="15"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spans="1:27" ht="15"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spans="1:27" ht="15"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spans="1:27" ht="15"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spans="1:27" ht="15"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spans="1:27" ht="15"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spans="1:27" ht="15"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spans="1:27" ht="15"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spans="1:27" ht="15"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spans="1:27" ht="15"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spans="1:27" ht="15"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spans="1:27" ht="15"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spans="1:27" ht="15"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spans="1:27" ht="15"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spans="1:27" ht="15"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spans="1:27" ht="15"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spans="1:27" ht="15"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spans="1:27" ht="15"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spans="1:27" ht="15"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spans="1:27" ht="15"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spans="1:27" ht="15"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spans="1:27" ht="15"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spans="1:27" ht="15"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spans="1:27" ht="15"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spans="1:27" ht="15"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spans="1:27" ht="15"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spans="1:27" ht="15"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spans="1:27" ht="15"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spans="1:27" ht="15"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spans="1:27" ht="15"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spans="1:27" ht="15"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spans="1:27" ht="15"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spans="1:27" ht="15"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spans="1:27" ht="15"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spans="1:27" ht="15"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spans="1:27" ht="15"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spans="1:27" ht="15"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spans="1:27" ht="15"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spans="1:27" ht="15"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spans="1:27" ht="15"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spans="1:27" ht="15"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spans="1:27" ht="15"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spans="1:27" ht="15"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spans="1:27" ht="15"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spans="1:27" ht="15"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spans="1:27" ht="15"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spans="1:27" ht="15"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spans="1:27" ht="15"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spans="1:27" ht="15"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spans="1:27" ht="15"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spans="1:27" ht="15"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spans="1:27" ht="15"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spans="1:27" ht="15"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spans="1:27" ht="15"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spans="1:27" ht="15"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spans="1:27" ht="15"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spans="1:27" ht="15"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spans="1:27" ht="15"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spans="1:27" ht="15"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spans="1:27" ht="15"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spans="1:27" ht="15"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spans="1:27" ht="15"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spans="1:27" ht="15"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spans="1:27" ht="15"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spans="1:27" ht="15"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spans="1:27" ht="15"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spans="1:27" ht="15"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spans="1:27" ht="15"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spans="1:27" ht="15"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spans="1:27" ht="15"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spans="1:27" ht="15"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spans="1:27" ht="15"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spans="1:27" ht="15"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spans="1:27" ht="15"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spans="1:27" ht="15"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spans="1:27" ht="15"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spans="1:27" ht="15"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spans="1:27" ht="15"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spans="1:27" ht="15"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spans="1:27" ht="15"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spans="1:27" ht="15"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spans="1:27" ht="15"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spans="1:27" ht="15"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spans="1:27" ht="15"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spans="1:27" ht="15"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spans="1:27" ht="15"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spans="1:27" ht="15"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spans="1:27" ht="15"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spans="1:27" ht="15"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spans="1:27" ht="15"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spans="1:27" ht="15"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spans="1:27" ht="15"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spans="1:27" ht="15"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spans="1:27" ht="15"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spans="1:27" ht="15"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spans="1:27" ht="15"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spans="1:27" ht="15"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spans="1:27" ht="15"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spans="1:27" ht="15"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spans="1:27" ht="15"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spans="1:27" ht="15"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spans="1:27" ht="15"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spans="1:27" ht="15"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spans="1:27" ht="15"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spans="1:27" ht="15"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spans="1:27" ht="15"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spans="1:27" ht="15"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spans="1:27" ht="15"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spans="1:27" ht="15"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spans="1:27" ht="15"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spans="1:27" ht="15"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spans="1:27" ht="15"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spans="1:27" ht="15"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spans="1:27" ht="15"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spans="1:27" ht="15"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spans="1:27" ht="15"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spans="1:27" ht="15"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spans="1:27" ht="15"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spans="1:27" ht="15"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spans="1:27" ht="15"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spans="1:27" ht="15"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spans="1:27" ht="15"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spans="1:27" ht="15"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spans="1:27" ht="15"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spans="1:27" ht="15"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spans="1:27" ht="15"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spans="1:27" ht="15"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spans="1:27" ht="15"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spans="1:27" ht="15"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spans="1:27" ht="15"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spans="1:27" ht="15"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spans="1:27" ht="15"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spans="1:27" ht="15"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spans="1:27" ht="15"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spans="1:27" ht="15"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spans="1:27" ht="15"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spans="1:27" ht="15"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spans="1:27" ht="15"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spans="1:27" ht="15"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spans="1:27" ht="15"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spans="1:27" ht="15"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spans="1:27" ht="15"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spans="1:27" ht="15"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spans="1:27" ht="15"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spans="1:27" ht="15"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spans="1:27" ht="15"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spans="1:27" ht="15"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spans="1:27" ht="15"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spans="1:27" ht="15"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spans="1:27" ht="15"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spans="1:27" ht="15"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spans="1:27" ht="15"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spans="1:27" ht="15"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spans="1:27" ht="15"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spans="1:27" ht="15"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spans="1:27" ht="15"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spans="1:27" ht="15"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spans="1:27" ht="15"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spans="1:27" ht="15"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spans="1:27" ht="15"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spans="1:27" ht="15"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spans="1:27" ht="15"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spans="1:27" ht="15"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spans="1:27" ht="15"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spans="1:27" ht="15"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spans="1:27" ht="15"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spans="1:27" ht="15"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spans="1:27" ht="15"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spans="1:27" ht="15"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spans="1:27" ht="15"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spans="1:27" ht="15"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spans="1:27" ht="15"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spans="1:27" ht="15"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spans="1:27" ht="15"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spans="1:27" ht="15"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spans="1:27" ht="15"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spans="1:27" ht="15"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spans="1:27" ht="15"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spans="1:27" ht="15"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spans="1:27" ht="15"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spans="1:27" ht="15"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spans="1:27" ht="15"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spans="1:27" ht="15"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spans="1:27" ht="15"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spans="1:27" ht="15"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spans="1:27" ht="15"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spans="1:27" ht="15"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spans="1:27" ht="15"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spans="1:27" ht="15"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spans="1:27" ht="15"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spans="1:27" ht="15"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spans="1:27" ht="15"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spans="1:27" ht="15"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spans="1:27" ht="15"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spans="1:27" ht="15"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spans="1:27" ht="15"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spans="1:27" ht="15"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spans="1:27" ht="15"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spans="1:27" ht="15"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spans="1:27" ht="15"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spans="1:27" ht="15"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spans="1:27" ht="15"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spans="1:27" ht="15"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spans="1:27" ht="15"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spans="1:27" ht="15"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spans="1:27" ht="15"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spans="1:27" ht="15"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spans="1:27" ht="15"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spans="1:27" ht="15"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spans="1:27" ht="15"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spans="1:27" ht="15"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spans="1:27" ht="15"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spans="1:27" ht="15"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spans="1:27" ht="15"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spans="1:27" ht="15"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spans="1:27" ht="15"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spans="1:27" ht="15"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spans="1:27" ht="15"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spans="1:27" ht="15"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spans="1:27" ht="15"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spans="1:27" ht="15"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spans="1:27" ht="15"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spans="1:27" ht="15"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spans="1:27" ht="15"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spans="1:27" ht="15"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spans="1:27" ht="15"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spans="1:27" ht="15"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spans="1:27" ht="15"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spans="1:27" ht="15"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spans="1:27" ht="15"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spans="1:27" ht="15"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spans="1:27" ht="15"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spans="1:27" ht="15"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spans="1:27" ht="15"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spans="1:27" ht="15"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spans="1:27" ht="15"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spans="1:27" ht="15"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spans="1:27" ht="15"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spans="1:27" ht="15"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spans="1:27" ht="15"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spans="1:27" ht="15"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spans="1:27" ht="15"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spans="1:27" ht="15"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spans="1:27" ht="15"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spans="1:27" ht="15"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spans="1:27" ht="15"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spans="1:27" ht="15"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spans="1:27" ht="15"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spans="1:27" ht="15"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spans="1:27" ht="15"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spans="1:27" ht="15"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spans="1:27" ht="15"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spans="1:27" ht="15"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spans="1:27" ht="15"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spans="1:27" ht="15"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spans="1:27" ht="15"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spans="1:27" ht="15"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spans="1:27" ht="15"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spans="1:27" ht="15"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spans="1:27" ht="15"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spans="1:27" ht="15"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spans="1:27" ht="15"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spans="1:27" ht="15"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spans="1:27" ht="15"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spans="1:27" ht="15"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spans="1:27" ht="15"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spans="1:27" ht="15"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spans="1:27" ht="15"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spans="1:27" ht="15"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spans="1:27" ht="15"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spans="1:27" ht="15"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spans="1:27" ht="15"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spans="1:27" ht="15"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spans="1:27" ht="15"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spans="1:27" ht="15"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spans="1:27" ht="15"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spans="1:27" ht="15"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spans="1:27" ht="15"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spans="1:27" ht="15"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spans="1:27" ht="15"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spans="1:27" ht="15"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spans="1:27" ht="15"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spans="1:27" ht="15"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spans="1:27" ht="15"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spans="1:27" ht="15"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spans="1:27" ht="15"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spans="1:27" ht="15"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spans="1:27" ht="15"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spans="1:27" ht="15"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spans="1:27" ht="15"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spans="1:27" ht="15"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spans="1:27" ht="15"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spans="1:27" ht="15"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spans="1:27" ht="15"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spans="1:27" ht="15"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spans="1:27" ht="15"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spans="1:27" ht="15"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spans="1:27" ht="15"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spans="1:27" ht="15"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spans="1:27" ht="15"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spans="1:27" ht="15"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spans="1:27" ht="15"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spans="1:27" ht="15"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spans="1:27" ht="15"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spans="1:27" ht="15"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spans="1:27" ht="15"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spans="1:27" ht="15"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spans="1:27" ht="15"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spans="1:27" ht="15"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spans="1:27" ht="15"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spans="1:27" ht="15"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spans="1:27" ht="15"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spans="1:27" ht="15"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spans="1:27" ht="15"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spans="1:27" ht="15"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spans="1:27" ht="15"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spans="1:27" ht="15"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spans="1:27" ht="15"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spans="1:27" ht="15"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spans="1:27" ht="15"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spans="1:27" ht="15"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spans="1:27" ht="15"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spans="1:27" ht="15"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spans="1:27" ht="15"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spans="1:27" ht="15"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spans="1:27" ht="15"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spans="1:27" ht="15"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spans="1:27" ht="15"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spans="1:27" ht="15"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spans="1:27" ht="15"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spans="1:27" ht="15"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spans="1:27" ht="15"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spans="1:27" ht="15"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spans="1:27" ht="15"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spans="1:27" ht="15"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spans="1:27" ht="15"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spans="1:27" ht="15"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spans="1:27" ht="15"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spans="1:27" ht="15"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spans="1:27" ht="15"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spans="1:27" ht="15"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spans="1:27" ht="15"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spans="1:27" ht="15"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spans="1:27" ht="15"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spans="1:27" ht="15"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spans="1:27" ht="15"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spans="1:27" ht="15"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spans="1:27" ht="15"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spans="1:27" ht="15"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spans="1:27" ht="15"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spans="1:27" ht="15"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spans="1:27" ht="15"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spans="1:27" ht="15"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spans="1:27" ht="15"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spans="1:27" ht="15"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spans="1:27" ht="15"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spans="1:27" ht="15"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spans="1:27" ht="15"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spans="1:27" ht="15"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spans="1:27" ht="15"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spans="1:27" ht="15"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spans="1:27" ht="15"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spans="1:27" ht="15"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spans="1:27" ht="15"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spans="1:27" ht="15"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spans="1:27" ht="15"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spans="1:27" ht="15"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spans="1:27" ht="15"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spans="1:27" ht="15"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spans="1:27" ht="15"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spans="1:27" ht="15"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spans="1:27" ht="15"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spans="1:27" ht="15"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spans="1:27" ht="15"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spans="1:27" ht="15"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spans="1:27" ht="15"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spans="1:27" ht="15"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spans="1:27" ht="15"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spans="1:27" ht="15"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spans="1:27" ht="15"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spans="1:27" ht="15"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spans="1:27" ht="15"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spans="1:27" ht="15"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spans="1:27" ht="15"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spans="1:27" ht="15"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spans="1:27" ht="15"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spans="1:27" ht="15"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spans="1:27" ht="15"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spans="1:27" ht="15"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spans="1:27" ht="15"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spans="1:27" ht="15"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spans="1:27" ht="15"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spans="1:27" ht="15"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spans="1:27" ht="15"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spans="1:27" ht="15"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spans="1:27" ht="15"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spans="1:27" ht="15"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spans="1:27" ht="15"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spans="1:27" ht="15"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spans="1:27" ht="15"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spans="1:27" ht="15"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spans="1:27" ht="15"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row r="999" spans="1:27" ht="15"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row>
    <row r="1000" spans="1:27" ht="15"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row>
  </sheetData>
  <sheetProtection sheet="1" objects="1" scenarios="1" selectLockedCells="1"/>
  <mergeCells count="5">
    <mergeCell ref="A1:E1"/>
    <mergeCell ref="A2:E2"/>
    <mergeCell ref="A3:E3"/>
    <mergeCell ref="A21:E21"/>
    <mergeCell ref="A22:E22"/>
  </mergeCells>
  <conditionalFormatting sqref="C6 C9 C12 C15 C25 C29 C37 C41 C47 C50">
    <cfRule type="containsBlanks" dxfId="20" priority="1">
      <formula>LEN(TRIM(C6))=0</formula>
    </cfRule>
  </conditionalFormatting>
  <conditionalFormatting sqref="C29">
    <cfRule type="expression" dxfId="19" priority="2">
      <formula>$F$29&lt;0.66</formula>
    </cfRule>
  </conditionalFormatting>
  <conditionalFormatting sqref="C29">
    <cfRule type="expression" dxfId="18" priority="3">
      <formula>$F$29&gt;=0.66</formula>
    </cfRule>
  </conditionalFormatting>
  <conditionalFormatting sqref="C41">
    <cfRule type="expression" dxfId="17" priority="4">
      <formula>$F$41&gt;=0.66</formula>
    </cfRule>
  </conditionalFormatting>
  <conditionalFormatting sqref="C41">
    <cfRule type="expression" dxfId="16" priority="5">
      <formula>$F$41&lt;0.66</formula>
    </cfRule>
  </conditionalFormatting>
  <conditionalFormatting sqref="C6">
    <cfRule type="expression" dxfId="15" priority="6">
      <formula>$F$6=1</formula>
    </cfRule>
  </conditionalFormatting>
  <conditionalFormatting sqref="C6">
    <cfRule type="expression" dxfId="14" priority="7">
      <formula>$F$6&lt;1</formula>
    </cfRule>
  </conditionalFormatting>
  <conditionalFormatting sqref="C9">
    <cfRule type="expression" dxfId="13" priority="8">
      <formula>$F$9&lt;1</formula>
    </cfRule>
  </conditionalFormatting>
  <conditionalFormatting sqref="C9">
    <cfRule type="expression" dxfId="12" priority="9">
      <formula>$F$9=1</formula>
    </cfRule>
  </conditionalFormatting>
  <conditionalFormatting sqref="C12">
    <cfRule type="expression" dxfId="11" priority="10">
      <formula>$F$12&lt;1</formula>
    </cfRule>
  </conditionalFormatting>
  <conditionalFormatting sqref="C12">
    <cfRule type="expression" dxfId="10" priority="11">
      <formula>$F$12=1</formula>
    </cfRule>
  </conditionalFormatting>
  <conditionalFormatting sqref="C15">
    <cfRule type="expression" dxfId="9" priority="12">
      <formula>$F$15&lt;1</formula>
    </cfRule>
  </conditionalFormatting>
  <conditionalFormatting sqref="C15">
    <cfRule type="expression" dxfId="8" priority="13">
      <formula>$F$15=1</formula>
    </cfRule>
  </conditionalFormatting>
  <conditionalFormatting sqref="C25">
    <cfRule type="expression" dxfId="7" priority="14">
      <formula>$F$25&gt;=0.66</formula>
    </cfRule>
  </conditionalFormatting>
  <conditionalFormatting sqref="C25">
    <cfRule type="expression" dxfId="6" priority="15">
      <formula>$F$25&lt;0.66</formula>
    </cfRule>
  </conditionalFormatting>
  <conditionalFormatting sqref="C47">
    <cfRule type="expression" dxfId="5" priority="16">
      <formula>$F$47&gt;=0.66</formula>
    </cfRule>
  </conditionalFormatting>
  <conditionalFormatting sqref="C47">
    <cfRule type="expression" dxfId="4" priority="17">
      <formula>$F$47&lt;0.66</formula>
    </cfRule>
  </conditionalFormatting>
  <conditionalFormatting sqref="C37">
    <cfRule type="expression" dxfId="3" priority="18">
      <formula>$F$37&lt;0.66</formula>
    </cfRule>
  </conditionalFormatting>
  <conditionalFormatting sqref="C37">
    <cfRule type="expression" dxfId="2" priority="19">
      <formula>$F$37&gt;=0.66</formula>
    </cfRule>
  </conditionalFormatting>
  <conditionalFormatting sqref="C50">
    <cfRule type="expression" dxfId="1" priority="20">
      <formula>$F$50&lt;0.66</formula>
    </cfRule>
  </conditionalFormatting>
  <conditionalFormatting sqref="C50">
    <cfRule type="expression" dxfId="0" priority="21">
      <formula>$F$50&gt;=0.66</formula>
    </cfRule>
  </conditionalFormatting>
  <printOptions horizontalCentered="1"/>
  <pageMargins left="0.25" right="0.25"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14:formula1>
            <xm:f>Reference!$A$2:$A$5</xm:f>
          </x14:formula1>
          <xm:sqref>C7:D8 C10:D11 C13:D14 C16:D19 C26:D28 C30:D36 C38:D40 C42:D46 C48:D49 C51:D52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2.625" defaultRowHeight="15" customHeight="1" x14ac:dyDescent="0.2"/>
  <cols>
    <col min="1" max="1" width="49.75" customWidth="1"/>
    <col min="2" max="26" width="7.625" customWidth="1"/>
  </cols>
  <sheetData>
    <row r="1" spans="1:2" ht="14.25" customHeight="1" x14ac:dyDescent="0.5">
      <c r="A1" s="64" t="s">
        <v>120</v>
      </c>
    </row>
    <row r="2" spans="1:2" ht="14.25" customHeight="1" x14ac:dyDescent="0.45">
      <c r="A2" s="65" t="s">
        <v>121</v>
      </c>
      <c r="B2" s="26">
        <v>0</v>
      </c>
    </row>
    <row r="3" spans="1:2" ht="14.25" customHeight="1" x14ac:dyDescent="0.45">
      <c r="A3" s="65" t="s">
        <v>122</v>
      </c>
      <c r="B3" s="26">
        <v>1</v>
      </c>
    </row>
    <row r="4" spans="1:2" ht="14.25" customHeight="1" x14ac:dyDescent="0.45">
      <c r="A4" s="65" t="s">
        <v>123</v>
      </c>
      <c r="B4" s="26">
        <v>2</v>
      </c>
    </row>
    <row r="5" spans="1:2" ht="14.25" customHeight="1" x14ac:dyDescent="0.45">
      <c r="A5" s="66" t="s">
        <v>36</v>
      </c>
      <c r="B5" s="26">
        <v>3</v>
      </c>
    </row>
    <row r="6" spans="1:2" ht="14.25" customHeight="1" x14ac:dyDescent="0.2"/>
    <row r="7" spans="1:2" ht="14.25" customHeight="1" x14ac:dyDescent="0.2"/>
    <row r="8" spans="1:2" ht="14.25" customHeight="1" x14ac:dyDescent="0.2"/>
    <row r="9" spans="1:2" ht="14.25" customHeight="1" x14ac:dyDescent="0.2"/>
    <row r="10" spans="1:2" ht="14.25" customHeight="1" x14ac:dyDescent="0.2"/>
    <row r="11" spans="1:2" ht="14.25" customHeight="1" x14ac:dyDescent="0.2"/>
    <row r="12" spans="1:2" ht="14.25" customHeight="1" x14ac:dyDescent="0.2"/>
    <row r="13" spans="1:2" ht="14.25" customHeight="1" x14ac:dyDescent="0.2"/>
    <row r="14" spans="1:2" ht="14.25" customHeight="1" x14ac:dyDescent="0.2"/>
    <row r="15" spans="1:2" ht="14.25" customHeight="1" x14ac:dyDescent="0.2"/>
    <row r="16" spans="1: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25" defaultRowHeight="15" customHeight="1" x14ac:dyDescent="0.2"/>
  <cols>
    <col min="1" max="1" width="29.625" customWidth="1"/>
    <col min="2" max="26" width="7.625" customWidth="1"/>
  </cols>
  <sheetData>
    <row r="1" spans="1:5" ht="14.25" customHeight="1" x14ac:dyDescent="0.2">
      <c r="A1" s="67" t="s">
        <v>124</v>
      </c>
      <c r="B1" s="67">
        <v>0</v>
      </c>
      <c r="C1" s="68"/>
    </row>
    <row r="2" spans="1:5" ht="14.25" customHeight="1" x14ac:dyDescent="0.2">
      <c r="A2" s="67" t="s">
        <v>125</v>
      </c>
      <c r="B2" s="67">
        <v>1</v>
      </c>
      <c r="C2" s="68"/>
    </row>
    <row r="3" spans="1:5" ht="14.25" customHeight="1" x14ac:dyDescent="0.2">
      <c r="A3" s="67" t="s">
        <v>126</v>
      </c>
      <c r="B3" s="67">
        <v>2</v>
      </c>
      <c r="C3" s="68"/>
    </row>
    <row r="4" spans="1:5" ht="14.25" customHeight="1" x14ac:dyDescent="0.2">
      <c r="A4" s="67" t="s">
        <v>127</v>
      </c>
      <c r="B4" s="67">
        <v>3</v>
      </c>
      <c r="C4" s="68"/>
    </row>
    <row r="5" spans="1:5" ht="14.25" customHeight="1" x14ac:dyDescent="0.2">
      <c r="A5" s="68"/>
      <c r="B5" s="68"/>
      <c r="C5" s="68"/>
    </row>
    <row r="6" spans="1:5" ht="14.25" customHeight="1" x14ac:dyDescent="0.2">
      <c r="A6" s="67" t="s">
        <v>124</v>
      </c>
      <c r="B6" s="67">
        <v>0</v>
      </c>
      <c r="C6" s="68"/>
    </row>
    <row r="7" spans="1:5" ht="14.25" customHeight="1" x14ac:dyDescent="0.2">
      <c r="A7" s="67" t="s">
        <v>125</v>
      </c>
      <c r="B7" s="67">
        <v>1</v>
      </c>
      <c r="C7" s="68"/>
    </row>
    <row r="8" spans="1:5" ht="14.25" customHeight="1" x14ac:dyDescent="0.2">
      <c r="A8" s="67" t="s">
        <v>126</v>
      </c>
      <c r="B8" s="67">
        <v>2</v>
      </c>
      <c r="C8" s="68"/>
    </row>
    <row r="9" spans="1:5" ht="14.25" customHeight="1" x14ac:dyDescent="0.2">
      <c r="A9" s="69" t="s">
        <v>127</v>
      </c>
      <c r="B9" s="68">
        <v>3</v>
      </c>
      <c r="C9" s="68"/>
    </row>
    <row r="10" spans="1:5" ht="14.25" customHeight="1" x14ac:dyDescent="0.2">
      <c r="A10" s="69"/>
      <c r="B10" s="68"/>
      <c r="C10" s="68"/>
    </row>
    <row r="11" spans="1:5" ht="14.25" customHeight="1" x14ac:dyDescent="0.25">
      <c r="A11" s="67">
        <v>3</v>
      </c>
      <c r="B11" s="67" t="s">
        <v>127</v>
      </c>
      <c r="C11" s="68"/>
      <c r="E11" s="26" t="s">
        <v>128</v>
      </c>
    </row>
    <row r="12" spans="1:5" ht="14.25" customHeight="1" x14ac:dyDescent="0.2">
      <c r="A12" s="67">
        <v>2</v>
      </c>
      <c r="B12" s="67" t="s">
        <v>126</v>
      </c>
      <c r="C12" s="68"/>
    </row>
    <row r="13" spans="1:5" ht="14.25" customHeight="1" x14ac:dyDescent="0.2">
      <c r="A13" s="67">
        <v>1</v>
      </c>
      <c r="B13" s="70" t="s">
        <v>125</v>
      </c>
      <c r="C13" s="68"/>
    </row>
    <row r="14" spans="1:5" ht="14.25" customHeight="1" x14ac:dyDescent="0.2">
      <c r="A14" s="67">
        <v>0</v>
      </c>
      <c r="B14" s="67" t="s">
        <v>124</v>
      </c>
      <c r="C14" s="68"/>
    </row>
    <row r="15" spans="1:5" ht="14.25" customHeight="1" x14ac:dyDescent="0.2">
      <c r="A15" s="68"/>
      <c r="B15" s="68"/>
      <c r="C15" s="68"/>
    </row>
    <row r="16" spans="1:5" ht="14.25" customHeight="1" x14ac:dyDescent="0.25">
      <c r="A16" s="68">
        <v>3</v>
      </c>
      <c r="B16" s="67" t="s">
        <v>127</v>
      </c>
      <c r="C16" s="68"/>
      <c r="E16" s="26" t="s">
        <v>129</v>
      </c>
    </row>
    <row r="17" spans="1:3" ht="14.25" customHeight="1" x14ac:dyDescent="0.2">
      <c r="A17" s="68">
        <v>2</v>
      </c>
      <c r="B17" s="67" t="s">
        <v>126</v>
      </c>
      <c r="C17" s="68"/>
    </row>
    <row r="18" spans="1:3" ht="14.25" customHeight="1" x14ac:dyDescent="0.2">
      <c r="A18" s="68">
        <v>1</v>
      </c>
      <c r="B18" s="70" t="s">
        <v>130</v>
      </c>
      <c r="C18" s="68"/>
    </row>
    <row r="19" spans="1:3" ht="14.25" customHeight="1" x14ac:dyDescent="0.2">
      <c r="A19" s="68">
        <v>0</v>
      </c>
      <c r="B19" s="67" t="s">
        <v>124</v>
      </c>
    </row>
    <row r="20" spans="1:3" ht="14.25" customHeight="1" x14ac:dyDescent="0.2"/>
    <row r="21" spans="1:3" ht="14.25" customHeight="1" x14ac:dyDescent="0.2"/>
    <row r="22" spans="1:3" ht="14.25" customHeight="1" x14ac:dyDescent="0.2"/>
    <row r="23" spans="1:3" ht="14.25" customHeight="1" x14ac:dyDescent="0.2"/>
    <row r="24" spans="1:3" ht="14.25" customHeight="1" x14ac:dyDescent="0.2"/>
    <row r="25" spans="1:3" ht="14.25" customHeight="1" x14ac:dyDescent="0.2"/>
    <row r="26" spans="1:3" ht="14.25" customHeight="1" x14ac:dyDescent="0.2"/>
    <row r="27" spans="1:3" ht="14.25" customHeight="1" x14ac:dyDescent="0.2"/>
    <row r="28" spans="1:3" ht="14.25" customHeight="1" x14ac:dyDescent="0.2"/>
    <row r="29" spans="1:3" ht="14.25" customHeight="1" x14ac:dyDescent="0.2"/>
    <row r="30" spans="1:3" ht="14.25" customHeight="1" x14ac:dyDescent="0.2"/>
    <row r="31" spans="1:3" ht="14.25" customHeight="1" x14ac:dyDescent="0.2"/>
    <row r="32" spans="1: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25" defaultRowHeight="15" customHeight="1" x14ac:dyDescent="0.2"/>
  <cols>
    <col min="1" max="26" width="7.625" customWidth="1"/>
  </cols>
  <sheetData>
    <row r="1" spans="1:1" ht="14.25" customHeight="1" x14ac:dyDescent="0.25">
      <c r="A1" s="26" t="s">
        <v>131</v>
      </c>
    </row>
    <row r="2" spans="1:1" ht="14.25" customHeight="1" x14ac:dyDescent="0.25">
      <c r="A2" s="26" t="s">
        <v>132</v>
      </c>
    </row>
    <row r="3" spans="1:1" ht="14.25" customHeight="1" x14ac:dyDescent="0.25">
      <c r="A3" s="26" t="s">
        <v>133</v>
      </c>
    </row>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2021-09-07T22:21:59+00:00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93F7BF04-0BF4-4FB6-8591-555F86936694}"/>
</file>

<file path=customXml/itemProps2.xml><?xml version="1.0" encoding="utf-8"?>
<ds:datastoreItem xmlns:ds="http://schemas.openxmlformats.org/officeDocument/2006/customXml" ds:itemID="{AC562A87-6726-432F-B8C2-986051E59FDA}"/>
</file>

<file path=customXml/itemProps3.xml><?xml version="1.0" encoding="utf-8"?>
<ds:datastoreItem xmlns:ds="http://schemas.openxmlformats.org/officeDocument/2006/customXml" ds:itemID="{496012D1-47B9-4CA9-AE17-07144C8EE8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 Rating</vt:lpstr>
      <vt:lpstr>Scoring Summary</vt:lpstr>
      <vt:lpstr>Reference</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2021-08-31T18:15:14Z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