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I:\~web stuff\chats\jdep\"/>
    </mc:Choice>
  </mc:AlternateContent>
  <xr:revisionPtr revIDLastSave="0" documentId="8_{5B7DDCCC-2133-48D9-B4CC-6CEE904D549A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blank JDEP mast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" l="1"/>
  <c r="C56" i="2"/>
  <c r="C51" i="2"/>
  <c r="B51" i="2"/>
  <c r="C46" i="2"/>
  <c r="B46" i="2"/>
  <c r="C41" i="2"/>
  <c r="B41" i="2"/>
  <c r="C36" i="2"/>
  <c r="B36" i="2"/>
  <c r="C33" i="2"/>
  <c r="B33" i="2"/>
  <c r="C28" i="2"/>
  <c r="B28" i="2"/>
  <c r="C23" i="2"/>
  <c r="B23" i="2"/>
  <c r="C18" i="2"/>
  <c r="B18" i="2"/>
  <c r="C13" i="2"/>
  <c r="C14" i="2" s="1"/>
  <c r="C16" i="2" s="1"/>
  <c r="B13" i="2"/>
  <c r="B9" i="2"/>
  <c r="B11" i="2" s="1"/>
  <c r="D4" i="2"/>
  <c r="D3" i="2"/>
  <c r="C2" i="2"/>
  <c r="B2" i="2"/>
  <c r="B5" i="2" l="1"/>
  <c r="B6" i="2" s="1"/>
  <c r="D2" i="2"/>
  <c r="B14" i="2"/>
  <c r="B16" i="2" s="1"/>
  <c r="C5" i="2"/>
  <c r="D5" i="2" s="1"/>
  <c r="C19" i="2"/>
  <c r="B19" i="2"/>
  <c r="C6" i="2" l="1"/>
  <c r="B21" i="2"/>
  <c r="B24" i="2"/>
  <c r="C24" i="2"/>
  <c r="C21" i="2"/>
  <c r="B26" i="2" l="1"/>
  <c r="B29" i="2"/>
  <c r="C26" i="2"/>
  <c r="C29" i="2"/>
  <c r="B31" i="2" l="1"/>
  <c r="B32" i="2"/>
  <c r="B37" i="2" s="1"/>
  <c r="C32" i="2"/>
  <c r="C37" i="2" s="1"/>
  <c r="C31" i="2"/>
  <c r="B42" i="2" l="1"/>
  <c r="B39" i="2"/>
  <c r="C39" i="2"/>
  <c r="C42" i="2"/>
  <c r="C47" i="2" l="1"/>
  <c r="C44" i="2"/>
  <c r="B44" i="2"/>
  <c r="B47" i="2"/>
  <c r="B49" i="2" l="1"/>
  <c r="B52" i="2"/>
  <c r="C49" i="2"/>
  <c r="C52" i="2"/>
  <c r="C55" i="2" l="1"/>
  <c r="C54" i="2"/>
  <c r="B54" i="2"/>
  <c r="B55" i="2"/>
</calcChain>
</file>

<file path=xl/sharedStrings.xml><?xml version="1.0" encoding="utf-8"?>
<sst xmlns="http://schemas.openxmlformats.org/spreadsheetml/2006/main" count="49" uniqueCount="26">
  <si>
    <t>Total</t>
  </si>
  <si>
    <t>Total Invoiced</t>
  </si>
  <si>
    <t xml:space="preserve">Initial (1st payment) </t>
  </si>
  <si>
    <t>Invoice amount</t>
  </si>
  <si>
    <t>Limit check</t>
  </si>
  <si>
    <t>1Q (2nd payment)</t>
  </si>
  <si>
    <t>Amount available</t>
  </si>
  <si>
    <t>2Q (3rd payment)</t>
  </si>
  <si>
    <t>3Q (4th payment)</t>
  </si>
  <si>
    <t>4Q (5th payment)</t>
  </si>
  <si>
    <t>5Q (6th payment)</t>
  </si>
  <si>
    <t>6Q (7th payment)</t>
  </si>
  <si>
    <t>7Q (8th payment)</t>
  </si>
  <si>
    <t>8Q (9th payment)</t>
  </si>
  <si>
    <t>Oregon JDEP Funds</t>
  </si>
  <si>
    <t>611 IDEA Funds</t>
  </si>
  <si>
    <t>23-25 Total</t>
  </si>
  <si>
    <t>23-24 subtotal</t>
  </si>
  <si>
    <t>24-25 subtotal</t>
  </si>
  <si>
    <t>Total Unspent 23-25</t>
  </si>
  <si>
    <t>23-24</t>
  </si>
  <si>
    <t>24-25</t>
  </si>
  <si>
    <t>Unspent 23-24</t>
  </si>
  <si>
    <t>Total Invoiced 23-24</t>
  </si>
  <si>
    <t>Unspent 23-25</t>
  </si>
  <si>
    <t>Total Invoiced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</si>
</sst>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2" fillId="0" borderId="0" xfId="1" applyNumberFormat="1" applyFont="1" applyAlignment="1">
      <alignment horizontal="center"/>
    </xf>
    <xf numFmtId="0" fontId="0" fillId="2" borderId="0" xfId="0" applyFill="1"/>
    <xf numFmtId="164" fontId="0" fillId="2" borderId="0" xfId="1" applyNumberFormat="1" applyFont="1" applyFill="1" applyAlignment="1">
      <alignment horizontal="left"/>
    </xf>
    <xf numFmtId="164" fontId="0" fillId="3" borderId="0" xfId="0" applyNumberFormat="1" applyFill="1"/>
    <xf numFmtId="164" fontId="0" fillId="2" borderId="0" xfId="1" applyNumberFormat="1" applyFont="1" applyFill="1"/>
    <xf numFmtId="164" fontId="0" fillId="3" borderId="1" xfId="0" applyNumberFormat="1" applyFill="1" applyBorder="1"/>
    <xf numFmtId="0" fontId="0" fillId="4" borderId="0" xfId="0" applyFill="1"/>
    <xf numFmtId="164" fontId="0" fillId="4" borderId="0" xfId="1" applyNumberFormat="1" applyFont="1" applyFill="1"/>
    <xf numFmtId="164" fontId="0" fillId="0" borderId="0" xfId="1" applyNumberFormat="1" applyFont="1" applyFill="1"/>
    <xf numFmtId="0" fontId="0" fillId="5" borderId="0" xfId="0" applyFill="1"/>
    <xf numFmtId="164" fontId="0" fillId="5" borderId="0" xfId="1" applyNumberFormat="1" applyFont="1" applyFill="1"/>
    <xf numFmtId="0" fontId="0" fillId="6" borderId="0" xfId="0" applyFill="1"/>
    <xf numFmtId="164" fontId="0" fillId="6" borderId="0" xfId="1" applyNumberFormat="1" applyFont="1" applyFill="1"/>
    <xf numFmtId="164" fontId="0" fillId="7" borderId="0" xfId="1" applyNumberFormat="1" applyFont="1" applyFill="1"/>
    <xf numFmtId="0" fontId="0" fillId="8" borderId="0" xfId="0" applyFill="1"/>
    <xf numFmtId="164" fontId="0" fillId="8" borderId="0" xfId="1" applyNumberFormat="1" applyFont="1" applyFill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="110" zoomScaleNormal="110" workbookViewId="0">
      <selection activeCell="E52" sqref="E52"/>
    </sheetView>
  </sheetViews>
  <sheetFormatPr defaultRowHeight="14.5" x14ac:dyDescent="0.35"/>
  <cols>
    <col min="1" max="1" width="24" bestFit="1" customWidth="1"/>
    <col min="2" max="3" width="22.36328125" style="17" bestFit="1" customWidth="1"/>
    <col min="4" max="4" width="12.90625" bestFit="1" customWidth="1"/>
    <col min="5" max="6" width="12.54296875" bestFit="1" customWidth="1"/>
    <col min="7" max="7" width="12.90625" bestFit="1" customWidth="1"/>
  </cols>
  <sheetData>
    <row r="1" spans="1:6" ht="18.5" x14ac:dyDescent="0.45">
      <c r="B1" s="1" t="s">
        <v>14</v>
      </c>
      <c r="C1" s="1" t="s">
        <v>15</v>
      </c>
      <c r="D1" s="1" t="s">
        <v>0</v>
      </c>
    </row>
    <row r="2" spans="1:6" x14ac:dyDescent="0.35">
      <c r="A2" s="2" t="s">
        <v>16</v>
      </c>
      <c r="B2" s="3">
        <f>B3+B4</f>
        <v>0</v>
      </c>
      <c r="C2" s="3">
        <f>C3+C4</f>
        <v>0</v>
      </c>
      <c r="D2" s="4">
        <f>SUM(B2:C2)</f>
        <v>0</v>
      </c>
    </row>
    <row r="3" spans="1:6" x14ac:dyDescent="0.35">
      <c r="A3" s="2" t="s">
        <v>17</v>
      </c>
      <c r="B3" s="5"/>
      <c r="C3" s="5"/>
      <c r="D3" s="4">
        <f>SUM(B3:C3)</f>
        <v>0</v>
      </c>
    </row>
    <row r="4" spans="1:6" x14ac:dyDescent="0.35">
      <c r="A4" s="2" t="s">
        <v>18</v>
      </c>
      <c r="B4" s="5"/>
      <c r="C4" s="5"/>
      <c r="D4" s="6">
        <f>SUM(B4:C4)</f>
        <v>0</v>
      </c>
    </row>
    <row r="5" spans="1:6" x14ac:dyDescent="0.35">
      <c r="A5" s="2" t="s">
        <v>1</v>
      </c>
      <c r="B5" s="3">
        <f>B33+B56</f>
        <v>0</v>
      </c>
      <c r="C5" s="3">
        <f t="shared" ref="C5" si="0">C33+C56</f>
        <v>0</v>
      </c>
      <c r="D5" s="4">
        <f>SUM(B5:C5)</f>
        <v>0</v>
      </c>
      <c r="E5" s="18"/>
      <c r="F5" s="18"/>
    </row>
    <row r="6" spans="1:6" x14ac:dyDescent="0.35">
      <c r="A6" s="7" t="s">
        <v>19</v>
      </c>
      <c r="B6" s="8">
        <f>B2-B5</f>
        <v>0</v>
      </c>
      <c r="C6" s="8">
        <f t="shared" ref="C6" si="1">C2-C5</f>
        <v>0</v>
      </c>
    </row>
    <row r="7" spans="1:6" x14ac:dyDescent="0.35">
      <c r="B7" s="9"/>
      <c r="C7" s="9"/>
    </row>
    <row r="8" spans="1:6" ht="18.5" x14ac:dyDescent="0.45">
      <c r="A8" s="21" t="s">
        <v>20</v>
      </c>
      <c r="B8" s="21"/>
      <c r="C8" s="21"/>
    </row>
    <row r="9" spans="1:6" x14ac:dyDescent="0.35">
      <c r="A9" s="10" t="s">
        <v>2</v>
      </c>
      <c r="B9" s="11">
        <f>B$3*0.2</f>
        <v>0</v>
      </c>
      <c r="C9" s="11"/>
    </row>
    <row r="10" spans="1:6" x14ac:dyDescent="0.35">
      <c r="A10" s="12" t="s">
        <v>3</v>
      </c>
      <c r="B10" s="13"/>
      <c r="C10" s="13"/>
    </row>
    <row r="11" spans="1:6" x14ac:dyDescent="0.35">
      <c r="A11" s="14" t="s">
        <v>4</v>
      </c>
      <c r="B11" s="14" t="str">
        <f>IF(B10&gt;B9,"OVER available limits","within available limits")</f>
        <v>within available limits</v>
      </c>
      <c r="C11" s="14"/>
    </row>
    <row r="12" spans="1:6" x14ac:dyDescent="0.35">
      <c r="B12" s="9"/>
      <c r="C12" s="9"/>
    </row>
    <row r="13" spans="1:6" x14ac:dyDescent="0.35">
      <c r="A13" s="10" t="s">
        <v>5</v>
      </c>
      <c r="B13" s="11">
        <f>B$3*0.2</f>
        <v>0</v>
      </c>
      <c r="C13" s="11">
        <f>C$3*0.25</f>
        <v>0</v>
      </c>
    </row>
    <row r="14" spans="1:6" x14ac:dyDescent="0.35">
      <c r="A14" s="15" t="s">
        <v>6</v>
      </c>
      <c r="B14" s="16">
        <f>B9+B13-B10</f>
        <v>0</v>
      </c>
      <c r="C14" s="16">
        <f>C13</f>
        <v>0</v>
      </c>
    </row>
    <row r="15" spans="1:6" x14ac:dyDescent="0.35">
      <c r="A15" s="12" t="s">
        <v>3</v>
      </c>
      <c r="B15" s="13"/>
      <c r="C15" s="13"/>
      <c r="D15" s="19"/>
    </row>
    <row r="16" spans="1:6" x14ac:dyDescent="0.35">
      <c r="A16" s="14" t="s">
        <v>4</v>
      </c>
      <c r="B16" s="14" t="str">
        <f>IF(B15&gt;B14,"OVER available limits","within available limits")</f>
        <v>within available limits</v>
      </c>
      <c r="C16" s="14" t="str">
        <f t="shared" ref="C16" si="2">IF(C15&gt;C14,"OVER available limits","within available limits")</f>
        <v>within available limits</v>
      </c>
    </row>
    <row r="18" spans="1:4" x14ac:dyDescent="0.35">
      <c r="A18" s="10" t="s">
        <v>7</v>
      </c>
      <c r="B18" s="11">
        <f>B$3*0.2</f>
        <v>0</v>
      </c>
      <c r="C18" s="11">
        <f>C$3*0.25</f>
        <v>0</v>
      </c>
    </row>
    <row r="19" spans="1:4" x14ac:dyDescent="0.35">
      <c r="A19" s="15" t="s">
        <v>6</v>
      </c>
      <c r="B19" s="16">
        <f>B14+B18-B15</f>
        <v>0</v>
      </c>
      <c r="C19" s="16">
        <f t="shared" ref="C19" si="3">C14+C18-C15</f>
        <v>0</v>
      </c>
    </row>
    <row r="20" spans="1:4" x14ac:dyDescent="0.35">
      <c r="A20" s="12" t="s">
        <v>3</v>
      </c>
      <c r="B20" s="13"/>
      <c r="C20" s="13"/>
      <c r="D20" s="19"/>
    </row>
    <row r="21" spans="1:4" x14ac:dyDescent="0.35">
      <c r="A21" s="14" t="s">
        <v>4</v>
      </c>
      <c r="B21" s="14" t="str">
        <f>IF(B20&gt;B19,"OVER available limits","within available limits")</f>
        <v>within available limits</v>
      </c>
      <c r="C21" s="14" t="str">
        <f t="shared" ref="C21" si="4">IF(C20&gt;C19,"OVER available limits","within available limits")</f>
        <v>within available limits</v>
      </c>
    </row>
    <row r="23" spans="1:4" x14ac:dyDescent="0.35">
      <c r="A23" s="10" t="s">
        <v>8</v>
      </c>
      <c r="B23" s="11">
        <f>B$3*0.2</f>
        <v>0</v>
      </c>
      <c r="C23" s="11">
        <f>C$3*0.25</f>
        <v>0</v>
      </c>
    </row>
    <row r="24" spans="1:4" x14ac:dyDescent="0.35">
      <c r="A24" s="15" t="s">
        <v>6</v>
      </c>
      <c r="B24" s="16">
        <f>B19+B23-B20</f>
        <v>0</v>
      </c>
      <c r="C24" s="16">
        <f>C19+C23-C20</f>
        <v>0</v>
      </c>
    </row>
    <row r="25" spans="1:4" x14ac:dyDescent="0.35">
      <c r="A25" s="12" t="s">
        <v>3</v>
      </c>
      <c r="B25" s="13"/>
      <c r="C25" s="13"/>
      <c r="D25" s="19"/>
    </row>
    <row r="26" spans="1:4" x14ac:dyDescent="0.35">
      <c r="A26" s="14" t="s">
        <v>4</v>
      </c>
      <c r="B26" s="14" t="str">
        <f>IF(B25&gt;B24,"OVER available limits","within available limits")</f>
        <v>within available limits</v>
      </c>
      <c r="C26" s="14" t="str">
        <f t="shared" ref="C26" si="5">IF(C25&gt;C24,"OVER available limits","within available limits")</f>
        <v>within available limits</v>
      </c>
    </row>
    <row r="28" spans="1:4" x14ac:dyDescent="0.35">
      <c r="A28" s="10" t="s">
        <v>9</v>
      </c>
      <c r="B28" s="11">
        <f>B$3*0.2</f>
        <v>0</v>
      </c>
      <c r="C28" s="11">
        <f>C$3*0.25</f>
        <v>0</v>
      </c>
    </row>
    <row r="29" spans="1:4" x14ac:dyDescent="0.35">
      <c r="A29" s="15" t="s">
        <v>6</v>
      </c>
      <c r="B29" s="16">
        <f>B24+B28-B25</f>
        <v>0</v>
      </c>
      <c r="C29" s="16">
        <f>C24+C28-C25</f>
        <v>0</v>
      </c>
    </row>
    <row r="30" spans="1:4" x14ac:dyDescent="0.35">
      <c r="A30" s="12" t="s">
        <v>3</v>
      </c>
      <c r="B30" s="13"/>
      <c r="C30" s="13"/>
      <c r="D30" s="19"/>
    </row>
    <row r="31" spans="1:4" x14ac:dyDescent="0.35">
      <c r="A31" s="14" t="s">
        <v>4</v>
      </c>
      <c r="B31" s="14" t="str">
        <f>IF(B30&gt;B29,"OVER available limits","within available limits")</f>
        <v>within available limits</v>
      </c>
      <c r="C31" s="14" t="str">
        <f t="shared" ref="C31" si="6">IF(C30&gt;C29,"OVER available limits","within available limits")</f>
        <v>within available limits</v>
      </c>
    </row>
    <row r="32" spans="1:4" x14ac:dyDescent="0.35">
      <c r="A32" s="7" t="s">
        <v>22</v>
      </c>
      <c r="B32" s="8">
        <f>B29-B30</f>
        <v>0</v>
      </c>
      <c r="C32" s="8">
        <f>C29-C30</f>
        <v>0</v>
      </c>
    </row>
    <row r="33" spans="1:4" x14ac:dyDescent="0.35">
      <c r="A33" s="7" t="s">
        <v>23</v>
      </c>
      <c r="B33" s="8">
        <f>B10+B15+B20+B25+B30</f>
        <v>0</v>
      </c>
      <c r="C33" s="8">
        <f t="shared" ref="C33" si="7">C10+C15+C20+C25+C30</f>
        <v>0</v>
      </c>
    </row>
    <row r="35" spans="1:4" ht="18.5" x14ac:dyDescent="0.45">
      <c r="A35" s="21" t="s">
        <v>21</v>
      </c>
      <c r="B35" s="21"/>
      <c r="C35" s="21"/>
    </row>
    <row r="36" spans="1:4" x14ac:dyDescent="0.35">
      <c r="A36" s="10" t="s">
        <v>10</v>
      </c>
      <c r="B36" s="11">
        <f>B$4*0.25</f>
        <v>0</v>
      </c>
      <c r="C36" s="11">
        <f>C$4*0.25</f>
        <v>0</v>
      </c>
    </row>
    <row r="37" spans="1:4" x14ac:dyDescent="0.35">
      <c r="A37" s="15" t="s">
        <v>6</v>
      </c>
      <c r="B37" s="16">
        <f>B32+B36</f>
        <v>0</v>
      </c>
      <c r="C37" s="16">
        <f t="shared" ref="C37" si="8">C32+C36</f>
        <v>0</v>
      </c>
    </row>
    <row r="38" spans="1:4" x14ac:dyDescent="0.35">
      <c r="A38" s="12" t="s">
        <v>3</v>
      </c>
      <c r="B38" s="13"/>
      <c r="C38" s="13"/>
      <c r="D38" s="19"/>
    </row>
    <row r="39" spans="1:4" x14ac:dyDescent="0.35">
      <c r="A39" s="14" t="s">
        <v>4</v>
      </c>
      <c r="B39" s="14" t="str">
        <f>IF(B38&gt;B37,"OVER available limits","within available limits")</f>
        <v>within available limits</v>
      </c>
      <c r="C39" s="14" t="str">
        <f t="shared" ref="C39" si="9">IF(C38&gt;C37,"OVER available limits","within available limits")</f>
        <v>within available limits</v>
      </c>
    </row>
    <row r="41" spans="1:4" x14ac:dyDescent="0.35">
      <c r="A41" s="10" t="s">
        <v>11</v>
      </c>
      <c r="B41" s="11">
        <f>B$4*0.25</f>
        <v>0</v>
      </c>
      <c r="C41" s="11">
        <f>C$4*0.25</f>
        <v>0</v>
      </c>
    </row>
    <row r="42" spans="1:4" x14ac:dyDescent="0.35">
      <c r="A42" s="15" t="s">
        <v>6</v>
      </c>
      <c r="B42" s="16">
        <f>B37+B41-B38</f>
        <v>0</v>
      </c>
      <c r="C42" s="16">
        <f>C37+C41-C38</f>
        <v>0</v>
      </c>
    </row>
    <row r="43" spans="1:4" x14ac:dyDescent="0.35">
      <c r="A43" s="12" t="s">
        <v>3</v>
      </c>
      <c r="B43" s="13"/>
      <c r="C43" s="13"/>
      <c r="D43" s="19"/>
    </row>
    <row r="44" spans="1:4" x14ac:dyDescent="0.35">
      <c r="A44" s="14" t="s">
        <v>4</v>
      </c>
      <c r="B44" s="14" t="str">
        <f>IF(B43&gt;B42,"OVER available limits","within available limits")</f>
        <v>within available limits</v>
      </c>
      <c r="C44" s="14" t="str">
        <f t="shared" ref="C44" si="10">IF(C43&gt;C42,"OVER available limits","within available limits")</f>
        <v>within available limits</v>
      </c>
    </row>
    <row r="46" spans="1:4" x14ac:dyDescent="0.35">
      <c r="A46" s="10" t="s">
        <v>12</v>
      </c>
      <c r="B46" s="11">
        <f>B$4*0.25</f>
        <v>0</v>
      </c>
      <c r="C46" s="11">
        <f>C$4*0.25</f>
        <v>0</v>
      </c>
    </row>
    <row r="47" spans="1:4" x14ac:dyDescent="0.35">
      <c r="A47" s="15" t="s">
        <v>6</v>
      </c>
      <c r="B47" s="16">
        <f>B42+B46-B43</f>
        <v>0</v>
      </c>
      <c r="C47" s="16">
        <f>C42+C46-C43</f>
        <v>0</v>
      </c>
    </row>
    <row r="48" spans="1:4" x14ac:dyDescent="0.35">
      <c r="A48" s="12" t="s">
        <v>3</v>
      </c>
      <c r="B48" s="13"/>
      <c r="C48" s="13"/>
      <c r="D48" s="19"/>
    </row>
    <row r="49" spans="1:7" x14ac:dyDescent="0.35">
      <c r="A49" s="14" t="s">
        <v>4</v>
      </c>
      <c r="B49" s="14" t="str">
        <f>IF(B48&gt;B47,"OVER available limits","within available limits")</f>
        <v>within available limits</v>
      </c>
      <c r="C49" s="14" t="str">
        <f t="shared" ref="C49" si="11">IF(C48&gt;C47,"OVER available limits","within available limits")</f>
        <v>within available limits</v>
      </c>
    </row>
    <row r="51" spans="1:7" x14ac:dyDescent="0.35">
      <c r="A51" s="10" t="s">
        <v>13</v>
      </c>
      <c r="B51" s="11">
        <f>B$4*0.25</f>
        <v>0</v>
      </c>
      <c r="C51" s="11">
        <f>C$4*0.25</f>
        <v>0</v>
      </c>
    </row>
    <row r="52" spans="1:7" x14ac:dyDescent="0.35">
      <c r="A52" s="15" t="s">
        <v>6</v>
      </c>
      <c r="B52" s="16">
        <f>B47+B51-B48</f>
        <v>0</v>
      </c>
      <c r="C52" s="16">
        <f>C47+C51-C48</f>
        <v>0</v>
      </c>
      <c r="G52" s="20"/>
    </row>
    <row r="53" spans="1:7" x14ac:dyDescent="0.35">
      <c r="A53" s="12" t="s">
        <v>3</v>
      </c>
      <c r="B53" s="13"/>
      <c r="C53" s="13"/>
      <c r="D53" s="19"/>
    </row>
    <row r="54" spans="1:7" x14ac:dyDescent="0.35">
      <c r="A54" s="14" t="s">
        <v>4</v>
      </c>
      <c r="B54" s="14" t="str">
        <f>IF(B53&gt;B52,"OVER available limits","within available limits")</f>
        <v>within available limits</v>
      </c>
      <c r="C54" s="14" t="str">
        <f t="shared" ref="C54" si="12">IF(C53&gt;C52,"OVER available limits","within available limits")</f>
        <v>within available limits</v>
      </c>
    </row>
    <row r="55" spans="1:7" x14ac:dyDescent="0.35">
      <c r="A55" s="7" t="s">
        <v>24</v>
      </c>
      <c r="B55" s="8">
        <f>B52-B53</f>
        <v>0</v>
      </c>
      <c r="C55" s="8">
        <f>C52-C53</f>
        <v>0</v>
      </c>
    </row>
    <row r="56" spans="1:7" x14ac:dyDescent="0.35">
      <c r="A56" s="7" t="s">
        <v>25</v>
      </c>
      <c r="B56" s="8">
        <f>B38+B43+B48+B53</f>
        <v>0</v>
      </c>
      <c r="C56" s="8">
        <f>C38+C43+C48+C53</f>
        <v>0</v>
      </c>
    </row>
    <row r="58" spans="1:7" x14ac:dyDescent="0.35">
      <c r="C58"/>
    </row>
    <row r="59" spans="1:7" x14ac:dyDescent="0.35">
      <c r="C59"/>
    </row>
    <row r="60" spans="1:7" x14ac:dyDescent="0.35">
      <c r="C60"/>
    </row>
  </sheetData>
  <mergeCells count="2">
    <mergeCell ref="A8:C8"/>
    <mergeCell ref="A35:C35"/>
  </mergeCells>
  <conditionalFormatting sqref="A11:C11">
    <cfRule type="containsText" dxfId="8" priority="18" operator="containsText" text="over">
      <formula>NOT(ISERROR(SEARCH("over",A11)))</formula>
    </cfRule>
  </conditionalFormatting>
  <conditionalFormatting sqref="A16:C16">
    <cfRule type="containsText" dxfId="7" priority="17" operator="containsText" text="over">
      <formula>NOT(ISERROR(SEARCH("over",A16)))</formula>
    </cfRule>
  </conditionalFormatting>
  <conditionalFormatting sqref="A21:C21">
    <cfRule type="containsText" dxfId="6" priority="16" operator="containsText" text="over">
      <formula>NOT(ISERROR(SEARCH("over",A21)))</formula>
    </cfRule>
  </conditionalFormatting>
  <conditionalFormatting sqref="A26:C26">
    <cfRule type="containsText" dxfId="5" priority="15" operator="containsText" text="over">
      <formula>NOT(ISERROR(SEARCH("over",A26)))</formula>
    </cfRule>
  </conditionalFormatting>
  <conditionalFormatting sqref="A31:C31">
    <cfRule type="containsText" dxfId="4" priority="14" operator="containsText" text="over">
      <formula>NOT(ISERROR(SEARCH("over",A31)))</formula>
    </cfRule>
  </conditionalFormatting>
  <conditionalFormatting sqref="A39:C39">
    <cfRule type="containsText" dxfId="3" priority="13" operator="containsText" text="over">
      <formula>NOT(ISERROR(SEARCH("over",A39)))</formula>
    </cfRule>
  </conditionalFormatting>
  <conditionalFormatting sqref="A44:C44">
    <cfRule type="containsText" dxfId="2" priority="12" operator="containsText" text="over">
      <formula>NOT(ISERROR(SEARCH("over",A44)))</formula>
    </cfRule>
  </conditionalFormatting>
  <conditionalFormatting sqref="A49:C49">
    <cfRule type="containsText" dxfId="1" priority="11" operator="containsText" text="over">
      <formula>NOT(ISERROR(SEARCH("over",A49)))</formula>
    </cfRule>
  </conditionalFormatting>
  <conditionalFormatting sqref="A54:C54">
    <cfRule type="containsText" dxfId="0" priority="10" operator="containsText" text="over">
      <formula>NOT(ISERROR(SEARCH("over",A54)))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1DE197C-18C2-4E5D-84B7-61C453D35A7A}"/>
</file>

<file path=customXml/itemProps2.xml><?xml version="1.0" encoding="utf-8"?>
<ds:datastoreItem xmlns:ds="http://schemas.openxmlformats.org/officeDocument/2006/customXml" ds:itemID="{DF1E7FB8-6AAD-470D-85DE-69E88F074FC1}"/>
</file>

<file path=customXml/itemProps3.xml><?xml version="1.0" encoding="utf-8"?>
<ds:datastoreItem xmlns:ds="http://schemas.openxmlformats.org/officeDocument/2006/customXml" ds:itemID="{5E0A62DC-E39C-4D64-B34D-E61491A461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JDEP master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"KoS"</dc:creator>
  <cp:lastModifiedBy>TURNBULL Mariana * ODE</cp:lastModifiedBy>
  <dcterms:created xsi:type="dcterms:W3CDTF">2019-07-23T16:27:27Z</dcterms:created>
  <dcterms:modified xsi:type="dcterms:W3CDTF">2024-03-22T16:39:34Z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2023-12-06T15:02:48Z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c148ce5b-1bcc-402f-b087-7cf87672581e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0x0101005A90BEC0ABEDCA4385DC626126267D29</vt:lpwstr>
  </property>
</Properties>
</file>