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19200" windowHeight="11460" tabRatio="943"/>
  </bookViews>
  <sheets>
    <sheet name="PAGE1" sheetId="28" r:id="rId1"/>
    <sheet name="PAGE2" sheetId="29" r:id="rId2"/>
    <sheet name="PAGE3" sheetId="30" r:id="rId3"/>
  </sheets>
  <definedNames>
    <definedName name="COMPSPEC">PAGE2!#REF!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PAGE2!#REF!</definedName>
    <definedName name="SPECRPT">PAGE2!#REF!</definedName>
    <definedName name="TOTSPEC">PAGE2!#REF!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0" l="1"/>
  <c r="B10" i="30"/>
  <c r="D10" i="29"/>
  <c r="C10" i="29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9"/>
  <c r="E20" i="29"/>
  <c r="D20" i="29"/>
  <c r="M18" i="29"/>
  <c r="I18" i="29"/>
  <c r="M17" i="29"/>
  <c r="I17" i="29"/>
  <c r="M16" i="29"/>
  <c r="I16" i="29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<sst xmlns="http://schemas.openxmlformats.org/spreadsheetml/2006/main" count="68" uniqueCount="42">
  <si>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</si>
  <si>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</si>
  <si>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</si>
  <si>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</si>
  <si>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</si>
  <si>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</si>
  <si>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</si>
  <si>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</si>
  <si>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HIGHLY</t>
  </si>
  <si>
    <t>NOT HIGHLY</t>
  </si>
  <si>
    <t>(3)</t>
  </si>
  <si>
    <t>COMPUTED</t>
  </si>
  <si>
    <t>QUALIFIED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</si>
  <si>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</si>
  <si>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</si>
  <si>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</si>
  <si>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</si>
  <si>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</si>
  <si>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</si>
  <si>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t>NOT QUALIFIED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</si>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</sst>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40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69" t="s">
        <v>1</v>
      </c>
      <c r="C4" s="69"/>
      <c r="D4" s="69"/>
      <c r="E4" s="69"/>
      <c r="F4" s="69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69" t="s">
        <v>2</v>
      </c>
      <c r="C6" s="69"/>
      <c r="D6" s="69"/>
      <c r="E6" s="69"/>
      <c r="F6" s="69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0" t="s">
        <v>3</v>
      </c>
      <c r="D8" s="70"/>
      <c r="E8" s="70"/>
      <c r="H8" s="10"/>
      <c r="I8" s="7"/>
      <c r="J8" s="7"/>
    </row>
    <row r="9" spans="1:16" x14ac:dyDescent="0.2">
      <c r="A9" s="9"/>
      <c r="B9" s="11"/>
      <c r="C9" s="64" t="s">
        <v>39</v>
      </c>
      <c r="D9" s="68" t="s">
        <v>41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20" t="s">
        <v>8</v>
      </c>
      <c r="E14" s="21" t="s">
        <v>9</v>
      </c>
      <c r="F14" s="22" t="s">
        <v>10</v>
      </c>
      <c r="G14" s="2"/>
      <c r="H14" s="2"/>
      <c r="I14" s="5" t="s">
        <v>11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25" t="s">
        <v>12</v>
      </c>
      <c r="E15" s="26" t="s">
        <v>12</v>
      </c>
      <c r="F15" s="26" t="s">
        <v>13</v>
      </c>
      <c r="G15" s="2"/>
      <c r="H15" s="2"/>
      <c r="I15" s="5" t="s">
        <v>13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14</v>
      </c>
      <c r="C16" s="28"/>
      <c r="D16" s="29">
        <v>87.55</v>
      </c>
      <c r="E16" s="30">
        <v>73.95</v>
      </c>
      <c r="F16" s="30">
        <v>161.5</v>
      </c>
      <c r="G16" s="2"/>
      <c r="H16" s="2"/>
      <c r="I16" s="2">
        <f>MAX(D16,0)+MAX(E16,0)</f>
        <v>161.5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15</v>
      </c>
      <c r="C17" s="28"/>
      <c r="D17" s="29">
        <v>2882.38</v>
      </c>
      <c r="E17" s="30">
        <v>246</v>
      </c>
      <c r="F17" s="30">
        <v>3128.38</v>
      </c>
      <c r="G17" s="2"/>
      <c r="H17" s="2"/>
      <c r="I17" s="2">
        <f>MAX(D17,0)+MAX(E17,0)</f>
        <v>3128.38</v>
      </c>
      <c r="J17" s="2"/>
      <c r="K17" s="4"/>
      <c r="L17" s="4"/>
      <c r="M17" s="4">
        <f>MIN(LEN(TRIM(D17)),LEN(TRIM(E17)),LEN(TRIM(F17)))</f>
        <v>3</v>
      </c>
      <c r="N17" s="4"/>
      <c r="O17" s="4"/>
      <c r="P17" s="4"/>
    </row>
    <row r="18" spans="1:16" ht="21.6" customHeight="1" x14ac:dyDescent="0.2">
      <c r="A18" s="7"/>
      <c r="B18" s="27" t="s">
        <v>13</v>
      </c>
      <c r="C18" s="28"/>
      <c r="D18" s="29">
        <v>2969.93</v>
      </c>
      <c r="E18" s="30">
        <v>319.95</v>
      </c>
      <c r="F18" s="30">
        <v>3289.88</v>
      </c>
      <c r="G18" s="7"/>
      <c r="H18" s="7"/>
      <c r="I18" s="2">
        <f>MAX(D18,0)+MAX(E18,0)</f>
        <v>3289.8799999999997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16</v>
      </c>
      <c r="D20" s="2">
        <f>MAX(D16,0)+MAX(D17,0)</f>
        <v>2969.9300000000003</v>
      </c>
      <c r="E20" s="2">
        <f>MAX(E16,0)+MAX(E17,0)</f>
        <v>319.95</v>
      </c>
      <c r="F20" s="2">
        <f>MAX(F16,0)+MAX(F17,0)</f>
        <v>3289.88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selection activeCell="H20" sqref="H20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9.6" customHeight="1" x14ac:dyDescent="0.2">
      <c r="A1" s="1" t="s">
        <v>40</v>
      </c>
      <c r="B1" s="2"/>
      <c r="C1" s="2"/>
      <c r="D1" s="2"/>
      <c r="E1" s="2"/>
      <c r="F1" s="2"/>
      <c r="G1" s="3" t="s">
        <v>17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1" t="s">
        <v>1</v>
      </c>
      <c r="C4" s="71"/>
      <c r="D4" s="71"/>
      <c r="E4" s="71"/>
      <c r="F4" s="71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1" t="s">
        <v>2</v>
      </c>
      <c r="C6" s="71"/>
      <c r="D6" s="71"/>
      <c r="E6" s="71"/>
      <c r="F6" s="71"/>
      <c r="G6" s="2"/>
      <c r="H6" s="2"/>
      <c r="I6" s="2"/>
      <c r="J6" s="2"/>
    </row>
    <row r="7" spans="1:13" s="4" customFormat="1" ht="9.6" customHeight="1" x14ac:dyDescent="0.2">
      <c r="A7" s="1"/>
      <c r="B7" s="2"/>
      <c r="C7" s="31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33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4"/>
      <c r="F9"/>
      <c r="G9"/>
      <c r="H9" s="1"/>
      <c r="I9" s="2"/>
      <c r="J9" s="2"/>
    </row>
    <row r="10" spans="1:13" ht="14.45" customHeight="1" x14ac:dyDescent="0.2">
      <c r="A10" s="1"/>
      <c r="B10" s="1"/>
      <c r="C10" s="65" t="str">
        <f>PAGE1!C9</f>
        <v>Reporting Year:</v>
      </c>
      <c r="D10" s="67" t="str">
        <f>PAGE1!D9</f>
        <v>2016-2017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2" t="s">
        <v>3</v>
      </c>
      <c r="D11" s="72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18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10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12</v>
      </c>
      <c r="E15" s="26" t="s">
        <v>19</v>
      </c>
      <c r="F15" s="26" t="s">
        <v>13</v>
      </c>
      <c r="G15" s="2"/>
      <c r="H15" s="2"/>
      <c r="I15" s="5" t="s">
        <v>13</v>
      </c>
      <c r="J15" s="2"/>
    </row>
    <row r="16" spans="1:13" s="4" customFormat="1" ht="21.75" customHeight="1" x14ac:dyDescent="0.2">
      <c r="A16" s="2"/>
      <c r="B16" s="27" t="s">
        <v>20</v>
      </c>
      <c r="C16" s="28"/>
      <c r="D16" s="29">
        <v>199.34</v>
      </c>
      <c r="E16" s="30">
        <v>81.77</v>
      </c>
      <c r="F16" s="30">
        <v>281.11</v>
      </c>
      <c r="G16" s="2"/>
      <c r="H16" s="2"/>
      <c r="I16" s="2">
        <f>MAX(D16,0)+MAX(E16,0)</f>
        <v>281.11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21</v>
      </c>
      <c r="C17" s="28"/>
      <c r="D17" s="29">
        <v>5348.49</v>
      </c>
      <c r="E17" s="30">
        <v>1171.3699999999999</v>
      </c>
      <c r="F17" s="30">
        <v>6519.86</v>
      </c>
      <c r="G17" s="2"/>
      <c r="H17" s="2"/>
      <c r="I17" s="2">
        <f>MAX(D17,0)+MAX(E17,0)</f>
        <v>6519.86</v>
      </c>
      <c r="J17" s="2"/>
      <c r="M17" s="4">
        <f>MIN(LEN(TRIM(D17)),LEN(TRIM(E17)),LEN(TRIM(F17)))</f>
        <v>7</v>
      </c>
    </row>
    <row r="18" spans="1:13" ht="18.75" customHeight="1" x14ac:dyDescent="0.2">
      <c r="B18" s="27" t="s">
        <v>13</v>
      </c>
      <c r="C18" s="28"/>
      <c r="D18" s="29">
        <v>5547.83</v>
      </c>
      <c r="E18" s="30">
        <v>1253.1400000000001</v>
      </c>
      <c r="F18" s="30">
        <v>6800.97</v>
      </c>
      <c r="I18" s="2">
        <f>MAX(D18,0)+MAX(E18,0)</f>
        <v>6800.97</v>
      </c>
      <c r="M18" s="4">
        <f>MIN(LEN(TRIM(D18)),LEN(TRIM(E18)),LEN(TRIM(F18)))</f>
        <v>7</v>
      </c>
    </row>
    <row r="19" spans="1:13" ht="12.75" customHeight="1" x14ac:dyDescent="0.2"/>
    <row r="20" spans="1:13" x14ac:dyDescent="0.2">
      <c r="C20" s="2" t="s">
        <v>16</v>
      </c>
      <c r="D20" s="7">
        <f>MAX(D16,0)+MAX(D17,0)</f>
        <v>5547.83</v>
      </c>
      <c r="E20" s="7">
        <f>MAX(E16,0)+MAX(E17,0)</f>
        <v>1253.1399999999999</v>
      </c>
      <c r="F20" s="7">
        <f>MAX(F16,0)+MAX(F17,0)</f>
        <v>6800.9699999999993</v>
      </c>
    </row>
    <row r="21" spans="1:13" x14ac:dyDescent="0.2">
      <c r="B21" s="35"/>
    </row>
    <row r="22" spans="1:13" x14ac:dyDescent="0.2">
      <c r="B22" s="35"/>
    </row>
  </sheetData>
  <sheetProtection password="CDE0" sheet="1" objects="1" scenarios="1"/>
  <mergeCells count="3">
    <mergeCell ref="B4:F4"/>
    <mergeCell ref="B6:F6"/>
    <mergeCell ref="C11:D11"/>
  </mergeCells>
  <conditionalFormatting sqref="I16:I18">
    <cfRule type="expression" dxfId="7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6" priority="2" stopIfTrue="1">
      <formula>AND(OR(MIN(D16:D18)&lt;&gt;-9,MAX(D16:D18)&lt;&gt;-9),D20&lt;&gt;D18)</formula>
    </cfRule>
  </conditionalFormatting>
  <conditionalFormatting sqref="D16:F18">
    <cfRule type="expression" dxfId="5" priority="3" stopIfTrue="1">
      <formula>LEN(TRIM(D16))=0</formula>
    </cfRule>
  </conditionalFormatting>
  <conditionalFormatting sqref="C11:D11">
    <cfRule type="expression" dxfId="4" priority="4" stopIfTrue="1">
      <formula>MIN(M16:M18)=0</formula>
    </cfRule>
  </conditionalFormatting>
  <pageMargins left="0.89" right="0.82" top="0.85" bottom="0.5" header="0.53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E21" sqref="E21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8" customFormat="1" ht="13.9" customHeight="1" x14ac:dyDescent="0.2">
      <c r="A1" s="36" t="s">
        <v>40</v>
      </c>
      <c r="B1" s="37"/>
      <c r="C1" s="37"/>
      <c r="D1" s="37"/>
      <c r="E1" s="37"/>
      <c r="F1" s="2"/>
      <c r="G1" s="3" t="s">
        <v>22</v>
      </c>
      <c r="I1" s="39"/>
      <c r="J1" s="40"/>
      <c r="K1" s="40"/>
    </row>
    <row r="2" spans="1:11" s="38" customFormat="1" ht="9" customHeight="1" x14ac:dyDescent="0.2">
      <c r="A2" s="41"/>
      <c r="B2" s="37"/>
      <c r="C2" s="5"/>
      <c r="E2" s="5"/>
      <c r="F2" s="2"/>
      <c r="G2" s="37"/>
      <c r="H2" s="40"/>
      <c r="I2" s="39"/>
      <c r="J2" s="40"/>
      <c r="K2" s="40"/>
    </row>
    <row r="3" spans="1:11" s="38" customFormat="1" ht="9" customHeight="1" x14ac:dyDescent="0.2">
      <c r="A3" s="41"/>
      <c r="B3" s="37"/>
      <c r="C3" s="40"/>
      <c r="D3" s="5"/>
      <c r="E3" s="5"/>
      <c r="F3" s="2"/>
      <c r="G3" s="3"/>
      <c r="I3" s="39"/>
      <c r="J3" s="40"/>
      <c r="K3" s="40"/>
    </row>
    <row r="4" spans="1:11" s="38" customFormat="1" ht="13.15" customHeight="1" x14ac:dyDescent="0.2">
      <c r="A4" s="41"/>
      <c r="B4" s="37"/>
      <c r="C4" s="42" t="s">
        <v>1</v>
      </c>
      <c r="E4" s="5"/>
      <c r="F4" s="2"/>
      <c r="G4" s="40"/>
      <c r="H4" s="40"/>
      <c r="I4" s="39"/>
      <c r="J4" s="40"/>
      <c r="K4" s="40"/>
    </row>
    <row r="5" spans="1:11" s="38" customFormat="1" ht="9" customHeight="1" x14ac:dyDescent="0.2">
      <c r="A5" s="41"/>
      <c r="B5" s="37"/>
      <c r="C5" s="43"/>
      <c r="E5" s="5"/>
      <c r="F5" s="2"/>
      <c r="G5" s="3"/>
      <c r="I5" s="39"/>
      <c r="J5" s="40"/>
      <c r="K5" s="40"/>
    </row>
    <row r="6" spans="1:11" s="38" customFormat="1" ht="14.45" customHeight="1" x14ac:dyDescent="0.2">
      <c r="A6" s="41"/>
      <c r="B6" s="37"/>
      <c r="C6" s="42" t="s">
        <v>2</v>
      </c>
      <c r="D6" s="5"/>
      <c r="E6" s="5"/>
      <c r="F6" s="5"/>
      <c r="G6" s="40"/>
      <c r="H6" s="40"/>
      <c r="I6" s="39"/>
      <c r="J6" s="40"/>
      <c r="K6" s="40"/>
    </row>
    <row r="7" spans="1:11" s="38" customFormat="1" ht="9" customHeight="1" x14ac:dyDescent="0.2">
      <c r="A7" s="41"/>
      <c r="B7" s="37"/>
      <c r="C7" s="40"/>
      <c r="D7" s="5"/>
      <c r="E7" s="5"/>
      <c r="F7" s="5"/>
      <c r="G7" s="37"/>
      <c r="H7" s="40"/>
      <c r="I7" s="39"/>
      <c r="J7" s="40"/>
      <c r="K7" s="40"/>
    </row>
    <row r="8" spans="1:11" s="38" customFormat="1" ht="9" customHeight="1" x14ac:dyDescent="0.2">
      <c r="A8" s="41"/>
      <c r="B8" s="37"/>
      <c r="C8" s="31"/>
      <c r="E8"/>
      <c r="F8"/>
      <c r="G8"/>
      <c r="H8" s="40"/>
      <c r="I8" s="39"/>
      <c r="J8" s="40"/>
      <c r="K8" s="40"/>
    </row>
    <row r="9" spans="1:11" s="38" customFormat="1" x14ac:dyDescent="0.2">
      <c r="A9" s="41"/>
      <c r="B9" s="37"/>
      <c r="C9" s="5" t="s">
        <v>4</v>
      </c>
      <c r="D9" s="5"/>
      <c r="E9"/>
      <c r="F9"/>
      <c r="G9"/>
      <c r="H9" s="40"/>
      <c r="I9" s="39"/>
      <c r="J9" s="40"/>
      <c r="K9" s="40"/>
    </row>
    <row r="10" spans="1:11" s="38" customFormat="1" x14ac:dyDescent="0.2">
      <c r="A10" s="41"/>
      <c r="B10" s="60" t="str">
        <f>PAGE1!C9</f>
        <v>Reporting Year:</v>
      </c>
      <c r="C10" s="66" t="str">
        <f>PAGE1!D9</f>
        <v>2016-2017</v>
      </c>
      <c r="D10" s="37"/>
      <c r="E10"/>
      <c r="F10"/>
      <c r="G10"/>
      <c r="H10" s="40"/>
      <c r="I10" s="39"/>
      <c r="J10" s="40"/>
      <c r="K10" s="40"/>
    </row>
    <row r="11" spans="1:11" s="38" customFormat="1" x14ac:dyDescent="0.2">
      <c r="A11" s="41"/>
      <c r="B11" s="37"/>
      <c r="C11" s="37"/>
      <c r="D11" s="37"/>
      <c r="E11"/>
      <c r="F11"/>
      <c r="G11"/>
      <c r="H11" s="40"/>
      <c r="I11" s="39"/>
      <c r="J11" s="40">
        <v>4</v>
      </c>
      <c r="K11" s="40"/>
    </row>
    <row r="12" spans="1:11" s="38" customFormat="1" x14ac:dyDescent="0.2">
      <c r="A12" s="41"/>
      <c r="B12" s="37"/>
      <c r="C12" s="40"/>
      <c r="D12" s="5"/>
      <c r="E12" s="40"/>
      <c r="F12" s="40"/>
      <c r="G12" s="40"/>
      <c r="H12" s="40"/>
      <c r="I12" s="39"/>
      <c r="J12" s="40"/>
      <c r="K12" s="40"/>
    </row>
    <row r="13" spans="1:11" s="38" customFormat="1" x14ac:dyDescent="0.2">
      <c r="A13" s="41"/>
      <c r="B13" s="44" t="s">
        <v>23</v>
      </c>
      <c r="C13" s="5"/>
      <c r="D13" s="5"/>
      <c r="E13" s="45"/>
      <c r="F13" s="46"/>
      <c r="G13" s="47"/>
      <c r="H13" s="40"/>
      <c r="I13" s="39"/>
      <c r="J13" s="40"/>
      <c r="K13" s="40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24</v>
      </c>
      <c r="E15" s="21" t="s">
        <v>25</v>
      </c>
      <c r="F15" s="22" t="s">
        <v>10</v>
      </c>
      <c r="G15" s="2"/>
      <c r="H15" s="2"/>
      <c r="I15" s="5" t="s">
        <v>11</v>
      </c>
      <c r="J15" s="2"/>
      <c r="K15" s="2"/>
    </row>
    <row r="16" spans="1:11" s="4" customFormat="1" ht="12" customHeight="1" x14ac:dyDescent="0.2">
      <c r="B16" s="23" t="s">
        <v>26</v>
      </c>
      <c r="C16" s="24"/>
      <c r="D16" s="25" t="s">
        <v>27</v>
      </c>
      <c r="E16" s="26" t="s">
        <v>27</v>
      </c>
      <c r="F16" s="26" t="s">
        <v>13</v>
      </c>
      <c r="G16" s="2"/>
      <c r="H16" s="2"/>
      <c r="I16" s="5" t="s">
        <v>13</v>
      </c>
      <c r="J16" s="2"/>
      <c r="K16" s="2"/>
    </row>
    <row r="17" spans="1:13" s="38" customFormat="1" ht="17.100000000000001" customHeight="1" x14ac:dyDescent="0.2">
      <c r="A17" s="4"/>
      <c r="B17" s="48" t="s">
        <v>28</v>
      </c>
      <c r="C17" s="49"/>
      <c r="D17" s="50">
        <v>14.05</v>
      </c>
      <c r="E17" s="51">
        <v>0</v>
      </c>
      <c r="F17" s="51">
        <v>14.05</v>
      </c>
      <c r="G17" s="52"/>
      <c r="H17" s="40"/>
      <c r="I17" s="37">
        <f t="shared" ref="I17:I27" si="0">MAX(D17,0)+MAX(E17,0)</f>
        <v>14.05</v>
      </c>
      <c r="J17" s="40"/>
      <c r="K17" s="40"/>
      <c r="M17" s="38">
        <f t="shared" ref="M17:M27" si="1">MIN(LEN(TRIM(D17)),LEN(TRIM(E17)),LEN(TRIM(F17)))</f>
        <v>1</v>
      </c>
    </row>
    <row r="18" spans="1:13" s="38" customFormat="1" ht="17.100000000000001" customHeight="1" x14ac:dyDescent="0.2">
      <c r="A18" s="4"/>
      <c r="B18" s="53" t="s">
        <v>29</v>
      </c>
      <c r="C18" s="54"/>
      <c r="D18" s="50">
        <v>792.61</v>
      </c>
      <c r="E18" s="51">
        <v>43.15</v>
      </c>
      <c r="F18" s="51">
        <v>835.76</v>
      </c>
      <c r="G18" s="52"/>
      <c r="H18" s="40"/>
      <c r="I18" s="37">
        <f t="shared" si="0"/>
        <v>835.76</v>
      </c>
      <c r="J18" s="40"/>
      <c r="K18" s="40"/>
      <c r="M18" s="38">
        <f t="shared" si="1"/>
        <v>5</v>
      </c>
    </row>
    <row r="19" spans="1:13" s="38" customFormat="1" ht="17.100000000000001" customHeight="1" x14ac:dyDescent="0.2">
      <c r="A19" s="4"/>
      <c r="B19" s="53" t="s">
        <v>30</v>
      </c>
      <c r="C19" s="54"/>
      <c r="D19" s="50">
        <v>17.91</v>
      </c>
      <c r="E19" s="51">
        <v>54.68</v>
      </c>
      <c r="F19" s="51">
        <v>72.59</v>
      </c>
      <c r="G19" s="52"/>
      <c r="H19" s="40"/>
      <c r="I19" s="37">
        <f t="shared" si="0"/>
        <v>72.59</v>
      </c>
      <c r="J19" s="40"/>
      <c r="K19" s="40"/>
      <c r="M19" s="38">
        <f t="shared" si="1"/>
        <v>5</v>
      </c>
    </row>
    <row r="20" spans="1:13" s="38" customFormat="1" ht="17.100000000000001" customHeight="1" x14ac:dyDescent="0.2">
      <c r="A20" s="4"/>
      <c r="B20" s="53" t="s">
        <v>31</v>
      </c>
      <c r="C20" s="54"/>
      <c r="D20" s="50">
        <v>265.14999999999998</v>
      </c>
      <c r="E20" s="51">
        <v>4.4000000000000004</v>
      </c>
      <c r="F20" s="51">
        <v>269.55</v>
      </c>
      <c r="G20" s="52"/>
      <c r="H20" s="40"/>
      <c r="I20" s="37">
        <f t="shared" si="0"/>
        <v>269.54999999999995</v>
      </c>
      <c r="J20" s="40"/>
      <c r="K20" s="40"/>
      <c r="M20" s="38">
        <f t="shared" si="1"/>
        <v>3</v>
      </c>
    </row>
    <row r="21" spans="1:13" s="38" customFormat="1" ht="17.100000000000001" customHeight="1" x14ac:dyDescent="0.2">
      <c r="A21" s="4"/>
      <c r="B21" s="53" t="s">
        <v>32</v>
      </c>
      <c r="C21" s="54"/>
      <c r="D21" s="50">
        <v>114.87</v>
      </c>
      <c r="E21" s="51">
        <v>14.41</v>
      </c>
      <c r="F21" s="51">
        <v>129.28</v>
      </c>
      <c r="G21" s="52"/>
      <c r="H21" s="40"/>
      <c r="I21" s="37">
        <f t="shared" si="0"/>
        <v>129.28</v>
      </c>
      <c r="J21" s="40"/>
      <c r="K21" s="40"/>
      <c r="M21" s="38">
        <f t="shared" si="1"/>
        <v>5</v>
      </c>
    </row>
    <row r="22" spans="1:13" s="38" customFormat="1" ht="17.100000000000001" customHeight="1" x14ac:dyDescent="0.2">
      <c r="A22" s="4"/>
      <c r="B22" s="53" t="s">
        <v>33</v>
      </c>
      <c r="C22" s="54"/>
      <c r="D22" s="50">
        <v>43.52</v>
      </c>
      <c r="E22" s="51">
        <v>8.1199999999999992</v>
      </c>
      <c r="F22" s="51">
        <v>51.64</v>
      </c>
      <c r="G22" s="52"/>
      <c r="H22" s="40"/>
      <c r="I22" s="37">
        <f t="shared" si="0"/>
        <v>51.64</v>
      </c>
      <c r="J22" s="40"/>
      <c r="K22" s="40"/>
      <c r="M22" s="38">
        <f t="shared" si="1"/>
        <v>4</v>
      </c>
    </row>
    <row r="23" spans="1:13" s="38" customFormat="1" ht="15.75" customHeight="1" x14ac:dyDescent="0.2">
      <c r="A23" s="4"/>
      <c r="B23" s="53" t="s">
        <v>34</v>
      </c>
      <c r="C23" s="54"/>
      <c r="D23" s="50">
        <v>46.69</v>
      </c>
      <c r="E23" s="51">
        <v>1.88</v>
      </c>
      <c r="F23" s="51">
        <v>48.57</v>
      </c>
      <c r="G23" s="52"/>
      <c r="H23" s="40"/>
      <c r="I23" s="37">
        <f t="shared" si="0"/>
        <v>48.57</v>
      </c>
      <c r="J23" s="40"/>
      <c r="K23" s="40"/>
      <c r="M23" s="38">
        <f t="shared" si="1"/>
        <v>4</v>
      </c>
    </row>
    <row r="24" spans="1:13" s="38" customFormat="1" ht="17.100000000000001" customHeight="1" x14ac:dyDescent="0.2">
      <c r="A24" s="4"/>
      <c r="B24" s="55" t="s">
        <v>35</v>
      </c>
      <c r="C24" s="56"/>
      <c r="D24" s="50">
        <v>10.88</v>
      </c>
      <c r="E24" s="51">
        <v>1</v>
      </c>
      <c r="F24" s="51">
        <v>11.88</v>
      </c>
      <c r="G24" s="52"/>
      <c r="H24" s="40"/>
      <c r="I24" s="37">
        <f t="shared" si="0"/>
        <v>11.88</v>
      </c>
      <c r="J24" s="40"/>
      <c r="K24" s="40"/>
      <c r="M24" s="38">
        <f t="shared" si="1"/>
        <v>1</v>
      </c>
    </row>
    <row r="25" spans="1:13" s="38" customFormat="1" ht="18.75" customHeight="1" x14ac:dyDescent="0.2">
      <c r="A25" s="57"/>
      <c r="B25" s="58" t="s">
        <v>36</v>
      </c>
      <c r="C25" s="59"/>
      <c r="D25" s="50">
        <v>55.51</v>
      </c>
      <c r="E25" s="51">
        <v>13.67</v>
      </c>
      <c r="F25" s="51">
        <v>69.180000000000007</v>
      </c>
      <c r="G25" s="52"/>
      <c r="H25" s="40"/>
      <c r="I25" s="37">
        <f t="shared" si="0"/>
        <v>69.179999999999993</v>
      </c>
      <c r="J25" s="40"/>
      <c r="K25" s="40"/>
      <c r="M25" s="38">
        <f t="shared" si="1"/>
        <v>5</v>
      </c>
    </row>
    <row r="26" spans="1:13" s="38" customFormat="1" ht="17.100000000000001" customHeight="1" x14ac:dyDescent="0.2">
      <c r="A26" s="4"/>
      <c r="B26" s="53" t="s">
        <v>37</v>
      </c>
      <c r="C26" s="54"/>
      <c r="D26" s="50">
        <v>22.4</v>
      </c>
      <c r="E26" s="51">
        <v>6</v>
      </c>
      <c r="F26" s="51">
        <v>28.4</v>
      </c>
      <c r="G26" s="52"/>
      <c r="H26" s="40"/>
      <c r="I26" s="37">
        <f t="shared" si="0"/>
        <v>28.4</v>
      </c>
      <c r="J26" s="40"/>
      <c r="K26" s="40"/>
      <c r="M26" s="38">
        <f t="shared" si="1"/>
        <v>1</v>
      </c>
    </row>
    <row r="27" spans="1:13" s="38" customFormat="1" ht="17.100000000000001" customHeight="1" x14ac:dyDescent="0.2">
      <c r="A27" s="4"/>
      <c r="B27" s="53" t="s">
        <v>38</v>
      </c>
      <c r="C27" s="54"/>
      <c r="D27" s="50">
        <v>23.74</v>
      </c>
      <c r="E27" s="51">
        <v>0</v>
      </c>
      <c r="F27" s="51">
        <v>23.74</v>
      </c>
      <c r="G27" s="52"/>
      <c r="H27" s="40"/>
      <c r="I27" s="37">
        <f t="shared" si="0"/>
        <v>23.74</v>
      </c>
      <c r="J27" s="40"/>
      <c r="K27" s="40"/>
      <c r="M27" s="38">
        <f t="shared" si="1"/>
        <v>1</v>
      </c>
    </row>
    <row r="28" spans="1:13" ht="15" customHeight="1" x14ac:dyDescent="0.2">
      <c r="A28" s="4"/>
      <c r="B28" s="37"/>
      <c r="C28" s="60"/>
      <c r="D28" s="37"/>
      <c r="E28" s="37"/>
      <c r="F28" s="61"/>
      <c r="G28" s="47"/>
      <c r="I28" s="62"/>
    </row>
    <row r="29" spans="1:13" ht="13.5" customHeight="1" x14ac:dyDescent="0.2">
      <c r="F29" s="63"/>
      <c r="G29" s="63"/>
      <c r="H29" s="63"/>
    </row>
    <row r="30" spans="1:13" x14ac:dyDescent="0.2">
      <c r="F30" s="63"/>
      <c r="G30" s="63"/>
      <c r="H30" s="63"/>
    </row>
    <row r="31" spans="1:13" x14ac:dyDescent="0.2">
      <c r="F31" s="63"/>
      <c r="G31" s="63"/>
      <c r="H31" s="63"/>
    </row>
    <row r="33" spans="2:2" x14ac:dyDescent="0.2">
      <c r="B33" s="35"/>
    </row>
  </sheetData>
  <sheetProtection password="CDE0" sheet="1" objects="1" scenarios="1"/>
  <conditionalFormatting sqref="G17:G27">
    <cfRule type="cellIs" dxfId="3" priority="1" stopIfTrue="1" operator="greaterThan">
      <formula>MAX(E17,0)</formula>
    </cfRule>
  </conditionalFormatting>
  <conditionalFormatting sqref="I17:I26">
    <cfRule type="expression" dxfId="2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1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4" stopIfTrue="1">
      <formula>LEN(TRIM(D17))=0</formula>
    </cfRule>
  </conditionalFormatting>
  <pageMargins left="0.89" right="0.82" top="0.85" bottom="0.5" header="0.53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2018-07-16T03:50:03+00:00</Remediation_x0020_Date>
    <Priority xmlns="032fe6c1-dcf4-471b-9283-13eb58b9695b">New</Priority>
    <Estimated_x0020_Creation_x0020_Date xmlns="032fe6c1-dcf4-471b-9283-13eb58b9695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67E82-7AD4-4901-BC2D-B6FD397C3914}"/>
</file>

<file path=customXml/itemProps2.xml><?xml version="1.0" encoding="utf-8"?>
<ds:datastoreItem xmlns:ds="http://schemas.openxmlformats.org/officeDocument/2006/customXml" ds:itemID="{9DFEDE54-65F1-4780-A25D-637624447C7A}"/>
</file>

<file path=customXml/itemProps3.xml><?xml version="1.0" encoding="utf-8"?>
<ds:datastoreItem xmlns:ds="http://schemas.openxmlformats.org/officeDocument/2006/customXml" ds:itemID="{7509AF43-D285-4C1E-8AB5-3C559F69D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2, Part B Personnel</dc:title>
  <dc:creator>SCHRACK_B</dc:creator>
  <cp:lastModifiedBy>"gartonc"</cp:lastModifiedBy>
  <cp:lastPrinted>2014-10-08T13:34:20Z</cp:lastPrinted>
  <dcterms:created xsi:type="dcterms:W3CDTF">1998-12-02T14:43:21Z</dcterms:created>
  <dcterms:modified xsi:type="dcterms:W3CDTF">2018-06-14T23:05:48Z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