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Data Group\Cynthia\Web stuff\DONE\"/>
    </mc:Choice>
  </mc:AlternateContent>
  <bookViews>
    <workbookView xWindow="0" yWindow="0" windowWidth="19200" windowHeight="11460" activeTab="2"/>
  </bookViews>
  <sheets>
    <sheet name="Section A-LEA Allocations" sheetId="1" r:id="rId1"/>
    <sheet name="Section B-MOE Reduction" sheetId="2" r:id="rId2"/>
    <sheet name="Section C - Provision of CEIS" sheetId="3" r:id="rId3"/>
    <sheet name="Section D-#Receiving CEIS" sheetId="4" r:id="rId4"/>
    <sheet name="Data Notes" sheetId="5" r:id="rId5"/>
  </sheets>
  <externalReferences>
    <externalReference r:id="rId6"/>
    <externalReference r:id="rId7"/>
  </externalReferences>
  <definedNames>
    <definedName name="_xlnm._FilterDatabase" localSheetId="1" hidden="1">'Section B-MOE Reduction'!$A$5:$H$205</definedName>
    <definedName name="_xlnm._FilterDatabase" localSheetId="2" hidden="1">'Section C - Provision of CEIS'!$A$4:$L$204</definedName>
    <definedName name="_xlnm._FilterDatabase" localSheetId="3" hidden="1">'Section D-#Receiving CEIS'!$A$3:$D$203</definedName>
    <definedName name="_xlnm.Print_Titles" localSheetId="0">'Section A-LEA Allocations'!$1:$6</definedName>
    <definedName name="_xlnm.Print_Titles" localSheetId="1">'Section B-MOE Reduction'!$1:$5</definedName>
    <definedName name="_xlnm.Print_Titles" localSheetId="2">'Section C - Provision of CEIS'!$1:$4</definedName>
    <definedName name="_xlnm.Print_Titles" localSheetId="3">'Section D-#Receiving CEIS'!$1:$3</definedName>
  </definedNames>
  <calcPr calcId="162913"/>
</workbook>
</file>

<file path=xl/calcChain.xml><?xml version="1.0" encoding="utf-8"?>
<calcChain xmlns="http://schemas.openxmlformats.org/spreadsheetml/2006/main">
  <c r="C7" i="1" l="1"/>
  <c r="D7" i="1"/>
  <c r="C8" i="1"/>
  <c r="D8" i="1"/>
  <c r="C9" i="1"/>
  <c r="D9" i="1"/>
  <c r="C10" i="1"/>
  <c r="D10" i="1"/>
  <c r="C11" i="1"/>
  <c r="D11" i="1"/>
  <c r="C12" i="1"/>
  <c r="D12" i="1"/>
  <c r="C13" i="1"/>
  <c r="D13" i="1"/>
  <c r="C14" i="1"/>
  <c r="D14" i="1"/>
  <c r="C15" i="1"/>
  <c r="D15" i="1"/>
  <c r="C16" i="1"/>
  <c r="D16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D23" i="1"/>
  <c r="C24" i="1"/>
  <c r="D24" i="1"/>
  <c r="C25" i="1"/>
  <c r="D25" i="1"/>
  <c r="C26" i="1"/>
  <c r="D26" i="1"/>
  <c r="C27" i="1"/>
  <c r="D27" i="1"/>
  <c r="C28" i="1"/>
  <c r="D28" i="1"/>
  <c r="C29" i="1"/>
  <c r="D29" i="1"/>
  <c r="C30" i="1"/>
  <c r="D30" i="1"/>
  <c r="C31" i="1"/>
  <c r="D31" i="1"/>
  <c r="C32" i="1"/>
  <c r="D32" i="1"/>
  <c r="C33" i="1"/>
  <c r="D33" i="1"/>
  <c r="C34" i="1"/>
  <c r="D34" i="1"/>
  <c r="C35" i="1"/>
  <c r="D35" i="1"/>
  <c r="C36" i="1"/>
  <c r="D36" i="1"/>
  <c r="C37" i="1"/>
  <c r="D37" i="1"/>
  <c r="C38" i="1"/>
  <c r="D38" i="1"/>
  <c r="C39" i="1"/>
  <c r="D39" i="1"/>
  <c r="C40" i="1"/>
  <c r="D40" i="1"/>
  <c r="C41" i="1"/>
  <c r="D41" i="1"/>
  <c r="C42" i="1"/>
  <c r="D42" i="1"/>
  <c r="C43" i="1"/>
  <c r="D43" i="1"/>
  <c r="C44" i="1"/>
  <c r="D44" i="1"/>
  <c r="C45" i="1"/>
  <c r="D45" i="1"/>
  <c r="C46" i="1"/>
  <c r="D46" i="1"/>
  <c r="C47" i="1"/>
  <c r="D47" i="1"/>
  <c r="C48" i="1"/>
  <c r="D48" i="1"/>
  <c r="C49" i="1"/>
  <c r="D49" i="1"/>
  <c r="C50" i="1"/>
  <c r="D50" i="1"/>
  <c r="C51" i="1"/>
  <c r="D51" i="1"/>
  <c r="C52" i="1"/>
  <c r="D52" i="1"/>
  <c r="C53" i="1"/>
  <c r="D53" i="1"/>
  <c r="C54" i="1"/>
  <c r="D54" i="1"/>
  <c r="C55" i="1"/>
  <c r="D55" i="1"/>
  <c r="C56" i="1"/>
  <c r="D56" i="1"/>
  <c r="C57" i="1"/>
  <c r="D57" i="1"/>
  <c r="C58" i="1"/>
  <c r="D58" i="1"/>
  <c r="C59" i="1"/>
  <c r="D59" i="1"/>
  <c r="C60" i="1"/>
  <c r="D60" i="1"/>
  <c r="C61" i="1"/>
  <c r="D61" i="1"/>
  <c r="C62" i="1"/>
  <c r="D62" i="1"/>
  <c r="C63" i="1"/>
  <c r="D63" i="1"/>
  <c r="C64" i="1"/>
  <c r="D64" i="1"/>
  <c r="C65" i="1"/>
  <c r="D65" i="1"/>
  <c r="C66" i="1"/>
  <c r="D66" i="1"/>
  <c r="C67" i="1"/>
  <c r="D67" i="1"/>
  <c r="C68" i="1"/>
  <c r="D68" i="1"/>
  <c r="C69" i="1"/>
  <c r="D69" i="1"/>
  <c r="C70" i="1"/>
  <c r="D70" i="1"/>
  <c r="C71" i="1"/>
  <c r="D71" i="1"/>
  <c r="C72" i="1"/>
  <c r="D72" i="1"/>
  <c r="C73" i="1"/>
  <c r="D73" i="1"/>
  <c r="C74" i="1"/>
  <c r="D74" i="1"/>
  <c r="C75" i="1"/>
  <c r="D75" i="1"/>
  <c r="C76" i="1"/>
  <c r="D76" i="1"/>
  <c r="C77" i="1"/>
  <c r="D77" i="1"/>
  <c r="C78" i="1"/>
  <c r="D78" i="1"/>
  <c r="C79" i="1"/>
  <c r="D79" i="1"/>
  <c r="C80" i="1"/>
  <c r="D80" i="1"/>
  <c r="C81" i="1"/>
  <c r="D81" i="1"/>
  <c r="C82" i="1"/>
  <c r="D82" i="1"/>
  <c r="C83" i="1"/>
  <c r="D83" i="1"/>
  <c r="C84" i="1"/>
  <c r="D84" i="1"/>
  <c r="C85" i="1"/>
  <c r="D85" i="1"/>
  <c r="C86" i="1"/>
  <c r="D86" i="1"/>
  <c r="C87" i="1"/>
  <c r="D87" i="1"/>
  <c r="C88" i="1"/>
  <c r="D88" i="1"/>
  <c r="C89" i="1"/>
  <c r="D89" i="1"/>
  <c r="C90" i="1"/>
  <c r="D90" i="1"/>
  <c r="C91" i="1"/>
  <c r="D91" i="1"/>
  <c r="C92" i="1"/>
  <c r="D92" i="1"/>
  <c r="C93" i="1"/>
  <c r="D93" i="1"/>
  <c r="C94" i="1"/>
  <c r="D94" i="1"/>
  <c r="C95" i="1"/>
  <c r="D95" i="1"/>
  <c r="C96" i="1"/>
  <c r="D96" i="1"/>
  <c r="C97" i="1"/>
  <c r="D97" i="1"/>
  <c r="C98" i="1"/>
  <c r="D98" i="1"/>
  <c r="C99" i="1"/>
  <c r="D99" i="1"/>
  <c r="C100" i="1"/>
  <c r="D100" i="1"/>
  <c r="C101" i="1"/>
  <c r="D101" i="1"/>
  <c r="C102" i="1"/>
  <c r="D102" i="1"/>
  <c r="C103" i="1"/>
  <c r="D103" i="1"/>
  <c r="C104" i="1"/>
  <c r="D104" i="1"/>
  <c r="C105" i="1"/>
  <c r="D105" i="1"/>
  <c r="C106" i="1"/>
  <c r="D106" i="1"/>
  <c r="C107" i="1"/>
  <c r="D107" i="1"/>
  <c r="C108" i="1"/>
  <c r="D108" i="1"/>
  <c r="C109" i="1"/>
  <c r="D109" i="1"/>
  <c r="C110" i="1"/>
  <c r="D110" i="1"/>
  <c r="C111" i="1"/>
  <c r="D111" i="1"/>
  <c r="C112" i="1"/>
  <c r="D112" i="1"/>
  <c r="C113" i="1"/>
  <c r="D113" i="1"/>
  <c r="C114" i="1"/>
  <c r="D114" i="1"/>
  <c r="C115" i="1"/>
  <c r="D115" i="1"/>
  <c r="C116" i="1"/>
  <c r="D116" i="1"/>
  <c r="C117" i="1"/>
  <c r="D117" i="1"/>
  <c r="C118" i="1"/>
  <c r="D118" i="1"/>
  <c r="C119" i="1"/>
  <c r="D119" i="1"/>
  <c r="C120" i="1"/>
  <c r="D120" i="1"/>
  <c r="C121" i="1"/>
  <c r="D121" i="1"/>
  <c r="C122" i="1"/>
  <c r="D122" i="1"/>
  <c r="C123" i="1"/>
  <c r="D123" i="1"/>
  <c r="C124" i="1"/>
  <c r="D124" i="1"/>
  <c r="C125" i="1"/>
  <c r="D125" i="1"/>
  <c r="C126" i="1"/>
  <c r="D126" i="1"/>
  <c r="C127" i="1"/>
  <c r="D127" i="1"/>
  <c r="C128" i="1"/>
  <c r="D128" i="1"/>
  <c r="C129" i="1"/>
  <c r="D129" i="1"/>
  <c r="C130" i="1"/>
  <c r="D130" i="1"/>
  <c r="C131" i="1"/>
  <c r="D131" i="1"/>
  <c r="C132" i="1"/>
  <c r="D132" i="1"/>
  <c r="C133" i="1"/>
  <c r="D133" i="1"/>
  <c r="C134" i="1"/>
  <c r="D134" i="1"/>
  <c r="C135" i="1"/>
  <c r="D135" i="1"/>
  <c r="C136" i="1"/>
  <c r="D136" i="1"/>
  <c r="C137" i="1"/>
  <c r="D137" i="1"/>
  <c r="C138" i="1"/>
  <c r="D138" i="1"/>
  <c r="C139" i="1"/>
  <c r="D139" i="1"/>
  <c r="C140" i="1"/>
  <c r="D140" i="1"/>
  <c r="C141" i="1"/>
  <c r="D141" i="1"/>
  <c r="C142" i="1"/>
  <c r="D142" i="1"/>
  <c r="C143" i="1"/>
  <c r="D143" i="1"/>
  <c r="C144" i="1"/>
  <c r="D144" i="1"/>
  <c r="C145" i="1"/>
  <c r="D145" i="1"/>
  <c r="C146" i="1"/>
  <c r="D146" i="1"/>
  <c r="C147" i="1"/>
  <c r="D147" i="1"/>
  <c r="C148" i="1"/>
  <c r="D148" i="1"/>
  <c r="C149" i="1"/>
  <c r="D149" i="1"/>
  <c r="C150" i="1"/>
  <c r="D150" i="1"/>
  <c r="C151" i="1"/>
  <c r="D151" i="1"/>
  <c r="C152" i="1"/>
  <c r="D152" i="1"/>
  <c r="C153" i="1"/>
  <c r="D153" i="1"/>
  <c r="C154" i="1"/>
  <c r="D154" i="1"/>
  <c r="C155" i="1"/>
  <c r="D155" i="1"/>
  <c r="C156" i="1"/>
  <c r="D156" i="1"/>
  <c r="C157" i="1"/>
  <c r="D157" i="1"/>
  <c r="C158" i="1"/>
  <c r="D158" i="1"/>
  <c r="C159" i="1"/>
  <c r="D159" i="1"/>
  <c r="C160" i="1"/>
  <c r="D160" i="1"/>
  <c r="C161" i="1"/>
  <c r="D161" i="1"/>
  <c r="C162" i="1"/>
  <c r="D162" i="1"/>
  <c r="C163" i="1"/>
  <c r="D163" i="1"/>
  <c r="C164" i="1"/>
  <c r="D164" i="1"/>
  <c r="C165" i="1"/>
  <c r="D165" i="1"/>
  <c r="C166" i="1"/>
  <c r="D166" i="1"/>
  <c r="C167" i="1"/>
  <c r="D167" i="1"/>
  <c r="C168" i="1"/>
  <c r="D168" i="1"/>
  <c r="C169" i="1"/>
  <c r="D169" i="1"/>
  <c r="C170" i="1"/>
  <c r="D170" i="1"/>
  <c r="C171" i="1"/>
  <c r="D171" i="1"/>
  <c r="C172" i="1"/>
  <c r="D172" i="1"/>
  <c r="C173" i="1"/>
  <c r="D173" i="1"/>
  <c r="C174" i="1"/>
  <c r="D174" i="1"/>
  <c r="C175" i="1"/>
  <c r="D175" i="1"/>
  <c r="C176" i="1"/>
  <c r="D176" i="1"/>
  <c r="C177" i="1"/>
  <c r="D177" i="1"/>
  <c r="C178" i="1"/>
  <c r="D178" i="1"/>
  <c r="C179" i="1"/>
  <c r="D179" i="1"/>
  <c r="C180" i="1"/>
  <c r="D180" i="1"/>
  <c r="C181" i="1"/>
  <c r="D181" i="1"/>
  <c r="C182" i="1"/>
  <c r="D182" i="1"/>
  <c r="C183" i="1"/>
  <c r="D183" i="1"/>
  <c r="C184" i="1"/>
  <c r="D184" i="1"/>
  <c r="C185" i="1"/>
  <c r="D185" i="1"/>
  <c r="C186" i="1"/>
  <c r="D186" i="1"/>
  <c r="C187" i="1"/>
  <c r="D187" i="1"/>
  <c r="C188" i="1"/>
  <c r="D188" i="1"/>
  <c r="C189" i="1"/>
  <c r="D189" i="1"/>
  <c r="C190" i="1"/>
  <c r="D190" i="1"/>
  <c r="C191" i="1"/>
  <c r="D191" i="1"/>
  <c r="C192" i="1"/>
  <c r="D192" i="1"/>
  <c r="C193" i="1"/>
  <c r="D193" i="1"/>
  <c r="C194" i="1"/>
  <c r="D194" i="1"/>
  <c r="C195" i="1"/>
  <c r="D195" i="1"/>
  <c r="C196" i="1"/>
  <c r="D196" i="1"/>
  <c r="C197" i="1"/>
  <c r="D197" i="1"/>
  <c r="C198" i="1"/>
  <c r="D198" i="1"/>
  <c r="C199" i="1"/>
  <c r="D199" i="1"/>
  <c r="C200" i="1"/>
  <c r="D200" i="1"/>
  <c r="C201" i="1"/>
  <c r="D201" i="1"/>
  <c r="C202" i="1"/>
  <c r="D202" i="1"/>
  <c r="C203" i="1"/>
  <c r="D203" i="1"/>
  <c r="C204" i="1"/>
  <c r="D204" i="1"/>
  <c r="C205" i="1"/>
  <c r="D205" i="1"/>
  <c r="C206" i="1"/>
  <c r="D206" i="1"/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7" i="1"/>
  <c r="I7" i="1" l="1"/>
  <c r="J7" i="1" s="1"/>
  <c r="I8" i="1"/>
  <c r="J8" i="1" s="1"/>
  <c r="I9" i="1"/>
  <c r="J9" i="1" s="1"/>
  <c r="I10" i="1"/>
  <c r="J10" i="1" s="1"/>
  <c r="I11" i="1"/>
  <c r="J11" i="1" s="1"/>
  <c r="I12" i="1"/>
  <c r="J12" i="1" s="1"/>
  <c r="I13" i="1"/>
  <c r="J13" i="1" s="1"/>
  <c r="I14" i="1"/>
  <c r="J14" i="1" s="1"/>
  <c r="I15" i="1"/>
  <c r="J15" i="1" s="1"/>
  <c r="I16" i="1"/>
  <c r="J16" i="1" s="1"/>
  <c r="I17" i="1"/>
  <c r="J17" i="1" s="1"/>
  <c r="I18" i="1"/>
  <c r="J18" i="1" s="1"/>
  <c r="I19" i="1"/>
  <c r="J19" i="1" s="1"/>
  <c r="I20" i="1"/>
  <c r="J20" i="1" s="1"/>
  <c r="I21" i="1"/>
  <c r="J21" i="1" s="1"/>
  <c r="I22" i="1"/>
  <c r="J22" i="1" s="1"/>
  <c r="I23" i="1"/>
  <c r="J23" i="1" s="1"/>
  <c r="I24" i="1"/>
  <c r="J24" i="1" s="1"/>
  <c r="I25" i="1"/>
  <c r="J25" i="1" s="1"/>
  <c r="I26" i="1"/>
  <c r="J26" i="1" s="1"/>
  <c r="I27" i="1"/>
  <c r="J27" i="1" s="1"/>
  <c r="I28" i="1"/>
  <c r="J28" i="1" s="1"/>
  <c r="I29" i="1"/>
  <c r="J29" i="1" s="1"/>
  <c r="I30" i="1"/>
  <c r="J30" i="1" s="1"/>
  <c r="I31" i="1"/>
  <c r="J31" i="1" s="1"/>
  <c r="I32" i="1"/>
  <c r="J32" i="1" s="1"/>
  <c r="I33" i="1"/>
  <c r="J33" i="1" s="1"/>
  <c r="I34" i="1"/>
  <c r="J34" i="1" s="1"/>
  <c r="I35" i="1"/>
  <c r="J35" i="1" s="1"/>
  <c r="I36" i="1"/>
  <c r="J36" i="1" s="1"/>
  <c r="I37" i="1"/>
  <c r="J37" i="1" s="1"/>
  <c r="I38" i="1"/>
  <c r="J38" i="1" s="1"/>
  <c r="I39" i="1"/>
  <c r="J39" i="1" s="1"/>
  <c r="I40" i="1"/>
  <c r="J40" i="1" s="1"/>
  <c r="I41" i="1"/>
  <c r="J41" i="1" s="1"/>
  <c r="I42" i="1"/>
  <c r="J42" i="1" s="1"/>
  <c r="I43" i="1"/>
  <c r="J43" i="1" s="1"/>
  <c r="I44" i="1"/>
  <c r="J44" i="1" s="1"/>
  <c r="I45" i="1"/>
  <c r="J45" i="1" s="1"/>
  <c r="I46" i="1"/>
  <c r="J46" i="1" s="1"/>
  <c r="I47" i="1"/>
  <c r="J47" i="1" s="1"/>
  <c r="I48" i="1"/>
  <c r="J48" i="1" s="1"/>
  <c r="I49" i="1"/>
  <c r="J49" i="1" s="1"/>
  <c r="I50" i="1"/>
  <c r="J50" i="1" s="1"/>
  <c r="I51" i="1"/>
  <c r="J51" i="1" s="1"/>
  <c r="I52" i="1"/>
  <c r="J52" i="1" s="1"/>
  <c r="I53" i="1"/>
  <c r="J53" i="1" s="1"/>
  <c r="I54" i="1"/>
  <c r="J54" i="1" s="1"/>
  <c r="I55" i="1"/>
  <c r="J55" i="1" s="1"/>
  <c r="I56" i="1"/>
  <c r="J56" i="1" s="1"/>
  <c r="I57" i="1"/>
  <c r="J57" i="1" s="1"/>
  <c r="I58" i="1"/>
  <c r="J58" i="1" s="1"/>
  <c r="I59" i="1"/>
  <c r="J59" i="1" s="1"/>
  <c r="I60" i="1"/>
  <c r="J60" i="1" s="1"/>
  <c r="I61" i="1"/>
  <c r="J61" i="1" s="1"/>
  <c r="I62" i="1"/>
  <c r="J62" i="1" s="1"/>
  <c r="I63" i="1"/>
  <c r="J63" i="1" s="1"/>
  <c r="I64" i="1"/>
  <c r="J64" i="1" s="1"/>
  <c r="I65" i="1"/>
  <c r="J65" i="1" s="1"/>
  <c r="I66" i="1"/>
  <c r="J66" i="1" s="1"/>
  <c r="I67" i="1"/>
  <c r="I68" i="1"/>
  <c r="J68" i="1" s="1"/>
  <c r="I69" i="1"/>
  <c r="J69" i="1" s="1"/>
  <c r="I70" i="1"/>
  <c r="J70" i="1" s="1"/>
  <c r="I71" i="1"/>
  <c r="J71" i="1" s="1"/>
  <c r="I72" i="1"/>
  <c r="J72" i="1" s="1"/>
  <c r="I73" i="1"/>
  <c r="J73" i="1" s="1"/>
  <c r="I74" i="1"/>
  <c r="J74" i="1" s="1"/>
  <c r="I75" i="1"/>
  <c r="J75" i="1" s="1"/>
  <c r="I76" i="1"/>
  <c r="J76" i="1" s="1"/>
  <c r="I77" i="1"/>
  <c r="J77" i="1" s="1"/>
  <c r="I78" i="1"/>
  <c r="J78" i="1" s="1"/>
  <c r="I79" i="1"/>
  <c r="J79" i="1" s="1"/>
  <c r="I80" i="1"/>
  <c r="J80" i="1" s="1"/>
  <c r="I81" i="1"/>
  <c r="J81" i="1" s="1"/>
  <c r="I82" i="1"/>
  <c r="J82" i="1" s="1"/>
  <c r="I83" i="1"/>
  <c r="J83" i="1" s="1"/>
  <c r="I84" i="1"/>
  <c r="J84" i="1" s="1"/>
  <c r="I85" i="1"/>
  <c r="I86" i="1"/>
  <c r="J86" i="1" s="1"/>
  <c r="I87" i="1"/>
  <c r="J87" i="1" s="1"/>
  <c r="I88" i="1"/>
  <c r="J88" i="1" s="1"/>
  <c r="I89" i="1"/>
  <c r="J89" i="1" s="1"/>
  <c r="I90" i="1"/>
  <c r="J90" i="1" s="1"/>
  <c r="I91" i="1"/>
  <c r="J91" i="1" s="1"/>
  <c r="I92" i="1"/>
  <c r="J92" i="1" s="1"/>
  <c r="I93" i="1"/>
  <c r="J93" i="1" s="1"/>
  <c r="I94" i="1"/>
  <c r="J94" i="1" s="1"/>
  <c r="I95" i="1"/>
  <c r="J95" i="1" s="1"/>
  <c r="I96" i="1"/>
  <c r="J96" i="1" s="1"/>
  <c r="I97" i="1"/>
  <c r="J97" i="1" s="1"/>
  <c r="I98" i="1"/>
  <c r="J98" i="1" s="1"/>
  <c r="I99" i="1"/>
  <c r="J99" i="1" s="1"/>
  <c r="I100" i="1"/>
  <c r="J100" i="1" s="1"/>
  <c r="I101" i="1"/>
  <c r="J101" i="1" s="1"/>
  <c r="I102" i="1"/>
  <c r="J102" i="1" s="1"/>
  <c r="I103" i="1"/>
  <c r="J103" i="1" s="1"/>
  <c r="I104" i="1"/>
  <c r="J104" i="1" s="1"/>
  <c r="I105" i="1"/>
  <c r="J105" i="1" s="1"/>
  <c r="I106" i="1"/>
  <c r="J106" i="1" s="1"/>
  <c r="I107" i="1"/>
  <c r="J107" i="1" s="1"/>
  <c r="I108" i="1"/>
  <c r="J108" i="1" s="1"/>
  <c r="I109" i="1"/>
  <c r="J109" i="1" s="1"/>
  <c r="I110" i="1"/>
  <c r="J110" i="1" s="1"/>
  <c r="I111" i="1"/>
  <c r="J111" i="1" s="1"/>
  <c r="I112" i="1"/>
  <c r="I113" i="1"/>
  <c r="J113" i="1" s="1"/>
  <c r="I114" i="1"/>
  <c r="I115" i="1"/>
  <c r="I116" i="1"/>
  <c r="J116" i="1" s="1"/>
  <c r="I117" i="1"/>
  <c r="J117" i="1" s="1"/>
  <c r="I118" i="1"/>
  <c r="J118" i="1" s="1"/>
  <c r="I119" i="1"/>
  <c r="J119" i="1" s="1"/>
  <c r="I120" i="1"/>
  <c r="J120" i="1" s="1"/>
  <c r="I121" i="1"/>
  <c r="J121" i="1" s="1"/>
  <c r="I122" i="1"/>
  <c r="J122" i="1" s="1"/>
  <c r="I123" i="1"/>
  <c r="J123" i="1" s="1"/>
  <c r="I124" i="1"/>
  <c r="J124" i="1" s="1"/>
  <c r="I125" i="1"/>
  <c r="J125" i="1" s="1"/>
  <c r="I126" i="1"/>
  <c r="J126" i="1" s="1"/>
  <c r="I127" i="1"/>
  <c r="J127" i="1" s="1"/>
  <c r="I128" i="1"/>
  <c r="J128" i="1" s="1"/>
  <c r="I129" i="1"/>
  <c r="J129" i="1" s="1"/>
  <c r="I130" i="1"/>
  <c r="J130" i="1" s="1"/>
  <c r="I131" i="1"/>
  <c r="J131" i="1" s="1"/>
  <c r="I132" i="1"/>
  <c r="I133" i="1"/>
  <c r="J133" i="1" s="1"/>
  <c r="I134" i="1"/>
  <c r="J134" i="1" s="1"/>
  <c r="I135" i="1"/>
  <c r="J135" i="1" s="1"/>
  <c r="I136" i="1"/>
  <c r="J136" i="1" s="1"/>
  <c r="I137" i="1"/>
  <c r="J137" i="1" s="1"/>
  <c r="I138" i="1"/>
  <c r="J138" i="1" s="1"/>
  <c r="I139" i="1"/>
  <c r="J139" i="1" s="1"/>
  <c r="I140" i="1"/>
  <c r="J140" i="1" s="1"/>
  <c r="I141" i="1"/>
  <c r="J141" i="1" s="1"/>
  <c r="I142" i="1"/>
  <c r="J142" i="1" s="1"/>
  <c r="I143" i="1"/>
  <c r="J143" i="1" s="1"/>
  <c r="I144" i="1"/>
  <c r="J144" i="1" s="1"/>
  <c r="I145" i="1"/>
  <c r="J145" i="1" s="1"/>
  <c r="I146" i="1"/>
  <c r="J146" i="1" s="1"/>
  <c r="I147" i="1"/>
  <c r="J147" i="1" s="1"/>
  <c r="I148" i="1"/>
  <c r="J148" i="1" s="1"/>
  <c r="I149" i="1"/>
  <c r="J149" i="1" s="1"/>
  <c r="I150" i="1"/>
  <c r="J150" i="1" s="1"/>
  <c r="I151" i="1"/>
  <c r="J151" i="1" s="1"/>
  <c r="I152" i="1"/>
  <c r="J152" i="1" s="1"/>
  <c r="I153" i="1"/>
  <c r="J153" i="1" s="1"/>
  <c r="I154" i="1"/>
  <c r="J154" i="1" s="1"/>
  <c r="I155" i="1"/>
  <c r="J155" i="1" s="1"/>
  <c r="I156" i="1"/>
  <c r="J156" i="1" s="1"/>
  <c r="I157" i="1"/>
  <c r="J157" i="1" s="1"/>
  <c r="I158" i="1"/>
  <c r="J158" i="1" s="1"/>
  <c r="I159" i="1"/>
  <c r="I160" i="1"/>
  <c r="J160" i="1" s="1"/>
  <c r="I161" i="1"/>
  <c r="J161" i="1" s="1"/>
  <c r="I162" i="1"/>
  <c r="J162" i="1" s="1"/>
  <c r="I163" i="1"/>
  <c r="I164" i="1"/>
  <c r="J164" i="1" s="1"/>
  <c r="I165" i="1"/>
  <c r="J165" i="1" s="1"/>
  <c r="I166" i="1"/>
  <c r="J166" i="1" s="1"/>
  <c r="I167" i="1"/>
  <c r="J167" i="1" s="1"/>
  <c r="I168" i="1"/>
  <c r="J168" i="1" s="1"/>
  <c r="I169" i="1"/>
  <c r="J169" i="1" s="1"/>
  <c r="I170" i="1"/>
  <c r="J170" i="1" s="1"/>
  <c r="I171" i="1"/>
  <c r="J171" i="1" s="1"/>
  <c r="I172" i="1"/>
  <c r="J172" i="1" s="1"/>
  <c r="I173" i="1"/>
  <c r="J173" i="1" s="1"/>
  <c r="I174" i="1"/>
  <c r="J174" i="1" s="1"/>
  <c r="I175" i="1"/>
  <c r="J175" i="1" s="1"/>
  <c r="I176" i="1"/>
  <c r="J176" i="1" s="1"/>
  <c r="I177" i="1"/>
  <c r="J177" i="1" s="1"/>
  <c r="I178" i="1"/>
  <c r="J178" i="1" s="1"/>
  <c r="I179" i="1"/>
  <c r="J179" i="1" s="1"/>
  <c r="I180" i="1"/>
  <c r="J180" i="1" s="1"/>
  <c r="I181" i="1"/>
  <c r="J181" i="1" s="1"/>
  <c r="I182" i="1"/>
  <c r="J182" i="1" s="1"/>
  <c r="I183" i="1"/>
  <c r="J183" i="1" s="1"/>
  <c r="I184" i="1"/>
  <c r="J184" i="1" s="1"/>
  <c r="I185" i="1"/>
  <c r="J185" i="1" s="1"/>
  <c r="I186" i="1"/>
  <c r="J186" i="1" s="1"/>
  <c r="I187" i="1"/>
  <c r="J187" i="1" s="1"/>
  <c r="I188" i="1"/>
  <c r="J188" i="1" s="1"/>
  <c r="I189" i="1"/>
  <c r="J189" i="1" s="1"/>
  <c r="I190" i="1"/>
  <c r="J190" i="1" s="1"/>
  <c r="I191" i="1"/>
  <c r="J191" i="1" s="1"/>
  <c r="I192" i="1"/>
  <c r="J192" i="1" s="1"/>
  <c r="I193" i="1"/>
  <c r="J193" i="1" s="1"/>
  <c r="I194" i="1"/>
  <c r="J194" i="1" s="1"/>
  <c r="I195" i="1"/>
  <c r="J195" i="1" s="1"/>
  <c r="I196" i="1"/>
  <c r="J196" i="1" s="1"/>
  <c r="I197" i="1"/>
  <c r="J197" i="1" s="1"/>
  <c r="I198" i="1"/>
  <c r="J198" i="1" s="1"/>
  <c r="I199" i="1"/>
  <c r="J199" i="1" s="1"/>
  <c r="I200" i="1"/>
  <c r="J200" i="1" s="1"/>
  <c r="I201" i="1"/>
  <c r="J201" i="1" s="1"/>
  <c r="I202" i="1"/>
  <c r="J202" i="1" s="1"/>
  <c r="I203" i="1"/>
  <c r="J203" i="1" s="1"/>
  <c r="I204" i="1"/>
  <c r="I205" i="1"/>
  <c r="J205" i="1" s="1"/>
  <c r="I206" i="1"/>
  <c r="J206" i="1" s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7" i="1"/>
  <c r="J163" i="1" l="1"/>
  <c r="L161" i="3"/>
  <c r="J115" i="1"/>
  <c r="L113" i="3"/>
  <c r="L157" i="3"/>
  <c r="J159" i="1"/>
  <c r="L83" i="3"/>
  <c r="J85" i="1"/>
  <c r="L202" i="3"/>
  <c r="J204" i="1"/>
  <c r="L130" i="3"/>
  <c r="J132" i="1"/>
  <c r="L112" i="3"/>
  <c r="J114" i="1"/>
  <c r="L65" i="3"/>
  <c r="J67" i="1"/>
  <c r="L110" i="3"/>
  <c r="J112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7" i="1"/>
</calcChain>
</file>

<file path=xl/sharedStrings.xml><?xml version="1.0" encoding="utf-8"?>
<sst xmlns="http://schemas.openxmlformats.org/spreadsheetml/2006/main" count="3846" uniqueCount="262">
  <si>
    <t>Was the LEA/ESA identified as having significant disproportionality due to 'identification as a child with a disability'?
(C2A.1)</t>
  </si>
  <si>
    <t>Adel SD 21</t>
  </si>
  <si>
    <t>NA</t>
  </si>
  <si>
    <t>Adrian SD 61</t>
  </si>
  <si>
    <t>Alsea SD 7J</t>
  </si>
  <si>
    <t>Amity SD 4J</t>
  </si>
  <si>
    <t>Annex SD 29</t>
  </si>
  <si>
    <t>Arlington SD 3</t>
  </si>
  <si>
    <t>Arock SD 81</t>
  </si>
  <si>
    <t>Ashland SD 5</t>
  </si>
  <si>
    <t>Ashwood SD 8</t>
  </si>
  <si>
    <t>Astoria SD 1</t>
  </si>
  <si>
    <t>Athena-Weston SD 29RJ</t>
  </si>
  <si>
    <t>Baker SD 5J</t>
  </si>
  <si>
    <t>Bandon SD 54</t>
  </si>
  <si>
    <t>Banks SD 13</t>
  </si>
  <si>
    <t>Beaverton SD 48J</t>
  </si>
  <si>
    <t>Bend-Lapine Administrative SD 1</t>
  </si>
  <si>
    <t>Bethel SD 52</t>
  </si>
  <si>
    <t>Blachly SD 90</t>
  </si>
  <si>
    <t>Black Butte SD 41</t>
  </si>
  <si>
    <t>Brookings-Harbor SD 17C</t>
  </si>
  <si>
    <t>Burnt River SD 30J</t>
  </si>
  <si>
    <t>Butte Falls SD 91</t>
  </si>
  <si>
    <t>Camas Valley SD 21J</t>
  </si>
  <si>
    <t>Canby SD 86</t>
  </si>
  <si>
    <t>Cascade SD 5</t>
  </si>
  <si>
    <t>Centennial SD 28J</t>
  </si>
  <si>
    <t>Central Curry SD 1</t>
  </si>
  <si>
    <t>Central Linn SD 552</t>
  </si>
  <si>
    <t>Central Point SD 6</t>
  </si>
  <si>
    <t>Central SD 13J</t>
  </si>
  <si>
    <t>Clatskanie SD 6J</t>
  </si>
  <si>
    <t>Colton SD 53</t>
  </si>
  <si>
    <t>Condon SD 25J</t>
  </si>
  <si>
    <t>Coos Bay SD 9</t>
  </si>
  <si>
    <t>Coquille SD 8</t>
  </si>
  <si>
    <t>Corbett SD 39</t>
  </si>
  <si>
    <t>Corvallis SD 509J</t>
  </si>
  <si>
    <t>Cove SD 15</t>
  </si>
  <si>
    <t>Creswell SD 40</t>
  </si>
  <si>
    <t>Crook County SD</t>
  </si>
  <si>
    <t>Crow-Applegate-Lorane SD 66</t>
  </si>
  <si>
    <t>Culver SD 4</t>
  </si>
  <si>
    <t>Dallas SD 2</t>
  </si>
  <si>
    <t>David Douglas SD 40</t>
  </si>
  <si>
    <t>Dayton SD 8</t>
  </si>
  <si>
    <t>Dayville SD 16J</t>
  </si>
  <si>
    <t>Diamond SD 7</t>
  </si>
  <si>
    <t>Double O SD 28</t>
  </si>
  <si>
    <t>Douglas County SD 15</t>
  </si>
  <si>
    <t>Douglas County SD4</t>
  </si>
  <si>
    <t>Drewsey SD 13</t>
  </si>
  <si>
    <t>Dufur SD 29</t>
  </si>
  <si>
    <t>Eagle Point SD 9</t>
  </si>
  <si>
    <t>Echo SD 5</t>
  </si>
  <si>
    <t>Elgin SD 23</t>
  </si>
  <si>
    <t>Elkton SD34</t>
  </si>
  <si>
    <t>Enterprise SD 21</t>
  </si>
  <si>
    <t>Estacada SD 108</t>
  </si>
  <si>
    <t>Eugene SD 4J</t>
  </si>
  <si>
    <t>Falls City SD 57</t>
  </si>
  <si>
    <t>Fern Ridge SD 28J</t>
  </si>
  <si>
    <t>Forest Grove SD 15</t>
  </si>
  <si>
    <t>Fossil SD 21J</t>
  </si>
  <si>
    <t>Frenchglen SD 16</t>
  </si>
  <si>
    <t>Gaston SD 511J</t>
  </si>
  <si>
    <t>Gervais SD 1</t>
  </si>
  <si>
    <t>Gladstone SD 115</t>
  </si>
  <si>
    <t>Glendale SD 77</t>
  </si>
  <si>
    <t>Glide SD 12</t>
  </si>
  <si>
    <t>Grants Pass SD 7</t>
  </si>
  <si>
    <t>Greater Albany Public SD 8J</t>
  </si>
  <si>
    <t>Gresham-Barlow SD 10J</t>
  </si>
  <si>
    <t>Harney County SD 3</t>
  </si>
  <si>
    <t>Harney County SD 4</t>
  </si>
  <si>
    <t>Harney County Union High SD 1J</t>
  </si>
  <si>
    <t>Harper SD 66</t>
  </si>
  <si>
    <t>Harrisburg SD 7J</t>
  </si>
  <si>
    <t>Helix SD 1</t>
  </si>
  <si>
    <t>Hermiston SD 8</t>
  </si>
  <si>
    <t>Hillsboro SD 1J</t>
  </si>
  <si>
    <t>Hood River County SD</t>
  </si>
  <si>
    <t>Huntington SD 16J</t>
  </si>
  <si>
    <t>Imbler SD 11</t>
  </si>
  <si>
    <t>Ione SD R2</t>
  </si>
  <si>
    <t>Jefferson County SD 509J</t>
  </si>
  <si>
    <t>Jefferson SD 14J</t>
  </si>
  <si>
    <t>Jewell SD 8</t>
  </si>
  <si>
    <t>John Day SD 3</t>
  </si>
  <si>
    <t>Jordan Valley SD 3</t>
  </si>
  <si>
    <t>Joseph SD 6</t>
  </si>
  <si>
    <t>Junction City SD 69</t>
  </si>
  <si>
    <t>Juntura SD 12</t>
  </si>
  <si>
    <t>Klamath County SD</t>
  </si>
  <si>
    <t>Klamath Falls City Schools</t>
  </si>
  <si>
    <t>Knappa SD 4</t>
  </si>
  <si>
    <t>LaGrande SD 1</t>
  </si>
  <si>
    <t>Lake County SD 7</t>
  </si>
  <si>
    <t>Lake Oswego SD 7J</t>
  </si>
  <si>
    <t>Lebanon Community SD 9</t>
  </si>
  <si>
    <t>Lincoln County SD</t>
  </si>
  <si>
    <t>Long Creek School District #17</t>
  </si>
  <si>
    <t>Lowell SD 71</t>
  </si>
  <si>
    <t>Malheur County SD 51</t>
  </si>
  <si>
    <t>Mapleton SD 32</t>
  </si>
  <si>
    <t>Marcola SD 79J</t>
  </si>
  <si>
    <t>Mckenzie SD 68</t>
  </si>
  <si>
    <t>McMinnville SD 40</t>
  </si>
  <si>
    <t>Medford SD 549C</t>
  </si>
  <si>
    <t>Milton-Freewater Unified SD 7</t>
  </si>
  <si>
    <t>Mitchell SD 55</t>
  </si>
  <si>
    <t>Molalla River SD 35</t>
  </si>
  <si>
    <t>Monroe SD 1J</t>
  </si>
  <si>
    <t>Monument SD 8</t>
  </si>
  <si>
    <t>Morrow SD 1</t>
  </si>
  <si>
    <t>Mt. Angel SD 91</t>
  </si>
  <si>
    <t>Myrtle Point SD 41</t>
  </si>
  <si>
    <t>Neah-Kah-Nie SD 56</t>
  </si>
  <si>
    <t>Nestucca Valley SD 101J</t>
  </si>
  <si>
    <t>Newberg SD 29J</t>
  </si>
  <si>
    <t>North Bend SD 13</t>
  </si>
  <si>
    <t>North Clackamas SD 12</t>
  </si>
  <si>
    <t>North Douglas SD 22</t>
  </si>
  <si>
    <t>North Lake SD 14</t>
  </si>
  <si>
    <t>North Marion SD 15</t>
  </si>
  <si>
    <t>North Powder SD 8J</t>
  </si>
  <si>
    <t>North Santiam SD 29J</t>
  </si>
  <si>
    <t>North Wasco County SD 21</t>
  </si>
  <si>
    <t>Nyssa SD 26</t>
  </si>
  <si>
    <t>Oakland SD 1</t>
  </si>
  <si>
    <t>Oakridge SD 76</t>
  </si>
  <si>
    <t>ODE JDEP District</t>
  </si>
  <si>
    <t>ODE YCEP District</t>
  </si>
  <si>
    <t>Ontario SD 8C</t>
  </si>
  <si>
    <t>Oregon City SD 62</t>
  </si>
  <si>
    <t>Oregon Department of Corrections</t>
  </si>
  <si>
    <t>41F0002</t>
  </si>
  <si>
    <t>Oregon Trail SD 46</t>
  </si>
  <si>
    <t>Paisley SD 11</t>
  </si>
  <si>
    <t>Parkrose SD 3</t>
  </si>
  <si>
    <t>Pendleton SD 16</t>
  </si>
  <si>
    <t>Perrydale SD 21</t>
  </si>
  <si>
    <t>Philomath 17J</t>
  </si>
  <si>
    <t>Phoenix-Talent SD 4</t>
  </si>
  <si>
    <t>Pilot Rock SD 2</t>
  </si>
  <si>
    <t>Pine Creek SD 5</t>
  </si>
  <si>
    <t>Pine Eagle SD 61</t>
  </si>
  <si>
    <t>Pinehurst SD 94</t>
  </si>
  <si>
    <t>Pleasant Hill SD 1</t>
  </si>
  <si>
    <t>Plush SD 18</t>
  </si>
  <si>
    <t>Port Orford-Langlois SD 2CJ</t>
  </si>
  <si>
    <t>Portland SD 1J</t>
  </si>
  <si>
    <t>Powers SD 31</t>
  </si>
  <si>
    <t>Prairie City SD 4</t>
  </si>
  <si>
    <t>Prospect SD 59</t>
  </si>
  <si>
    <t>Rainier SD 13</t>
  </si>
  <si>
    <t>Redmond SD 2J</t>
  </si>
  <si>
    <t>Reedsport SD 105</t>
  </si>
  <si>
    <t>Reynolds SD 7</t>
  </si>
  <si>
    <t>Riddle SD 70</t>
  </si>
  <si>
    <t>Riverdale SD 51J</t>
  </si>
  <si>
    <t>Rogue River SD 35</t>
  </si>
  <si>
    <t>Salem Keizer SD 24J</t>
  </si>
  <si>
    <t>Santiam Canyon SD 129J</t>
  </si>
  <si>
    <t>Scappoose SD 1J</t>
  </si>
  <si>
    <t>Scio SD 95</t>
  </si>
  <si>
    <t>Seaside SD 10</t>
  </si>
  <si>
    <t>Sheridan SD 48J</t>
  </si>
  <si>
    <t>Sherman County SD</t>
  </si>
  <si>
    <t>Sherwood SD 88J</t>
  </si>
  <si>
    <t>Silverfalls SD 4J</t>
  </si>
  <si>
    <t>Sisters SD 6</t>
  </si>
  <si>
    <t>Siuslaw SD 97J</t>
  </si>
  <si>
    <t>South Harney SD 33</t>
  </si>
  <si>
    <t>South Lane SD 45J3</t>
  </si>
  <si>
    <t>South Umpqua SD 19</t>
  </si>
  <si>
    <t>South Wasco County SD 1</t>
  </si>
  <si>
    <t>Spray SD 1</t>
  </si>
  <si>
    <t>Springfield SD 19</t>
  </si>
  <si>
    <t>St Helens SD 502</t>
  </si>
  <si>
    <t>St Paul SD 45</t>
  </si>
  <si>
    <t>Stanfield SD 61</t>
  </si>
  <si>
    <t>Suntex SD 10</t>
  </si>
  <si>
    <t>Sutherlin SD 130</t>
  </si>
  <si>
    <t>Sweet Home SD 55</t>
  </si>
  <si>
    <t>Three Rivers/Josephine County SD</t>
  </si>
  <si>
    <t>Tigard-Tualatin SD 23J</t>
  </si>
  <si>
    <t>Tillamook SD 9</t>
  </si>
  <si>
    <t>Troy SD 54</t>
  </si>
  <si>
    <t>Ukiah SD 80R</t>
  </si>
  <si>
    <t>Umatilla SD 6R</t>
  </si>
  <si>
    <t>Union SD 5</t>
  </si>
  <si>
    <t>Vale SD 84</t>
  </si>
  <si>
    <t>Vernonia SD 47J</t>
  </si>
  <si>
    <t>Wallowa SD 12</t>
  </si>
  <si>
    <t>Warrenton-Hammond SD 30</t>
  </si>
  <si>
    <t>West Linn-Wilsonville SD 3J</t>
  </si>
  <si>
    <t>Willamina SD 30J</t>
  </si>
  <si>
    <t>Winston-Dillard SD 116</t>
  </si>
  <si>
    <t>Woodburn SD 103</t>
  </si>
  <si>
    <t>Yamhill-Carlton SD 1</t>
  </si>
  <si>
    <t>Yoncalla SD 32</t>
  </si>
  <si>
    <t>A1A. LEA/ESA Name</t>
  </si>
  <si>
    <t>A1B. LEA/ESA NCES ID#</t>
  </si>
  <si>
    <t>A2. The total LEA/ESA allocation for</t>
  </si>
  <si>
    <t>Section 611 of IDEA</t>
  </si>
  <si>
    <t>(dollars $)</t>
  </si>
  <si>
    <t>A3. The total LEA/ESA allocation for</t>
  </si>
  <si>
    <t>Section 619 of IDEA</t>
  </si>
  <si>
    <t>SECTION A. LEA ALLOCATIONS</t>
  </si>
  <si>
    <t>B1A. LEA/ESA Name</t>
  </si>
  <si>
    <t>Meets the requirements and purposes of Part B</t>
  </si>
  <si>
    <t>Needs assistance in implementing the requirements for Part B</t>
  </si>
  <si>
    <t>Needs intervention in implementing the requirements for Part B</t>
  </si>
  <si>
    <t>Yes</t>
  </si>
  <si>
    <t>No</t>
  </si>
  <si>
    <t>SECTION B. MAINTENANCE OF EFFORT REDUCTION</t>
  </si>
  <si>
    <t>C1A. LEA/ESA Name</t>
  </si>
  <si>
    <t>C1B. LEA/ESA NCES ID#</t>
  </si>
  <si>
    <t>Was the LEA/ESA identified as having significant disproportionality due to 'identification by disability category'? (C2A.2)</t>
  </si>
  <si>
    <t>SECTION C. PROVISION OF COORDINATED EARLY INTERVENING SERVICES (CEIS)</t>
  </si>
  <si>
    <t>Was the LEA/ESA identified as having significant disproportionality due to 'placement in a particular educational setting'? (C2A.3)</t>
  </si>
  <si>
    <t>Was the LEA/ESA identified as having significant disproportionality due to 'disciplinary action'? (C2A.4)</t>
  </si>
  <si>
    <t>C2. Required CEIS</t>
  </si>
  <si>
    <t>C3. Voluntary CEIS</t>
  </si>
  <si>
    <t>D1A. LEA/ESA Name</t>
  </si>
  <si>
    <t>D1B. LEA/ESA NCES ID#</t>
  </si>
  <si>
    <t>SECTION D. NUMBER OF CHILDREN RECEIVING COORDINATED EARLY INTERVENING SERVICES</t>
  </si>
  <si>
    <t>Data Notes:</t>
  </si>
  <si>
    <t xml:space="preserve">─     </t>
  </si>
  <si>
    <t>Oregon Department of Education receives no allocations for 611 or 619 flow through funds unless it is for a program, which are listed below.</t>
  </si>
  <si>
    <t>ODE YCEP District does not serve students ages 5 or younger, and receives no allocation for 619.</t>
  </si>
  <si>
    <t>ODE JDEP District does not serve students ages 5 or younger, and receives no allocation for 619.</t>
  </si>
  <si>
    <t>Oregon Department of Corrections does not serve students ages 5 or younger, and receives no allocation for 619.</t>
  </si>
  <si>
    <t xml:space="preserve">The following school districts received no 619 funds due to not having any 5 year olds in the district: </t>
  </si>
  <si>
    <t>Diamond, Double O, Drewsey SD 13, Frenchglen, Pine Creek and Suntex refused their FFY 2016 IDEA Funds.</t>
  </si>
  <si>
    <t xml:space="preserve">Oregon is in the process of requesting the return of funds from these districts and will in turn will return said non-Federal funds to the Department.  </t>
  </si>
  <si>
    <t>A2A. FFY 2016</t>
  </si>
  <si>
    <t>A2B. FFY 2017_x000D_</t>
  </si>
  <si>
    <t>A2C. Increase in LEA/ESA allocations from FFY 2016 to 2017</t>
  </si>
  <si>
    <t>A3A. FFY 2016_x000D_</t>
  </si>
  <si>
    <t>A3B. FFY 2017</t>
  </si>
  <si>
    <t>A3C. Increase in LEA/ESA allocations from FFY 2016 to 2017</t>
  </si>
  <si>
    <t>A4. Total LEA/ESA Allocation for Sections 611 and 619 of IDEA for FFY 2016</t>
  </si>
  <si>
    <t>A5. 15% of the total LEA/ESA allocation for sections 611 and 619 of IDEA for FFY 2016</t>
  </si>
  <si>
    <r>
      <t xml:space="preserve">LEA/ESA Determinations: What year's data were used to make the LEA/ ESA determinations in your state?   </t>
    </r>
    <r>
      <rPr>
        <b/>
        <sz val="11"/>
        <color theme="1"/>
        <rFont val="Calibri"/>
        <family val="2"/>
        <scheme val="minor"/>
      </rPr>
      <t>2016-2017</t>
    </r>
  </si>
  <si>
    <t>B2. For each LEA/ ESA, specify the determination under 34 CFR § 300.600(a)(2) that controls whether the LEA may be able to reduce MOE during SY 2017-2018.</t>
  </si>
  <si>
    <t>B3. Reduction of local and/or State funds taken pursuant to Section 613(a)(2)(C) by the LEA/ESA during SY 2017-2018 (dollar $ amount)</t>
  </si>
  <si>
    <t>B5. Did the State determine whether the LEA/ESA met the MOE compliance standard in FFY 2017/SY 2017-2018?</t>
  </si>
  <si>
    <t>B6. Did the LEA/ESA meet the MOE compliance standard in FFY 2017/SY 2017-2018?</t>
  </si>
  <si>
    <t>B7. By the date of this data submission, did the State return non-Federal funds to the Department based on the failure of the LEA/ESA to meet the MOE compliance standard in FFY 2017/SY 2017-2018?</t>
  </si>
  <si>
    <t>B8. What amount of non-Federal funds did the State return to the Department based on the failure of the LEA/ESA to meet the MOE compliance standard in FFY 2017/SY 2017-2018?</t>
  </si>
  <si>
    <t>C2A. Was the LEA/ESA required to use 15% of funds for CEIS due to significant disproportionality in SY 2017-2018? (Y/N)</t>
  </si>
  <si>
    <t>C2B. Amount reserved for required CEIS in the LEA /ESA in SY 2017-2018 (dollars $)</t>
  </si>
  <si>
    <t>C3A. Did the LEA/ESA voluntarily use up to 15% of IDEA 611 and 619 fund for CEIS in SY 2017-2018 (Y/N)</t>
  </si>
  <si>
    <t>C3B. Amount reserved for voluntary CEIS in SY 2017-2018 (dollars $)</t>
  </si>
  <si>
    <t>C3C. Percent taken for voluntary CEIS during SY 2017-2018 (PERCENT)</t>
  </si>
  <si>
    <t>D2. Total number of children receiving CEIS under the IDEA in the LEA/ESA during SY 2017-2018</t>
  </si>
  <si>
    <t>D3. Total number of children who received CEIS under the IDEA anytime in the past two school years and received special education and related services in SY 2017-2018</t>
  </si>
  <si>
    <t>Diamond, Double O, Drewsey SD 13, Frenchglen, Pine Creek and Suntex refused their FFY 2017 IDEA Funds.</t>
  </si>
  <si>
    <t>C2C. Percent taken for required CEIS during SY 2017-2018 (PERCENT)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</si>
</sst>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0">
    <xf numFmtId="0" fontId="0" fillId="0" borderId="0" xfId="0"/>
    <xf numFmtId="0" fontId="16" fillId="0" borderId="10" xfId="0" applyFont="1" applyBorder="1" applyAlignment="1">
      <alignment wrapText="1"/>
    </xf>
    <xf numFmtId="0" fontId="16" fillId="0" borderId="10" xfId="0" applyFont="1" applyBorder="1" applyAlignment="1">
      <alignment horizontal="center" wrapText="1"/>
    </xf>
    <xf numFmtId="0" fontId="0" fillId="0" borderId="18" xfId="0" applyBorder="1"/>
    <xf numFmtId="0" fontId="0" fillId="0" borderId="19" xfId="0" applyBorder="1"/>
    <xf numFmtId="0" fontId="16" fillId="0" borderId="20" xfId="0" applyFont="1" applyBorder="1" applyAlignment="1">
      <alignment horizontal="center" wrapText="1"/>
    </xf>
    <xf numFmtId="0" fontId="16" fillId="0" borderId="21" xfId="0" applyFont="1" applyBorder="1" applyAlignment="1">
      <alignment horizontal="center" wrapText="1"/>
    </xf>
    <xf numFmtId="0" fontId="0" fillId="33" borderId="10" xfId="0" applyFill="1" applyBorder="1" applyAlignment="1">
      <alignment horizontal="left" wrapText="1"/>
    </xf>
    <xf numFmtId="0" fontId="0" fillId="33" borderId="10" xfId="0" applyFill="1" applyBorder="1" applyAlignment="1">
      <alignment wrapText="1"/>
    </xf>
    <xf numFmtId="164" fontId="0" fillId="33" borderId="10" xfId="0" applyNumberFormat="1" applyFill="1" applyBorder="1" applyAlignment="1">
      <alignment horizontal="right"/>
    </xf>
    <xf numFmtId="0" fontId="0" fillId="0" borderId="10" xfId="0" applyFill="1" applyBorder="1" applyAlignment="1">
      <alignment horizontal="left" wrapText="1"/>
    </xf>
    <xf numFmtId="0" fontId="0" fillId="0" borderId="10" xfId="0" applyFill="1" applyBorder="1" applyAlignment="1">
      <alignment wrapText="1"/>
    </xf>
    <xf numFmtId="164" fontId="0" fillId="0" borderId="10" xfId="0" applyNumberFormat="1" applyFill="1" applyBorder="1" applyAlignment="1">
      <alignment horizontal="right"/>
    </xf>
    <xf numFmtId="0" fontId="16" fillId="0" borderId="22" xfId="0" applyFont="1" applyBorder="1" applyAlignment="1">
      <alignment wrapText="1"/>
    </xf>
    <xf numFmtId="0" fontId="18" fillId="0" borderId="10" xfId="0" applyFont="1" applyBorder="1" applyAlignment="1">
      <alignment horizontal="center" wrapText="1"/>
    </xf>
    <xf numFmtId="0" fontId="16" fillId="0" borderId="0" xfId="0" applyFont="1"/>
    <xf numFmtId="4" fontId="0" fillId="33" borderId="10" xfId="0" applyNumberFormat="1" applyFont="1" applyFill="1" applyBorder="1" applyAlignment="1">
      <alignment horizontal="center"/>
    </xf>
    <xf numFmtId="4" fontId="0" fillId="0" borderId="10" xfId="0" applyNumberFormat="1" applyFont="1" applyFill="1" applyBorder="1" applyAlignment="1">
      <alignment horizontal="center"/>
    </xf>
    <xf numFmtId="0" fontId="0" fillId="33" borderId="10" xfId="0" applyFill="1" applyBorder="1" applyAlignment="1">
      <alignment horizontal="center" wrapText="1"/>
    </xf>
    <xf numFmtId="0" fontId="0" fillId="0" borderId="10" xfId="0" applyFill="1" applyBorder="1" applyAlignment="1">
      <alignment horizontal="center" wrapText="1"/>
    </xf>
    <xf numFmtId="0" fontId="18" fillId="0" borderId="21" xfId="0" applyFont="1" applyBorder="1" applyAlignment="1">
      <alignment horizontal="center" wrapText="1"/>
    </xf>
    <xf numFmtId="0" fontId="16" fillId="0" borderId="23" xfId="0" applyFont="1" applyBorder="1" applyAlignment="1"/>
    <xf numFmtId="0" fontId="16" fillId="0" borderId="24" xfId="0" applyFont="1" applyBorder="1" applyAlignment="1"/>
    <xf numFmtId="0" fontId="0" fillId="33" borderId="27" xfId="0" applyFill="1" applyBorder="1" applyAlignment="1">
      <alignment horizontal="left" wrapText="1"/>
    </xf>
    <xf numFmtId="0" fontId="0" fillId="33" borderId="27" xfId="0" applyFill="1" applyBorder="1" applyAlignment="1">
      <alignment wrapText="1"/>
    </xf>
    <xf numFmtId="0" fontId="0" fillId="0" borderId="28" xfId="0" applyFill="1" applyBorder="1" applyAlignment="1">
      <alignment horizontal="left" wrapText="1"/>
    </xf>
    <xf numFmtId="0" fontId="0" fillId="0" borderId="28" xfId="0" applyFill="1" applyBorder="1" applyAlignment="1">
      <alignment wrapText="1"/>
    </xf>
    <xf numFmtId="0" fontId="16" fillId="0" borderId="29" xfId="0" applyFont="1" applyBorder="1" applyAlignment="1">
      <alignment wrapText="1"/>
    </xf>
    <xf numFmtId="0" fontId="0" fillId="33" borderId="28" xfId="0" applyFill="1" applyBorder="1" applyAlignment="1">
      <alignment horizontal="left" wrapText="1"/>
    </xf>
    <xf numFmtId="0" fontId="0" fillId="33" borderId="28" xfId="0" applyFill="1" applyBorder="1" applyAlignment="1">
      <alignment wrapText="1"/>
    </xf>
    <xf numFmtId="3" fontId="0" fillId="0" borderId="28" xfId="0" applyNumberFormat="1" applyFont="1" applyFill="1" applyBorder="1" applyAlignment="1">
      <alignment horizont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8" fillId="0" borderId="21" xfId="0" applyFont="1" applyFill="1" applyBorder="1" applyAlignment="1">
      <alignment horizontal="center" wrapText="1"/>
    </xf>
    <xf numFmtId="0" fontId="16" fillId="0" borderId="10" xfId="0" applyFont="1" applyFill="1" applyBorder="1" applyAlignment="1">
      <alignment horizontal="center" wrapText="1"/>
    </xf>
    <xf numFmtId="0" fontId="18" fillId="0" borderId="10" xfId="0" applyFont="1" applyFill="1" applyBorder="1" applyAlignment="1">
      <alignment horizontal="center" wrapText="1"/>
    </xf>
    <xf numFmtId="0" fontId="0" fillId="0" borderId="0" xfId="0" applyFill="1"/>
    <xf numFmtId="3" fontId="0" fillId="33" borderId="28" xfId="0" applyNumberFormat="1" applyFont="1" applyFill="1" applyBorder="1" applyAlignment="1">
      <alignment horizontal="center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16" fillId="0" borderId="11" xfId="0" applyFont="1" applyBorder="1" applyAlignment="1">
      <alignment horizontal="center" wrapText="1"/>
    </xf>
    <xf numFmtId="0" fontId="16" fillId="0" borderId="12" xfId="0" applyFont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16" fillId="0" borderId="14" xfId="0" applyFont="1" applyBorder="1" applyAlignment="1">
      <alignment horizontal="center" wrapText="1"/>
    </xf>
    <xf numFmtId="0" fontId="16" fillId="0" borderId="15" xfId="0" applyFont="1" applyBorder="1" applyAlignment="1">
      <alignment horizontal="center" wrapText="1"/>
    </xf>
    <xf numFmtId="0" fontId="16" fillId="0" borderId="16" xfId="0" applyFont="1" applyBorder="1" applyAlignment="1">
      <alignment horizontal="center" wrapText="1"/>
    </xf>
    <xf numFmtId="0" fontId="16" fillId="0" borderId="17" xfId="0" applyFont="1" applyBorder="1" applyAlignment="1">
      <alignment horizontal="center" wrapText="1"/>
    </xf>
    <xf numFmtId="0" fontId="16" fillId="0" borderId="0" xfId="0" applyFont="1" applyAlignment="1">
      <alignment horizontal="left"/>
    </xf>
    <xf numFmtId="0" fontId="0" fillId="0" borderId="0" xfId="0" applyAlignment="1">
      <alignment horizontal="left"/>
    </xf>
    <xf numFmtId="0" fontId="16" fillId="0" borderId="23" xfId="0" applyFont="1" applyBorder="1" applyAlignment="1">
      <alignment horizontal="center"/>
    </xf>
    <xf numFmtId="0" fontId="16" fillId="0" borderId="24" xfId="0" applyFont="1" applyBorder="1" applyAlignment="1">
      <alignment horizontal="center"/>
    </xf>
    <xf numFmtId="0" fontId="16" fillId="0" borderId="25" xfId="0" applyFont="1" applyBorder="1" applyAlignment="1">
      <alignment horizontal="center"/>
    </xf>
    <xf numFmtId="0" fontId="16" fillId="0" borderId="10" xfId="0" applyFont="1" applyBorder="1" applyAlignment="1">
      <alignment horizontal="center" wrapText="1"/>
    </xf>
    <xf numFmtId="0" fontId="0" fillId="0" borderId="26" xfId="0" applyBorder="1" applyAlignment="1">
      <alignment horizontal="left"/>
    </xf>
    <xf numFmtId="0" fontId="20" fillId="0" borderId="0" xfId="0" applyFont="1" applyAlignment="1">
      <alignment horizontal="left" vertical="top" wrapText="1"/>
    </xf>
    <xf numFmtId="0" fontId="0" fillId="33" borderId="27" xfId="0" applyFill="1" applyBorder="1" applyAlignment="1">
      <alignment horizontal="center" wrapText="1"/>
    </xf>
    <xf numFmtId="0" fontId="0" fillId="0" borderId="28" xfId="0" applyFill="1" applyBorder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Group/Federal%20Reports/2017-2018/DTS/Part%20B%20Table%208%20-%20MOECEIS%20(Done)/Oregon%20MOE%20and%20CEIS%20FFY%202017%20SY%202017-18%20data%20for%20d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Group/Federal%20Reports/2016-2017/DTS%20Reports/Part%20B%20Table%208%20-%20MOE%20CEIS%20(Done)/table8partbmoeceis2016postinglock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egon MOE and CEIS FFY 2017 SY"/>
    </sheetNames>
    <sheetDataSet>
      <sheetData sheetId="0">
        <row r="2">
          <cell r="B2">
            <v>4100990</v>
          </cell>
          <cell r="C2">
            <v>2809.93</v>
          </cell>
          <cell r="D2">
            <v>2679.54</v>
          </cell>
          <cell r="E2">
            <v>485.19</v>
          </cell>
        </row>
        <row r="3">
          <cell r="B3">
            <v>4101020</v>
          </cell>
          <cell r="C3">
            <v>54955.67</v>
          </cell>
          <cell r="D3">
            <v>57933.43</v>
          </cell>
          <cell r="E3">
            <v>0</v>
          </cell>
        </row>
        <row r="4">
          <cell r="B4">
            <v>4101200</v>
          </cell>
          <cell r="C4">
            <v>35522.86</v>
          </cell>
          <cell r="D4">
            <v>33061.32</v>
          </cell>
          <cell r="E4">
            <v>1455.58</v>
          </cell>
        </row>
        <row r="5">
          <cell r="B5">
            <v>4101230</v>
          </cell>
          <cell r="C5">
            <v>177816.3</v>
          </cell>
          <cell r="D5">
            <v>180052.76</v>
          </cell>
          <cell r="E5">
            <v>7763.07</v>
          </cell>
        </row>
        <row r="6">
          <cell r="B6">
            <v>4101350</v>
          </cell>
          <cell r="C6">
            <v>20213.169999999998</v>
          </cell>
          <cell r="D6">
            <v>20387.89</v>
          </cell>
          <cell r="E6">
            <v>0</v>
          </cell>
        </row>
        <row r="7">
          <cell r="B7">
            <v>4101470</v>
          </cell>
          <cell r="C7">
            <v>30123.62</v>
          </cell>
          <cell r="D7">
            <v>31111.46</v>
          </cell>
          <cell r="E7">
            <v>0</v>
          </cell>
        </row>
        <row r="8">
          <cell r="B8">
            <v>4101500</v>
          </cell>
          <cell r="C8">
            <v>3314.92</v>
          </cell>
          <cell r="D8">
            <v>3665.97</v>
          </cell>
          <cell r="E8">
            <v>0</v>
          </cell>
        </row>
        <row r="9">
          <cell r="B9">
            <v>4101560</v>
          </cell>
          <cell r="C9">
            <v>609542.56000000006</v>
          </cell>
          <cell r="D9">
            <v>624824.67000000004</v>
          </cell>
          <cell r="E9">
            <v>14555.77</v>
          </cell>
        </row>
        <row r="10">
          <cell r="B10">
            <v>4101590</v>
          </cell>
          <cell r="C10">
            <v>825.66</v>
          </cell>
          <cell r="D10">
            <v>557.01</v>
          </cell>
          <cell r="E10">
            <v>0</v>
          </cell>
        </row>
        <row r="11">
          <cell r="B11">
            <v>4101620</v>
          </cell>
          <cell r="C11">
            <v>370235.39</v>
          </cell>
          <cell r="D11">
            <v>377644.36</v>
          </cell>
          <cell r="E11">
            <v>7763.08</v>
          </cell>
        </row>
        <row r="12">
          <cell r="B12">
            <v>4101660</v>
          </cell>
          <cell r="C12">
            <v>112831.58</v>
          </cell>
          <cell r="D12">
            <v>114660.11</v>
          </cell>
          <cell r="E12">
            <v>4851.93</v>
          </cell>
        </row>
        <row r="13">
          <cell r="B13">
            <v>4101710</v>
          </cell>
          <cell r="C13">
            <v>521141.51</v>
          </cell>
          <cell r="D13">
            <v>573760.69999999995</v>
          </cell>
          <cell r="E13">
            <v>14070.58</v>
          </cell>
        </row>
        <row r="14">
          <cell r="B14">
            <v>4101800</v>
          </cell>
          <cell r="C14">
            <v>170414.5</v>
          </cell>
          <cell r="D14">
            <v>166043.07999999999</v>
          </cell>
          <cell r="E14">
            <v>5337.11</v>
          </cell>
        </row>
        <row r="15">
          <cell r="B15">
            <v>4101830</v>
          </cell>
          <cell r="C15">
            <v>210445.31</v>
          </cell>
          <cell r="D15">
            <v>224129.71</v>
          </cell>
          <cell r="E15">
            <v>1455.58</v>
          </cell>
        </row>
        <row r="16">
          <cell r="B16">
            <v>4101920</v>
          </cell>
          <cell r="C16">
            <v>7777004.6200000001</v>
          </cell>
          <cell r="D16">
            <v>7787446.2400000002</v>
          </cell>
          <cell r="E16">
            <v>109168.3</v>
          </cell>
        </row>
        <row r="17">
          <cell r="B17">
            <v>4101980</v>
          </cell>
          <cell r="C17">
            <v>3283380.26</v>
          </cell>
          <cell r="D17">
            <v>3379571.73</v>
          </cell>
          <cell r="E17">
            <v>60163.86</v>
          </cell>
        </row>
        <row r="18">
          <cell r="B18">
            <v>4102040</v>
          </cell>
          <cell r="C18">
            <v>1153690.44</v>
          </cell>
          <cell r="D18">
            <v>1156238.82</v>
          </cell>
          <cell r="E18">
            <v>26685.58</v>
          </cell>
        </row>
        <row r="19">
          <cell r="B19">
            <v>4102160</v>
          </cell>
          <cell r="C19">
            <v>47698.71</v>
          </cell>
          <cell r="D19">
            <v>48912.35</v>
          </cell>
          <cell r="E19">
            <v>485.2</v>
          </cell>
        </row>
        <row r="20">
          <cell r="B20">
            <v>4102190</v>
          </cell>
          <cell r="C20">
            <v>3295.78</v>
          </cell>
          <cell r="D20">
            <v>4140.0200000000004</v>
          </cell>
          <cell r="E20">
            <v>0</v>
          </cell>
        </row>
        <row r="21">
          <cell r="B21">
            <v>4102310</v>
          </cell>
          <cell r="C21">
            <v>347846.77</v>
          </cell>
          <cell r="D21">
            <v>346728.88</v>
          </cell>
          <cell r="E21">
            <v>14070.58</v>
          </cell>
        </row>
        <row r="22">
          <cell r="B22">
            <v>4101740</v>
          </cell>
          <cell r="C22">
            <v>14024.05</v>
          </cell>
          <cell r="D22">
            <v>14187.07</v>
          </cell>
          <cell r="E22">
            <v>0</v>
          </cell>
        </row>
        <row r="23">
          <cell r="B23">
            <v>4102580</v>
          </cell>
          <cell r="C23">
            <v>31668.26</v>
          </cell>
          <cell r="D23">
            <v>35381.360000000001</v>
          </cell>
          <cell r="E23">
            <v>485.19</v>
          </cell>
        </row>
        <row r="24">
          <cell r="B24">
            <v>4102610</v>
          </cell>
          <cell r="C24">
            <v>46572.66</v>
          </cell>
          <cell r="D24">
            <v>44726.93</v>
          </cell>
          <cell r="E24">
            <v>0</v>
          </cell>
        </row>
        <row r="25">
          <cell r="B25">
            <v>4102640</v>
          </cell>
          <cell r="C25">
            <v>983036.43</v>
          </cell>
          <cell r="D25">
            <v>970765.75</v>
          </cell>
          <cell r="E25">
            <v>14555.77</v>
          </cell>
        </row>
        <row r="26">
          <cell r="B26">
            <v>4102780</v>
          </cell>
          <cell r="C26">
            <v>502491.04</v>
          </cell>
          <cell r="D26">
            <v>516682.78</v>
          </cell>
          <cell r="E26">
            <v>11644.62</v>
          </cell>
        </row>
        <row r="27">
          <cell r="B27">
            <v>4102800</v>
          </cell>
          <cell r="C27">
            <v>1326795.08</v>
          </cell>
          <cell r="D27">
            <v>1352784.41</v>
          </cell>
          <cell r="E27">
            <v>31537.51</v>
          </cell>
        </row>
        <row r="28">
          <cell r="B28">
            <v>4105760</v>
          </cell>
          <cell r="C28">
            <v>127460.19</v>
          </cell>
          <cell r="D28">
            <v>123854.44</v>
          </cell>
          <cell r="E28">
            <v>3881.54</v>
          </cell>
        </row>
        <row r="29">
          <cell r="B29">
            <v>4102910</v>
          </cell>
          <cell r="C29">
            <v>133554.85999999999</v>
          </cell>
          <cell r="D29">
            <v>119006.85</v>
          </cell>
          <cell r="E29">
            <v>3881.54</v>
          </cell>
        </row>
        <row r="30">
          <cell r="B30">
            <v>4102940</v>
          </cell>
          <cell r="C30">
            <v>869227.25</v>
          </cell>
          <cell r="D30">
            <v>851821.77</v>
          </cell>
          <cell r="E30">
            <v>30081.93</v>
          </cell>
        </row>
        <row r="31">
          <cell r="B31">
            <v>4102840</v>
          </cell>
          <cell r="C31">
            <v>626960.31999999995</v>
          </cell>
          <cell r="D31">
            <v>635093.47</v>
          </cell>
          <cell r="E31">
            <v>14555.77</v>
          </cell>
        </row>
        <row r="32">
          <cell r="B32">
            <v>4103260</v>
          </cell>
          <cell r="C32">
            <v>159720.74</v>
          </cell>
          <cell r="D32">
            <v>164988.48000000001</v>
          </cell>
          <cell r="E32">
            <v>7763.08</v>
          </cell>
        </row>
        <row r="33">
          <cell r="B33">
            <v>4103270</v>
          </cell>
          <cell r="C33">
            <v>149794.29</v>
          </cell>
          <cell r="D33">
            <v>151001.65</v>
          </cell>
          <cell r="E33">
            <v>5337.11</v>
          </cell>
        </row>
        <row r="34">
          <cell r="B34">
            <v>4103330</v>
          </cell>
          <cell r="C34">
            <v>28200.83</v>
          </cell>
          <cell r="D34">
            <v>28427.39</v>
          </cell>
          <cell r="E34">
            <v>0</v>
          </cell>
        </row>
        <row r="35">
          <cell r="B35">
            <v>4103660</v>
          </cell>
          <cell r="C35">
            <v>822167.44</v>
          </cell>
          <cell r="D35">
            <v>860521.17</v>
          </cell>
          <cell r="E35">
            <v>27170.78</v>
          </cell>
        </row>
        <row r="36">
          <cell r="B36">
            <v>4103390</v>
          </cell>
          <cell r="C36">
            <v>210007.18</v>
          </cell>
          <cell r="D36">
            <v>222243.73</v>
          </cell>
          <cell r="E36">
            <v>8733.4699999999993</v>
          </cell>
        </row>
        <row r="37">
          <cell r="B37">
            <v>4103420</v>
          </cell>
          <cell r="C37">
            <v>182601.23</v>
          </cell>
          <cell r="D37">
            <v>184522.33</v>
          </cell>
          <cell r="E37">
            <v>3396.35</v>
          </cell>
        </row>
        <row r="38">
          <cell r="B38">
            <v>4103480</v>
          </cell>
          <cell r="C38">
            <v>1471462.41</v>
          </cell>
          <cell r="D38">
            <v>1480128.11</v>
          </cell>
          <cell r="E38">
            <v>35904.239999999998</v>
          </cell>
        </row>
        <row r="39">
          <cell r="B39">
            <v>4103540</v>
          </cell>
          <cell r="C39">
            <v>47994.48</v>
          </cell>
          <cell r="D39">
            <v>50982.04</v>
          </cell>
          <cell r="E39">
            <v>1455.58</v>
          </cell>
        </row>
        <row r="40">
          <cell r="B40">
            <v>4103690</v>
          </cell>
          <cell r="C40">
            <v>297360.65000000002</v>
          </cell>
          <cell r="D40">
            <v>296473.46000000002</v>
          </cell>
          <cell r="E40">
            <v>8248.27</v>
          </cell>
        </row>
        <row r="41">
          <cell r="B41">
            <v>4103720</v>
          </cell>
          <cell r="C41">
            <v>635175.78</v>
          </cell>
          <cell r="D41">
            <v>644859.66</v>
          </cell>
          <cell r="E41">
            <v>23774.43</v>
          </cell>
        </row>
        <row r="42">
          <cell r="B42">
            <v>4103780</v>
          </cell>
          <cell r="C42">
            <v>74680.19</v>
          </cell>
          <cell r="D42">
            <v>71854.960000000006</v>
          </cell>
          <cell r="E42">
            <v>1455.57</v>
          </cell>
        </row>
        <row r="43">
          <cell r="B43">
            <v>4103840</v>
          </cell>
          <cell r="C43">
            <v>133190.35</v>
          </cell>
          <cell r="D43">
            <v>130208.15</v>
          </cell>
          <cell r="E43">
            <v>3881.54</v>
          </cell>
        </row>
        <row r="44">
          <cell r="B44">
            <v>4103860</v>
          </cell>
          <cell r="C44">
            <v>705067.02</v>
          </cell>
          <cell r="D44">
            <v>693373.36</v>
          </cell>
          <cell r="E44">
            <v>23289.24</v>
          </cell>
        </row>
        <row r="45">
          <cell r="B45">
            <v>4103940</v>
          </cell>
          <cell r="C45">
            <v>2087402.43</v>
          </cell>
          <cell r="D45">
            <v>2128315.37</v>
          </cell>
          <cell r="E45">
            <v>45608.09</v>
          </cell>
        </row>
        <row r="46">
          <cell r="B46">
            <v>4103990</v>
          </cell>
          <cell r="C46">
            <v>193754.03</v>
          </cell>
          <cell r="D46">
            <v>194360.2</v>
          </cell>
          <cell r="E46">
            <v>4366.7299999999996</v>
          </cell>
        </row>
        <row r="47">
          <cell r="B47">
            <v>4104020</v>
          </cell>
          <cell r="C47">
            <v>10566.2</v>
          </cell>
          <cell r="D47">
            <v>10035.299999999999</v>
          </cell>
          <cell r="E47">
            <v>1940.77</v>
          </cell>
        </row>
        <row r="48">
          <cell r="B48">
            <v>4104170</v>
          </cell>
          <cell r="C48">
            <v>0</v>
          </cell>
          <cell r="D48">
            <v>0</v>
          </cell>
          <cell r="E48">
            <v>0</v>
          </cell>
        </row>
        <row r="49">
          <cell r="B49">
            <v>4104290</v>
          </cell>
          <cell r="C49">
            <v>0</v>
          </cell>
          <cell r="D49">
            <v>0</v>
          </cell>
          <cell r="E49">
            <v>0</v>
          </cell>
        </row>
        <row r="50">
          <cell r="B50">
            <v>4103960</v>
          </cell>
          <cell r="C50">
            <v>37712.370000000003</v>
          </cell>
          <cell r="D50">
            <v>39057.69</v>
          </cell>
          <cell r="E50">
            <v>1455.58</v>
          </cell>
        </row>
        <row r="51">
          <cell r="B51">
            <v>4110710</v>
          </cell>
          <cell r="C51">
            <v>1255363.51</v>
          </cell>
          <cell r="D51">
            <v>1264248.19</v>
          </cell>
          <cell r="E51">
            <v>40756.160000000003</v>
          </cell>
        </row>
        <row r="52">
          <cell r="B52">
            <v>4104380</v>
          </cell>
          <cell r="C52">
            <v>0</v>
          </cell>
          <cell r="D52">
            <v>0</v>
          </cell>
          <cell r="E52">
            <v>0</v>
          </cell>
        </row>
        <row r="53">
          <cell r="B53">
            <v>4104410</v>
          </cell>
          <cell r="C53">
            <v>51116.58</v>
          </cell>
          <cell r="D53">
            <v>53502.31</v>
          </cell>
          <cell r="E53">
            <v>1455.57</v>
          </cell>
        </row>
        <row r="54">
          <cell r="B54">
            <v>4104500</v>
          </cell>
          <cell r="C54">
            <v>864971.97</v>
          </cell>
          <cell r="D54">
            <v>843158.46</v>
          </cell>
          <cell r="E54">
            <v>19407.689999999999</v>
          </cell>
        </row>
        <row r="55">
          <cell r="B55">
            <v>4104530</v>
          </cell>
          <cell r="C55">
            <v>50167.67</v>
          </cell>
          <cell r="D55">
            <v>50112.87</v>
          </cell>
          <cell r="E55">
            <v>485.19</v>
          </cell>
        </row>
        <row r="56">
          <cell r="B56">
            <v>4104590</v>
          </cell>
          <cell r="C56">
            <v>84627.61</v>
          </cell>
          <cell r="D56">
            <v>84466.68</v>
          </cell>
          <cell r="E56">
            <v>485.2</v>
          </cell>
        </row>
        <row r="57">
          <cell r="B57">
            <v>4104620</v>
          </cell>
          <cell r="C57">
            <v>66170.320000000007</v>
          </cell>
          <cell r="D57">
            <v>41687.31</v>
          </cell>
          <cell r="E57">
            <v>485.19</v>
          </cell>
        </row>
        <row r="58">
          <cell r="B58">
            <v>4105080</v>
          </cell>
          <cell r="C58">
            <v>101723.5</v>
          </cell>
          <cell r="D58">
            <v>105264.81</v>
          </cell>
          <cell r="E58">
            <v>2425.96</v>
          </cell>
        </row>
        <row r="59">
          <cell r="B59">
            <v>4104700</v>
          </cell>
          <cell r="C59">
            <v>526736.80000000005</v>
          </cell>
          <cell r="D59">
            <v>524123.66</v>
          </cell>
          <cell r="E59">
            <v>10674.23</v>
          </cell>
        </row>
        <row r="60">
          <cell r="B60">
            <v>4104740</v>
          </cell>
          <cell r="C60">
            <v>3651072.94</v>
          </cell>
          <cell r="D60">
            <v>3698092.02</v>
          </cell>
          <cell r="E60">
            <v>107227.52</v>
          </cell>
        </row>
        <row r="61">
          <cell r="B61">
            <v>4100003</v>
          </cell>
          <cell r="C61">
            <v>49569.58</v>
          </cell>
          <cell r="D61">
            <v>49666.77</v>
          </cell>
          <cell r="E61">
            <v>970.38</v>
          </cell>
        </row>
        <row r="62">
          <cell r="B62">
            <v>4104950</v>
          </cell>
          <cell r="C62">
            <v>361873.97</v>
          </cell>
          <cell r="D62">
            <v>364737.84</v>
          </cell>
          <cell r="E62">
            <v>7277.88</v>
          </cell>
        </row>
        <row r="63">
          <cell r="B63">
            <v>4105160</v>
          </cell>
          <cell r="C63">
            <v>1222783.8400000001</v>
          </cell>
          <cell r="D63">
            <v>1220723.48</v>
          </cell>
          <cell r="E63">
            <v>20863.28</v>
          </cell>
        </row>
        <row r="64">
          <cell r="B64">
            <v>4105250</v>
          </cell>
          <cell r="C64">
            <v>55579.35</v>
          </cell>
          <cell r="D64">
            <v>59138.239999999998</v>
          </cell>
          <cell r="E64">
            <v>0</v>
          </cell>
        </row>
        <row r="65">
          <cell r="B65">
            <v>4105310</v>
          </cell>
          <cell r="C65">
            <v>0</v>
          </cell>
          <cell r="D65">
            <v>0</v>
          </cell>
          <cell r="E65">
            <v>0</v>
          </cell>
        </row>
        <row r="66">
          <cell r="B66">
            <v>4105430</v>
          </cell>
          <cell r="C66">
            <v>117936.78</v>
          </cell>
          <cell r="D66">
            <v>113368.89</v>
          </cell>
          <cell r="E66">
            <v>2425.9699999999998</v>
          </cell>
        </row>
        <row r="67">
          <cell r="B67">
            <v>4100015</v>
          </cell>
          <cell r="C67">
            <v>252091.51999999999</v>
          </cell>
          <cell r="D67">
            <v>241671.13</v>
          </cell>
          <cell r="E67">
            <v>3396.34</v>
          </cell>
        </row>
        <row r="68">
          <cell r="B68">
            <v>4105610</v>
          </cell>
          <cell r="C68">
            <v>437773.08</v>
          </cell>
          <cell r="D68">
            <v>449105.15</v>
          </cell>
          <cell r="E68">
            <v>4366.7299999999996</v>
          </cell>
        </row>
        <row r="69">
          <cell r="B69">
            <v>4105640</v>
          </cell>
          <cell r="C69">
            <v>68874.679999999993</v>
          </cell>
          <cell r="D69">
            <v>64205.67</v>
          </cell>
          <cell r="E69">
            <v>485.19</v>
          </cell>
        </row>
        <row r="70">
          <cell r="B70">
            <v>4105670</v>
          </cell>
          <cell r="C70">
            <v>181122.1</v>
          </cell>
          <cell r="D70">
            <v>183282.9</v>
          </cell>
          <cell r="E70">
            <v>3881.54</v>
          </cell>
        </row>
        <row r="71">
          <cell r="B71">
            <v>4105910</v>
          </cell>
          <cell r="C71">
            <v>1168062.3400000001</v>
          </cell>
          <cell r="D71">
            <v>1125502.82</v>
          </cell>
          <cell r="E71">
            <v>29111.55</v>
          </cell>
        </row>
        <row r="72">
          <cell r="B72">
            <v>4101120</v>
          </cell>
          <cell r="C72">
            <v>1913653.2</v>
          </cell>
          <cell r="D72">
            <v>1908813.89</v>
          </cell>
          <cell r="E72">
            <v>48034.04</v>
          </cell>
        </row>
        <row r="73">
          <cell r="B73">
            <v>4106000</v>
          </cell>
          <cell r="C73">
            <v>2403130.0299999998</v>
          </cell>
          <cell r="D73">
            <v>2464619.13</v>
          </cell>
          <cell r="E73">
            <v>56767.51</v>
          </cell>
        </row>
        <row r="74">
          <cell r="B74">
            <v>4102490</v>
          </cell>
          <cell r="C74">
            <v>222174.74</v>
          </cell>
          <cell r="D74">
            <v>224072.54</v>
          </cell>
          <cell r="E74">
            <v>9218.66</v>
          </cell>
        </row>
        <row r="75">
          <cell r="B75">
            <v>4103600</v>
          </cell>
          <cell r="C75">
            <v>14807.35</v>
          </cell>
          <cell r="D75">
            <v>17783.91</v>
          </cell>
          <cell r="E75">
            <v>0</v>
          </cell>
        </row>
        <row r="76">
          <cell r="B76">
            <v>4103630</v>
          </cell>
          <cell r="C76">
            <v>11426</v>
          </cell>
          <cell r="D76">
            <v>13036.07</v>
          </cell>
          <cell r="E76">
            <v>0</v>
          </cell>
        </row>
        <row r="77">
          <cell r="B77">
            <v>4106120</v>
          </cell>
          <cell r="C77">
            <v>16784.91</v>
          </cell>
          <cell r="D77">
            <v>16987.38</v>
          </cell>
          <cell r="E77">
            <v>970.39</v>
          </cell>
        </row>
        <row r="78">
          <cell r="B78">
            <v>4100019</v>
          </cell>
          <cell r="C78">
            <v>169453.93</v>
          </cell>
          <cell r="D78">
            <v>162183.70000000001</v>
          </cell>
          <cell r="E78">
            <v>1455.58</v>
          </cell>
        </row>
        <row r="79">
          <cell r="B79">
            <v>4106270</v>
          </cell>
          <cell r="C79">
            <v>26495.439999999999</v>
          </cell>
          <cell r="D79">
            <v>25654.97</v>
          </cell>
          <cell r="E79">
            <v>970.38</v>
          </cell>
        </row>
        <row r="80">
          <cell r="B80">
            <v>4106300</v>
          </cell>
          <cell r="C80">
            <v>1012795.41</v>
          </cell>
          <cell r="D80">
            <v>1009276.83</v>
          </cell>
          <cell r="E80">
            <v>23774.43</v>
          </cell>
        </row>
        <row r="81">
          <cell r="B81">
            <v>4100023</v>
          </cell>
          <cell r="C81">
            <v>3845684.1</v>
          </cell>
          <cell r="D81">
            <v>3826606.04</v>
          </cell>
          <cell r="E81">
            <v>62104.62</v>
          </cell>
        </row>
        <row r="82">
          <cell r="B82">
            <v>4106510</v>
          </cell>
          <cell r="C82">
            <v>813891.19</v>
          </cell>
          <cell r="D82">
            <v>799085.46</v>
          </cell>
          <cell r="E82">
            <v>19892.89</v>
          </cell>
        </row>
        <row r="83">
          <cell r="B83">
            <v>4106600</v>
          </cell>
          <cell r="C83">
            <v>15475.29</v>
          </cell>
          <cell r="D83">
            <v>16831.599999999999</v>
          </cell>
          <cell r="E83">
            <v>970.38</v>
          </cell>
        </row>
        <row r="84">
          <cell r="B84">
            <v>4106630</v>
          </cell>
          <cell r="C84">
            <v>69768.75</v>
          </cell>
          <cell r="D84">
            <v>69094.720000000001</v>
          </cell>
          <cell r="E84">
            <v>485.2</v>
          </cell>
        </row>
        <row r="85">
          <cell r="B85">
            <v>4100047</v>
          </cell>
          <cell r="C85">
            <v>29265.67</v>
          </cell>
          <cell r="D85">
            <v>29074.84</v>
          </cell>
          <cell r="E85">
            <v>485.19</v>
          </cell>
        </row>
        <row r="86">
          <cell r="B86">
            <v>4106740</v>
          </cell>
          <cell r="C86">
            <v>627756.39</v>
          </cell>
          <cell r="D86">
            <v>641365.92000000004</v>
          </cell>
          <cell r="E86">
            <v>37359.82</v>
          </cell>
        </row>
        <row r="87">
          <cell r="B87">
            <v>4106710</v>
          </cell>
          <cell r="C87">
            <v>188546.18</v>
          </cell>
          <cell r="D87">
            <v>179184.75</v>
          </cell>
          <cell r="E87">
            <v>2425.9699999999998</v>
          </cell>
        </row>
        <row r="88">
          <cell r="B88">
            <v>4106750</v>
          </cell>
          <cell r="C88">
            <v>24798.01</v>
          </cell>
          <cell r="D88">
            <v>24486.62</v>
          </cell>
          <cell r="E88">
            <v>970.38</v>
          </cell>
        </row>
        <row r="89">
          <cell r="B89">
            <v>4106780</v>
          </cell>
          <cell r="C89">
            <v>174420.67</v>
          </cell>
          <cell r="D89">
            <v>175738.94</v>
          </cell>
          <cell r="E89">
            <v>5337.12</v>
          </cell>
        </row>
        <row r="90">
          <cell r="B90">
            <v>4106820</v>
          </cell>
          <cell r="C90">
            <v>17897.490000000002</v>
          </cell>
          <cell r="D90">
            <v>17699.07</v>
          </cell>
          <cell r="E90">
            <v>485.19</v>
          </cell>
        </row>
        <row r="91">
          <cell r="B91">
            <v>4106870</v>
          </cell>
          <cell r="C91">
            <v>63028.160000000003</v>
          </cell>
          <cell r="D91">
            <v>66026.36</v>
          </cell>
          <cell r="E91">
            <v>2425.96</v>
          </cell>
        </row>
        <row r="92">
          <cell r="B92">
            <v>4106930</v>
          </cell>
          <cell r="C92">
            <v>418431.1</v>
          </cell>
          <cell r="D92">
            <v>386552.41</v>
          </cell>
          <cell r="E92">
            <v>13585.39</v>
          </cell>
        </row>
        <row r="93">
          <cell r="B93">
            <v>4106960</v>
          </cell>
          <cell r="C93">
            <v>1645.78</v>
          </cell>
          <cell r="D93">
            <v>354.09</v>
          </cell>
          <cell r="E93">
            <v>0</v>
          </cell>
        </row>
        <row r="94">
          <cell r="B94">
            <v>4107020</v>
          </cell>
          <cell r="C94">
            <v>1450865.8</v>
          </cell>
          <cell r="D94">
            <v>1517977.79</v>
          </cell>
          <cell r="E94">
            <v>32507.89</v>
          </cell>
        </row>
        <row r="95">
          <cell r="B95">
            <v>4107080</v>
          </cell>
          <cell r="C95">
            <v>831566.23</v>
          </cell>
          <cell r="D95">
            <v>833053.69</v>
          </cell>
          <cell r="E95">
            <v>23774.43</v>
          </cell>
        </row>
        <row r="96">
          <cell r="B96">
            <v>4100040</v>
          </cell>
          <cell r="C96">
            <v>95771.65</v>
          </cell>
          <cell r="D96">
            <v>90878.77</v>
          </cell>
          <cell r="E96">
            <v>3396.34</v>
          </cell>
        </row>
        <row r="97">
          <cell r="B97">
            <v>4107200</v>
          </cell>
          <cell r="C97">
            <v>560870.66</v>
          </cell>
          <cell r="D97">
            <v>576052.36</v>
          </cell>
          <cell r="E97">
            <v>13100.2</v>
          </cell>
        </row>
        <row r="98">
          <cell r="B98">
            <v>4107280</v>
          </cell>
          <cell r="C98">
            <v>155555.35</v>
          </cell>
          <cell r="D98">
            <v>160820.81</v>
          </cell>
          <cell r="E98">
            <v>5822.31</v>
          </cell>
        </row>
        <row r="99">
          <cell r="B99">
            <v>4107230</v>
          </cell>
          <cell r="C99">
            <v>1364836.43</v>
          </cell>
          <cell r="D99">
            <v>1376642.02</v>
          </cell>
          <cell r="E99">
            <v>15040.96</v>
          </cell>
        </row>
        <row r="100">
          <cell r="B100">
            <v>4107380</v>
          </cell>
          <cell r="C100">
            <v>931742.44</v>
          </cell>
          <cell r="D100">
            <v>930096.39</v>
          </cell>
          <cell r="E100">
            <v>20863.28</v>
          </cell>
        </row>
        <row r="101">
          <cell r="B101">
            <v>4107500</v>
          </cell>
          <cell r="C101">
            <v>1335097.6000000001</v>
          </cell>
          <cell r="D101">
            <v>1394781.96</v>
          </cell>
          <cell r="E101">
            <v>50945.21</v>
          </cell>
        </row>
        <row r="102">
          <cell r="B102">
            <v>4107530</v>
          </cell>
          <cell r="C102">
            <v>7627.04</v>
          </cell>
          <cell r="D102">
            <v>7285.5</v>
          </cell>
          <cell r="E102">
            <v>0</v>
          </cell>
        </row>
        <row r="103">
          <cell r="B103">
            <v>4107590</v>
          </cell>
          <cell r="C103">
            <v>91967.1</v>
          </cell>
          <cell r="D103">
            <v>109818.12</v>
          </cell>
          <cell r="E103">
            <v>1455.58</v>
          </cell>
        </row>
        <row r="104">
          <cell r="B104">
            <v>4100042</v>
          </cell>
          <cell r="C104">
            <v>1177.6300000000001</v>
          </cell>
          <cell r="D104">
            <v>705.1</v>
          </cell>
          <cell r="E104">
            <v>0</v>
          </cell>
        </row>
        <row r="105">
          <cell r="B105">
            <v>4107710</v>
          </cell>
          <cell r="C105">
            <v>61826.12</v>
          </cell>
          <cell r="D105">
            <v>57967.16</v>
          </cell>
          <cell r="E105">
            <v>1455.57</v>
          </cell>
        </row>
        <row r="106">
          <cell r="B106">
            <v>4107740</v>
          </cell>
          <cell r="C106">
            <v>54475.86</v>
          </cell>
          <cell r="D106">
            <v>58077.94</v>
          </cell>
          <cell r="E106">
            <v>970.38</v>
          </cell>
        </row>
        <row r="107">
          <cell r="B107">
            <v>4107980</v>
          </cell>
          <cell r="C107">
            <v>51485.01</v>
          </cell>
          <cell r="D107">
            <v>51902.36</v>
          </cell>
          <cell r="E107">
            <v>485.2</v>
          </cell>
        </row>
        <row r="108">
          <cell r="B108">
            <v>4108010</v>
          </cell>
          <cell r="C108">
            <v>1253485.48</v>
          </cell>
          <cell r="D108">
            <v>1282651.32</v>
          </cell>
          <cell r="E108">
            <v>34933.85</v>
          </cell>
        </row>
        <row r="109">
          <cell r="B109">
            <v>4108040</v>
          </cell>
          <cell r="C109">
            <v>2839279.43</v>
          </cell>
          <cell r="D109">
            <v>2834813.98</v>
          </cell>
          <cell r="E109">
            <v>83453.09</v>
          </cell>
        </row>
        <row r="110">
          <cell r="B110">
            <v>4108160</v>
          </cell>
          <cell r="C110">
            <v>355229.72</v>
          </cell>
          <cell r="D110">
            <v>352417.99</v>
          </cell>
          <cell r="E110">
            <v>13585.39</v>
          </cell>
        </row>
        <row r="111">
          <cell r="B111">
            <v>4108280</v>
          </cell>
          <cell r="C111">
            <v>44834.76</v>
          </cell>
          <cell r="D111">
            <v>49873.2</v>
          </cell>
          <cell r="E111">
            <v>0</v>
          </cell>
        </row>
        <row r="112">
          <cell r="B112">
            <v>4108310</v>
          </cell>
          <cell r="C112">
            <v>538015.77</v>
          </cell>
          <cell r="D112">
            <v>543716.30000000005</v>
          </cell>
          <cell r="E112">
            <v>12615</v>
          </cell>
        </row>
        <row r="113">
          <cell r="B113">
            <v>4108430</v>
          </cell>
          <cell r="C113">
            <v>100025.41</v>
          </cell>
          <cell r="D113">
            <v>99222.9</v>
          </cell>
          <cell r="E113">
            <v>1455.58</v>
          </cell>
        </row>
        <row r="114">
          <cell r="B114">
            <v>4108460</v>
          </cell>
          <cell r="C114">
            <v>13974.93</v>
          </cell>
          <cell r="D114">
            <v>13703.44</v>
          </cell>
          <cell r="E114">
            <v>1455.58</v>
          </cell>
        </row>
        <row r="115">
          <cell r="B115">
            <v>4108520</v>
          </cell>
          <cell r="C115">
            <v>404897.73</v>
          </cell>
          <cell r="D115">
            <v>412959.38</v>
          </cell>
          <cell r="E115">
            <v>5337.12</v>
          </cell>
        </row>
        <row r="116">
          <cell r="B116">
            <v>4108550</v>
          </cell>
          <cell r="C116">
            <v>148442.34</v>
          </cell>
          <cell r="D116">
            <v>153420.12</v>
          </cell>
          <cell r="E116">
            <v>3396.35</v>
          </cell>
        </row>
        <row r="117">
          <cell r="B117">
            <v>4100640</v>
          </cell>
          <cell r="C117">
            <v>160371.41</v>
          </cell>
          <cell r="D117">
            <v>160945.59</v>
          </cell>
          <cell r="E117">
            <v>5822.31</v>
          </cell>
        </row>
        <row r="118">
          <cell r="B118">
            <v>4108650</v>
          </cell>
          <cell r="C118">
            <v>167170.20000000001</v>
          </cell>
          <cell r="D118">
            <v>165912.57</v>
          </cell>
          <cell r="E118">
            <v>5822.31</v>
          </cell>
        </row>
        <row r="119">
          <cell r="B119">
            <v>4108700</v>
          </cell>
          <cell r="C119">
            <v>123996.77</v>
          </cell>
          <cell r="D119">
            <v>124709.08</v>
          </cell>
          <cell r="E119">
            <v>3881.53</v>
          </cell>
        </row>
        <row r="120">
          <cell r="B120">
            <v>4108720</v>
          </cell>
          <cell r="C120">
            <v>1013232.45</v>
          </cell>
          <cell r="D120">
            <v>1025398.31</v>
          </cell>
          <cell r="E120">
            <v>21833.66</v>
          </cell>
        </row>
        <row r="121">
          <cell r="B121">
            <v>4108820</v>
          </cell>
          <cell r="C121">
            <v>727087.69</v>
          </cell>
          <cell r="D121">
            <v>746486.57</v>
          </cell>
          <cell r="E121">
            <v>15526.16</v>
          </cell>
        </row>
        <row r="122">
          <cell r="B122">
            <v>4108830</v>
          </cell>
          <cell r="C122">
            <v>3180919.59</v>
          </cell>
          <cell r="D122">
            <v>3219065.77</v>
          </cell>
          <cell r="E122">
            <v>63560.2</v>
          </cell>
        </row>
        <row r="123">
          <cell r="B123">
            <v>4104350</v>
          </cell>
          <cell r="C123">
            <v>67691.429999999993</v>
          </cell>
          <cell r="D123">
            <v>67997.25</v>
          </cell>
          <cell r="E123">
            <v>970.38</v>
          </cell>
        </row>
        <row r="124">
          <cell r="B124">
            <v>4111400</v>
          </cell>
          <cell r="C124">
            <v>55431.199999999997</v>
          </cell>
          <cell r="D124">
            <v>53662.13</v>
          </cell>
          <cell r="E124">
            <v>2425.96</v>
          </cell>
        </row>
        <row r="125">
          <cell r="B125">
            <v>4108880</v>
          </cell>
          <cell r="C125">
            <v>348933.25</v>
          </cell>
          <cell r="D125">
            <v>343126.9</v>
          </cell>
          <cell r="E125">
            <v>7763.08</v>
          </cell>
        </row>
        <row r="126">
          <cell r="B126">
            <v>4108940</v>
          </cell>
          <cell r="C126">
            <v>50969.84</v>
          </cell>
          <cell r="D126">
            <v>51629.06</v>
          </cell>
          <cell r="E126">
            <v>485.19</v>
          </cell>
        </row>
        <row r="127">
          <cell r="B127">
            <v>4100020</v>
          </cell>
          <cell r="C127">
            <v>547088.07999999996</v>
          </cell>
          <cell r="D127">
            <v>550882.07999999996</v>
          </cell>
          <cell r="E127">
            <v>7277.89</v>
          </cell>
        </row>
        <row r="128">
          <cell r="B128">
            <v>4100048</v>
          </cell>
          <cell r="C128">
            <v>701205.14</v>
          </cell>
          <cell r="D128">
            <v>708548.5</v>
          </cell>
          <cell r="E128">
            <v>25230</v>
          </cell>
        </row>
        <row r="129">
          <cell r="B129">
            <v>4109000</v>
          </cell>
          <cell r="C129">
            <v>254193.82</v>
          </cell>
          <cell r="D129">
            <v>256971.61</v>
          </cell>
          <cell r="E129">
            <v>4366.7299999999996</v>
          </cell>
        </row>
        <row r="130">
          <cell r="B130">
            <v>4109120</v>
          </cell>
          <cell r="C130">
            <v>109916.1</v>
          </cell>
          <cell r="D130">
            <v>116188.68</v>
          </cell>
          <cell r="E130">
            <v>4366.7299999999996</v>
          </cell>
        </row>
        <row r="131">
          <cell r="B131">
            <v>4109150</v>
          </cell>
          <cell r="C131">
            <v>160246.96</v>
          </cell>
          <cell r="D131">
            <v>164752.89000000001</v>
          </cell>
          <cell r="E131">
            <v>10189.040000000001</v>
          </cell>
        </row>
        <row r="132">
          <cell r="B132">
            <v>4100045</v>
          </cell>
          <cell r="C132">
            <v>53897.13</v>
          </cell>
          <cell r="D132">
            <v>50087.56</v>
          </cell>
          <cell r="E132">
            <v>0</v>
          </cell>
        </row>
        <row r="133">
          <cell r="B133">
            <v>4100043</v>
          </cell>
          <cell r="C133">
            <v>280978.7</v>
          </cell>
          <cell r="D133">
            <v>271225.81</v>
          </cell>
          <cell r="E133">
            <v>0</v>
          </cell>
        </row>
        <row r="134">
          <cell r="B134">
            <v>4109270</v>
          </cell>
          <cell r="C134">
            <v>577765.44999999995</v>
          </cell>
          <cell r="D134">
            <v>593905.26</v>
          </cell>
          <cell r="E134">
            <v>13585.39</v>
          </cell>
        </row>
        <row r="135">
          <cell r="B135">
            <v>4109330</v>
          </cell>
          <cell r="C135">
            <v>1629711.92</v>
          </cell>
          <cell r="D135">
            <v>1605125.39</v>
          </cell>
          <cell r="E135">
            <v>40756.17</v>
          </cell>
        </row>
        <row r="136">
          <cell r="B136" t="str">
            <v>41F0002</v>
          </cell>
          <cell r="C136">
            <v>15493.38</v>
          </cell>
          <cell r="D136">
            <v>13896.78</v>
          </cell>
          <cell r="E136">
            <v>0</v>
          </cell>
        </row>
        <row r="137">
          <cell r="B137">
            <v>4110890</v>
          </cell>
          <cell r="C137">
            <v>833401.47</v>
          </cell>
          <cell r="D137">
            <v>850774.44</v>
          </cell>
          <cell r="E137">
            <v>21348.47</v>
          </cell>
        </row>
        <row r="138">
          <cell r="B138">
            <v>4109430</v>
          </cell>
          <cell r="C138">
            <v>33320.800000000003</v>
          </cell>
          <cell r="D138">
            <v>34711.300000000003</v>
          </cell>
          <cell r="E138">
            <v>485.19</v>
          </cell>
        </row>
        <row r="139">
          <cell r="B139">
            <v>4109480</v>
          </cell>
          <cell r="C139">
            <v>738197.65</v>
          </cell>
          <cell r="D139">
            <v>736965.81</v>
          </cell>
          <cell r="E139">
            <v>13585.39</v>
          </cell>
        </row>
        <row r="140">
          <cell r="B140">
            <v>4109510</v>
          </cell>
          <cell r="C140">
            <v>726405.7</v>
          </cell>
          <cell r="D140">
            <v>703758.3</v>
          </cell>
          <cell r="E140">
            <v>21833.65</v>
          </cell>
        </row>
        <row r="141">
          <cell r="B141">
            <v>4109530</v>
          </cell>
          <cell r="C141">
            <v>45063.68</v>
          </cell>
          <cell r="D141">
            <v>44854.99</v>
          </cell>
          <cell r="E141">
            <v>970.38</v>
          </cell>
        </row>
        <row r="142">
          <cell r="B142">
            <v>4109600</v>
          </cell>
          <cell r="C142">
            <v>300702.90000000002</v>
          </cell>
          <cell r="D142">
            <v>307046.43</v>
          </cell>
          <cell r="E142">
            <v>12615</v>
          </cell>
        </row>
        <row r="143">
          <cell r="B143">
            <v>4109630</v>
          </cell>
          <cell r="C143">
            <v>590337.17000000004</v>
          </cell>
          <cell r="D143">
            <v>581071.72</v>
          </cell>
          <cell r="E143">
            <v>20863.27</v>
          </cell>
        </row>
        <row r="144">
          <cell r="B144">
            <v>4109660</v>
          </cell>
          <cell r="C144">
            <v>87205.57</v>
          </cell>
          <cell r="D144">
            <v>81895.539999999994</v>
          </cell>
          <cell r="E144">
            <v>1455.57</v>
          </cell>
        </row>
        <row r="145">
          <cell r="B145">
            <v>4109690</v>
          </cell>
          <cell r="C145">
            <v>0</v>
          </cell>
          <cell r="D145">
            <v>0</v>
          </cell>
          <cell r="E145">
            <v>0</v>
          </cell>
        </row>
        <row r="146">
          <cell r="B146">
            <v>4109720</v>
          </cell>
          <cell r="C146">
            <v>39600.93</v>
          </cell>
          <cell r="D146">
            <v>42200.959999999999</v>
          </cell>
          <cell r="E146">
            <v>0</v>
          </cell>
        </row>
        <row r="147">
          <cell r="B147">
            <v>4109750</v>
          </cell>
          <cell r="C147">
            <v>6992.96</v>
          </cell>
          <cell r="D147">
            <v>6763.11</v>
          </cell>
          <cell r="E147">
            <v>970.38</v>
          </cell>
        </row>
        <row r="148">
          <cell r="B148">
            <v>4109870</v>
          </cell>
          <cell r="C148">
            <v>216319.42</v>
          </cell>
          <cell r="D148">
            <v>211316.71</v>
          </cell>
          <cell r="E148">
            <v>2911.16</v>
          </cell>
        </row>
        <row r="149">
          <cell r="B149">
            <v>4109960</v>
          </cell>
          <cell r="C149">
            <v>3050.99</v>
          </cell>
          <cell r="D149">
            <v>3066.97</v>
          </cell>
          <cell r="E149">
            <v>0</v>
          </cell>
        </row>
        <row r="150">
          <cell r="B150">
            <v>4110020</v>
          </cell>
          <cell r="C150">
            <v>77166.259999999995</v>
          </cell>
          <cell r="D150">
            <v>79908.899999999994</v>
          </cell>
          <cell r="E150">
            <v>2425.96</v>
          </cell>
        </row>
        <row r="151">
          <cell r="B151">
            <v>4110040</v>
          </cell>
          <cell r="C151">
            <v>10335663.77</v>
          </cell>
          <cell r="D151">
            <v>10618169.300000001</v>
          </cell>
          <cell r="E151">
            <v>327019.68</v>
          </cell>
        </row>
        <row r="152">
          <cell r="B152">
            <v>4110080</v>
          </cell>
          <cell r="C152">
            <v>29012.03</v>
          </cell>
          <cell r="D152">
            <v>30420.71</v>
          </cell>
          <cell r="E152">
            <v>0</v>
          </cell>
        </row>
        <row r="153">
          <cell r="B153">
            <v>4110110</v>
          </cell>
          <cell r="C153">
            <v>32560.86</v>
          </cell>
          <cell r="D153">
            <v>34623.4</v>
          </cell>
          <cell r="E153">
            <v>1940.77</v>
          </cell>
        </row>
        <row r="154">
          <cell r="B154">
            <v>4110200</v>
          </cell>
          <cell r="C154">
            <v>37947.279999999999</v>
          </cell>
          <cell r="D154">
            <v>38282.199999999997</v>
          </cell>
          <cell r="E154">
            <v>970.38</v>
          </cell>
        </row>
        <row r="155">
          <cell r="B155">
            <v>4103265</v>
          </cell>
          <cell r="C155">
            <v>221537.34</v>
          </cell>
          <cell r="D155">
            <v>221566.86</v>
          </cell>
          <cell r="E155">
            <v>4851.92</v>
          </cell>
        </row>
        <row r="156">
          <cell r="B156">
            <v>4110350</v>
          </cell>
          <cell r="C156">
            <v>1345288.21</v>
          </cell>
          <cell r="D156">
            <v>1336081.9099999999</v>
          </cell>
          <cell r="E156">
            <v>19892.89</v>
          </cell>
        </row>
        <row r="157">
          <cell r="B157">
            <v>4110410</v>
          </cell>
          <cell r="C157">
            <v>165919.54</v>
          </cell>
          <cell r="D157">
            <v>170759.15</v>
          </cell>
          <cell r="E157">
            <v>9218.66</v>
          </cell>
        </row>
        <row r="158">
          <cell r="B158">
            <v>4110520</v>
          </cell>
          <cell r="C158">
            <v>2266720.54</v>
          </cell>
          <cell r="D158">
            <v>2277670.27</v>
          </cell>
          <cell r="E158">
            <v>40756.160000000003</v>
          </cell>
        </row>
        <row r="159">
          <cell r="B159">
            <v>4110530</v>
          </cell>
          <cell r="C159">
            <v>86129.66</v>
          </cell>
          <cell r="D159">
            <v>86255.01</v>
          </cell>
          <cell r="E159">
            <v>485.19</v>
          </cell>
        </row>
        <row r="160">
          <cell r="B160">
            <v>4110560</v>
          </cell>
          <cell r="C160">
            <v>75697.67</v>
          </cell>
          <cell r="D160">
            <v>85686.399999999994</v>
          </cell>
          <cell r="E160">
            <v>485.19</v>
          </cell>
        </row>
        <row r="161">
          <cell r="B161">
            <v>4110680</v>
          </cell>
          <cell r="C161">
            <v>217936.95</v>
          </cell>
          <cell r="D161">
            <v>218154.41</v>
          </cell>
          <cell r="E161">
            <v>7763.07</v>
          </cell>
        </row>
        <row r="162">
          <cell r="B162">
            <v>4110820</v>
          </cell>
          <cell r="C162">
            <v>7872593.7599999998</v>
          </cell>
          <cell r="D162">
            <v>7913127.1399999997</v>
          </cell>
          <cell r="E162">
            <v>137309.46</v>
          </cell>
        </row>
        <row r="163">
          <cell r="B163">
            <v>4108100</v>
          </cell>
          <cell r="C163">
            <v>580268.96</v>
          </cell>
          <cell r="D163">
            <v>582741.76000000001</v>
          </cell>
          <cell r="E163">
            <v>2425.96</v>
          </cell>
        </row>
        <row r="164">
          <cell r="B164">
            <v>4110980</v>
          </cell>
          <cell r="C164">
            <v>436223.34</v>
          </cell>
          <cell r="D164">
            <v>436978.23</v>
          </cell>
          <cell r="E164">
            <v>6307.5</v>
          </cell>
        </row>
        <row r="165">
          <cell r="B165">
            <v>4111040</v>
          </cell>
          <cell r="C165">
            <v>147824.21</v>
          </cell>
          <cell r="D165">
            <v>152334.65</v>
          </cell>
          <cell r="E165">
            <v>1940.76</v>
          </cell>
        </row>
        <row r="166">
          <cell r="B166">
            <v>4111100</v>
          </cell>
          <cell r="C166">
            <v>319781.46000000002</v>
          </cell>
          <cell r="D166">
            <v>327265.3</v>
          </cell>
          <cell r="E166">
            <v>9703.84</v>
          </cell>
        </row>
        <row r="167">
          <cell r="B167">
            <v>4111220</v>
          </cell>
          <cell r="C167">
            <v>205648.37</v>
          </cell>
          <cell r="D167">
            <v>206806.37</v>
          </cell>
          <cell r="E167">
            <v>5822.31</v>
          </cell>
        </row>
        <row r="168">
          <cell r="B168">
            <v>4111250</v>
          </cell>
          <cell r="C168">
            <v>59887.59</v>
          </cell>
          <cell r="D168">
            <v>60991.89</v>
          </cell>
          <cell r="E168">
            <v>485.19</v>
          </cell>
        </row>
        <row r="169">
          <cell r="B169">
            <v>4111290</v>
          </cell>
          <cell r="C169">
            <v>834226.84</v>
          </cell>
          <cell r="D169">
            <v>820901.2</v>
          </cell>
          <cell r="E169">
            <v>7763.08</v>
          </cell>
        </row>
        <row r="170">
          <cell r="B170">
            <v>4111450</v>
          </cell>
          <cell r="C170">
            <v>671958.78</v>
          </cell>
          <cell r="D170">
            <v>673405.1</v>
          </cell>
          <cell r="E170">
            <v>12615.01</v>
          </cell>
        </row>
        <row r="171">
          <cell r="B171">
            <v>4111490</v>
          </cell>
          <cell r="C171">
            <v>206476.66</v>
          </cell>
          <cell r="D171">
            <v>202866.4</v>
          </cell>
          <cell r="E171">
            <v>2425.9699999999998</v>
          </cell>
        </row>
        <row r="172">
          <cell r="B172">
            <v>4105100</v>
          </cell>
          <cell r="C172">
            <v>308235.34000000003</v>
          </cell>
          <cell r="D172">
            <v>308162.01</v>
          </cell>
          <cell r="E172">
            <v>12615.01</v>
          </cell>
        </row>
        <row r="173">
          <cell r="B173">
            <v>4105020</v>
          </cell>
          <cell r="C173">
            <v>3057.38</v>
          </cell>
          <cell r="D173">
            <v>3112.17</v>
          </cell>
          <cell r="E173">
            <v>0</v>
          </cell>
        </row>
        <row r="174">
          <cell r="B174">
            <v>4111580</v>
          </cell>
          <cell r="C174">
            <v>605157.76</v>
          </cell>
          <cell r="D174">
            <v>611751.26</v>
          </cell>
          <cell r="E174">
            <v>15526.15</v>
          </cell>
        </row>
        <row r="175">
          <cell r="B175">
            <v>4111610</v>
          </cell>
          <cell r="C175">
            <v>388611.77</v>
          </cell>
          <cell r="D175">
            <v>394567.06</v>
          </cell>
          <cell r="E175">
            <v>10189.040000000001</v>
          </cell>
        </row>
        <row r="176">
          <cell r="B176">
            <v>4100021</v>
          </cell>
          <cell r="C176">
            <v>61587.93</v>
          </cell>
          <cell r="D176">
            <v>64359.82</v>
          </cell>
          <cell r="E176">
            <v>4366.74</v>
          </cell>
        </row>
        <row r="177">
          <cell r="B177">
            <v>4111640</v>
          </cell>
          <cell r="C177">
            <v>8380.01</v>
          </cell>
          <cell r="D177">
            <v>9658.94</v>
          </cell>
          <cell r="E177">
            <v>0</v>
          </cell>
        </row>
        <row r="178">
          <cell r="B178">
            <v>4111670</v>
          </cell>
          <cell r="C178">
            <v>2373913.7999999998</v>
          </cell>
          <cell r="D178">
            <v>2365281.42</v>
          </cell>
          <cell r="E178">
            <v>82482.710000000006</v>
          </cell>
        </row>
        <row r="179">
          <cell r="B179">
            <v>4111720</v>
          </cell>
          <cell r="C179">
            <v>661929.43000000005</v>
          </cell>
          <cell r="D179">
            <v>664521.76</v>
          </cell>
          <cell r="E179">
            <v>20863.27</v>
          </cell>
        </row>
        <row r="180">
          <cell r="B180">
            <v>4111760</v>
          </cell>
          <cell r="C180">
            <v>49679.73</v>
          </cell>
          <cell r="D180">
            <v>51191.44</v>
          </cell>
          <cell r="E180">
            <v>1455.57</v>
          </cell>
        </row>
        <row r="181">
          <cell r="B181">
            <v>4111790</v>
          </cell>
          <cell r="C181">
            <v>101651.22</v>
          </cell>
          <cell r="D181">
            <v>102111.23</v>
          </cell>
          <cell r="E181">
            <v>2911.15</v>
          </cell>
        </row>
        <row r="182">
          <cell r="B182">
            <v>4111910</v>
          </cell>
          <cell r="C182">
            <v>0</v>
          </cell>
          <cell r="D182">
            <v>0</v>
          </cell>
          <cell r="E182">
            <v>0</v>
          </cell>
        </row>
        <row r="183">
          <cell r="B183">
            <v>4111940</v>
          </cell>
          <cell r="C183">
            <v>281059.32</v>
          </cell>
          <cell r="D183">
            <v>281975.93</v>
          </cell>
          <cell r="E183">
            <v>7763.08</v>
          </cell>
        </row>
        <row r="184">
          <cell r="B184">
            <v>4111970</v>
          </cell>
          <cell r="C184">
            <v>533806.17000000004</v>
          </cell>
          <cell r="D184">
            <v>535696.52</v>
          </cell>
          <cell r="E184">
            <v>11159.42</v>
          </cell>
        </row>
        <row r="185">
          <cell r="B185">
            <v>4106900</v>
          </cell>
          <cell r="C185">
            <v>1143887.83</v>
          </cell>
          <cell r="D185">
            <v>1072405.3600000001</v>
          </cell>
          <cell r="E185">
            <v>33478.28</v>
          </cell>
        </row>
        <row r="186">
          <cell r="B186">
            <v>4112240</v>
          </cell>
          <cell r="C186">
            <v>2389293.67</v>
          </cell>
          <cell r="D186">
            <v>2402148.21</v>
          </cell>
          <cell r="E186">
            <v>43667.31</v>
          </cell>
        </row>
        <row r="187">
          <cell r="B187">
            <v>4112320</v>
          </cell>
          <cell r="C187">
            <v>472988.25</v>
          </cell>
          <cell r="D187">
            <v>478232.32000000001</v>
          </cell>
          <cell r="E187">
            <v>10674.24</v>
          </cell>
        </row>
        <row r="188">
          <cell r="B188">
            <v>4112360</v>
          </cell>
          <cell r="C188">
            <v>2290.9299999999998</v>
          </cell>
          <cell r="D188">
            <v>2475.4899999999998</v>
          </cell>
          <cell r="E188">
            <v>0</v>
          </cell>
        </row>
        <row r="189">
          <cell r="B189">
            <v>4112540</v>
          </cell>
          <cell r="C189">
            <v>7105.49</v>
          </cell>
          <cell r="D189">
            <v>6392.2</v>
          </cell>
          <cell r="E189">
            <v>0</v>
          </cell>
        </row>
        <row r="190">
          <cell r="B190">
            <v>4112600</v>
          </cell>
          <cell r="C190">
            <v>248900.51</v>
          </cell>
          <cell r="D190">
            <v>249611.51</v>
          </cell>
          <cell r="E190">
            <v>5822.31</v>
          </cell>
        </row>
        <row r="191">
          <cell r="B191">
            <v>4112690</v>
          </cell>
          <cell r="C191">
            <v>73453.91</v>
          </cell>
          <cell r="D191">
            <v>73329.45</v>
          </cell>
          <cell r="E191">
            <v>485.19</v>
          </cell>
        </row>
        <row r="192">
          <cell r="B192">
            <v>4100014</v>
          </cell>
          <cell r="C192">
            <v>196720.7</v>
          </cell>
          <cell r="D192">
            <v>200041.96</v>
          </cell>
          <cell r="E192">
            <v>1940.77</v>
          </cell>
        </row>
        <row r="193">
          <cell r="B193">
            <v>4112930</v>
          </cell>
          <cell r="C193">
            <v>131866.65</v>
          </cell>
          <cell r="D193">
            <v>130811</v>
          </cell>
          <cell r="E193">
            <v>5337.12</v>
          </cell>
        </row>
        <row r="194">
          <cell r="B194">
            <v>4112990</v>
          </cell>
          <cell r="C194">
            <v>62293.16</v>
          </cell>
          <cell r="D194">
            <v>60981.11</v>
          </cell>
          <cell r="E194">
            <v>1940.77</v>
          </cell>
        </row>
        <row r="195">
          <cell r="B195">
            <v>4113080</v>
          </cell>
          <cell r="C195">
            <v>214961.36</v>
          </cell>
          <cell r="D195">
            <v>211443.26</v>
          </cell>
          <cell r="E195">
            <v>4851.93</v>
          </cell>
        </row>
        <row r="196">
          <cell r="B196">
            <v>4113170</v>
          </cell>
          <cell r="C196">
            <v>1597689.61</v>
          </cell>
          <cell r="D196">
            <v>1622445.89</v>
          </cell>
          <cell r="E196">
            <v>27170.78</v>
          </cell>
        </row>
        <row r="197">
          <cell r="B197">
            <v>4113350</v>
          </cell>
          <cell r="C197">
            <v>223581.19</v>
          </cell>
          <cell r="D197">
            <v>237413.24</v>
          </cell>
          <cell r="E197">
            <v>8248.27</v>
          </cell>
        </row>
        <row r="198">
          <cell r="B198">
            <v>4113490</v>
          </cell>
          <cell r="C198">
            <v>332735.31</v>
          </cell>
          <cell r="D198">
            <v>337269.03</v>
          </cell>
          <cell r="E198">
            <v>13585.39</v>
          </cell>
        </row>
        <row r="199">
          <cell r="B199">
            <v>4113530</v>
          </cell>
          <cell r="C199">
            <v>1057434.3899999999</v>
          </cell>
          <cell r="D199">
            <v>1043759.22</v>
          </cell>
          <cell r="E199">
            <v>13100.2</v>
          </cell>
        </row>
        <row r="200">
          <cell r="B200">
            <v>4100016</v>
          </cell>
          <cell r="C200">
            <v>234999.45</v>
          </cell>
          <cell r="D200">
            <v>233377.46</v>
          </cell>
          <cell r="E200">
            <v>5822.31</v>
          </cell>
        </row>
        <row r="201">
          <cell r="B201">
            <v>4113650</v>
          </cell>
          <cell r="C201">
            <v>65279.16</v>
          </cell>
          <cell r="D201">
            <v>61470.05</v>
          </cell>
          <cell r="E201">
            <v>1940.76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tion A-LEA Allocations"/>
      <sheetName val="Section B-MOE Reduction"/>
      <sheetName val="Section C - Provision of CEIS"/>
      <sheetName val="Section D-#Receiving CEIS"/>
      <sheetName val="Data Notes"/>
    </sheetNames>
    <sheetDataSet>
      <sheetData sheetId="0">
        <row r="7">
          <cell r="B7">
            <v>4100990</v>
          </cell>
          <cell r="C7">
            <v>3375.65</v>
          </cell>
          <cell r="D7">
            <v>2809.93</v>
          </cell>
          <cell r="E7">
            <v>-565.72000000000025</v>
          </cell>
          <cell r="F7">
            <v>459.01</v>
          </cell>
          <cell r="G7">
            <v>485.19</v>
          </cell>
        </row>
        <row r="8">
          <cell r="B8">
            <v>4101020</v>
          </cell>
          <cell r="C8">
            <v>53019.72</v>
          </cell>
          <cell r="D8">
            <v>54955.67</v>
          </cell>
          <cell r="E8">
            <v>1935.9499999999971</v>
          </cell>
          <cell r="F8">
            <v>0</v>
          </cell>
          <cell r="G8">
            <v>0</v>
          </cell>
        </row>
        <row r="9">
          <cell r="B9">
            <v>4101200</v>
          </cell>
          <cell r="C9">
            <v>34703.01</v>
          </cell>
          <cell r="D9">
            <v>35522.86</v>
          </cell>
          <cell r="E9">
            <v>819.84999999999854</v>
          </cell>
          <cell r="F9">
            <v>1377.04</v>
          </cell>
          <cell r="G9">
            <v>1455.58</v>
          </cell>
        </row>
        <row r="10">
          <cell r="B10">
            <v>4101230</v>
          </cell>
          <cell r="C10">
            <v>175088.99</v>
          </cell>
          <cell r="D10">
            <v>177816.3</v>
          </cell>
          <cell r="E10">
            <v>2727.3099999999977</v>
          </cell>
          <cell r="F10">
            <v>7344.22</v>
          </cell>
          <cell r="G10">
            <v>7763.08</v>
          </cell>
        </row>
        <row r="11">
          <cell r="B11">
            <v>4101350</v>
          </cell>
          <cell r="C11">
            <v>19460.73</v>
          </cell>
          <cell r="D11">
            <v>20213.169999999998</v>
          </cell>
          <cell r="E11">
            <v>752.43999999999869</v>
          </cell>
          <cell r="F11">
            <v>0</v>
          </cell>
          <cell r="G11">
            <v>0</v>
          </cell>
        </row>
        <row r="12">
          <cell r="B12">
            <v>4101470</v>
          </cell>
          <cell r="C12">
            <v>27509.75</v>
          </cell>
          <cell r="D12">
            <v>30123.62</v>
          </cell>
          <cell r="E12">
            <v>2613.869999999999</v>
          </cell>
          <cell r="F12">
            <v>0</v>
          </cell>
          <cell r="G12">
            <v>0</v>
          </cell>
        </row>
        <row r="13">
          <cell r="B13">
            <v>4101500</v>
          </cell>
          <cell r="C13">
            <v>3319.14</v>
          </cell>
          <cell r="D13">
            <v>3314.92</v>
          </cell>
          <cell r="E13">
            <v>-4.2199999999997999</v>
          </cell>
          <cell r="F13">
            <v>0</v>
          </cell>
          <cell r="G13">
            <v>0</v>
          </cell>
        </row>
        <row r="14">
          <cell r="B14">
            <v>4101560</v>
          </cell>
          <cell r="C14">
            <v>595938.93000000005</v>
          </cell>
          <cell r="D14">
            <v>609542.56000000006</v>
          </cell>
          <cell r="E14">
            <v>13603.630000000005</v>
          </cell>
          <cell r="F14">
            <v>13770.41</v>
          </cell>
          <cell r="G14">
            <v>14555.77</v>
          </cell>
        </row>
        <row r="15">
          <cell r="B15">
            <v>4101590</v>
          </cell>
          <cell r="C15">
            <v>820.22</v>
          </cell>
          <cell r="D15">
            <v>825.66</v>
          </cell>
          <cell r="E15">
            <v>5.4399999999999409</v>
          </cell>
          <cell r="F15">
            <v>0</v>
          </cell>
          <cell r="G15">
            <v>0</v>
          </cell>
        </row>
        <row r="16">
          <cell r="B16">
            <v>4101620</v>
          </cell>
          <cell r="C16">
            <v>363067.13</v>
          </cell>
          <cell r="D16">
            <v>370235.39</v>
          </cell>
          <cell r="E16">
            <v>7168.2600000000093</v>
          </cell>
          <cell r="F16">
            <v>7344.21</v>
          </cell>
          <cell r="G16">
            <v>7763.08</v>
          </cell>
        </row>
        <row r="17">
          <cell r="B17">
            <v>4101660</v>
          </cell>
          <cell r="C17">
            <v>113290.39</v>
          </cell>
          <cell r="D17">
            <v>112831.58</v>
          </cell>
          <cell r="E17">
            <v>-458.80999999999767</v>
          </cell>
          <cell r="F17">
            <v>4590.13</v>
          </cell>
          <cell r="G17">
            <v>4851.92</v>
          </cell>
        </row>
        <row r="18">
          <cell r="B18">
            <v>4101710</v>
          </cell>
          <cell r="C18">
            <v>484749.89</v>
          </cell>
          <cell r="D18">
            <v>521141.51</v>
          </cell>
          <cell r="E18">
            <v>36391.619999999995</v>
          </cell>
          <cell r="F18">
            <v>13311.4</v>
          </cell>
          <cell r="G18">
            <v>14070.59</v>
          </cell>
        </row>
        <row r="19">
          <cell r="B19">
            <v>4101800</v>
          </cell>
          <cell r="C19">
            <v>159730.25</v>
          </cell>
          <cell r="D19">
            <v>170414.5</v>
          </cell>
          <cell r="E19">
            <v>10684.25</v>
          </cell>
          <cell r="F19">
            <v>5049.1499999999996</v>
          </cell>
          <cell r="G19">
            <v>5337.12</v>
          </cell>
        </row>
        <row r="20">
          <cell r="B20">
            <v>4101830</v>
          </cell>
          <cell r="C20">
            <v>209509.58</v>
          </cell>
          <cell r="D20">
            <v>210445.31</v>
          </cell>
          <cell r="E20">
            <v>935.73000000001048</v>
          </cell>
          <cell r="F20">
            <v>1377.04</v>
          </cell>
          <cell r="G20">
            <v>1455.58</v>
          </cell>
        </row>
        <row r="21">
          <cell r="B21">
            <v>4101920</v>
          </cell>
          <cell r="C21">
            <v>7406377.71</v>
          </cell>
          <cell r="D21">
            <v>7777004.6200000001</v>
          </cell>
          <cell r="E21">
            <v>370626.91000000015</v>
          </cell>
          <cell r="F21">
            <v>103278.04</v>
          </cell>
          <cell r="G21">
            <v>109168.29</v>
          </cell>
        </row>
        <row r="22">
          <cell r="B22">
            <v>4101980</v>
          </cell>
          <cell r="C22">
            <v>3141309.86</v>
          </cell>
          <cell r="D22">
            <v>3283380.26</v>
          </cell>
          <cell r="E22">
            <v>142070.39999999991</v>
          </cell>
          <cell r="F22">
            <v>56917.67</v>
          </cell>
          <cell r="G22">
            <v>60163.86</v>
          </cell>
        </row>
        <row r="23">
          <cell r="B23">
            <v>4102040</v>
          </cell>
          <cell r="C23">
            <v>1089977.96</v>
          </cell>
          <cell r="D23">
            <v>1153690.44</v>
          </cell>
          <cell r="E23">
            <v>63712.479999999981</v>
          </cell>
          <cell r="F23">
            <v>25245.74</v>
          </cell>
          <cell r="G23">
            <v>26685.58</v>
          </cell>
        </row>
        <row r="24">
          <cell r="B24">
            <v>4102160</v>
          </cell>
          <cell r="C24">
            <v>44026.15</v>
          </cell>
          <cell r="D24">
            <v>47698.71</v>
          </cell>
          <cell r="E24">
            <v>3672.5599999999977</v>
          </cell>
          <cell r="F24">
            <v>459.01</v>
          </cell>
          <cell r="G24">
            <v>485.19</v>
          </cell>
        </row>
        <row r="25">
          <cell r="B25">
            <v>4102190</v>
          </cell>
          <cell r="C25">
            <v>3868.5</v>
          </cell>
          <cell r="D25">
            <v>3295.78</v>
          </cell>
          <cell r="E25">
            <v>-572.7199999999998</v>
          </cell>
          <cell r="F25">
            <v>0</v>
          </cell>
          <cell r="G25">
            <v>0</v>
          </cell>
        </row>
        <row r="26">
          <cell r="B26">
            <v>4102310</v>
          </cell>
          <cell r="C26">
            <v>324692.3</v>
          </cell>
          <cell r="D26">
            <v>347846.77</v>
          </cell>
          <cell r="E26">
            <v>23154.47000000003</v>
          </cell>
          <cell r="F26">
            <v>13311.4</v>
          </cell>
          <cell r="G26">
            <v>14070.58</v>
          </cell>
        </row>
        <row r="27">
          <cell r="B27">
            <v>4101740</v>
          </cell>
          <cell r="C27">
            <v>14248.05</v>
          </cell>
          <cell r="D27">
            <v>14024.05</v>
          </cell>
          <cell r="E27">
            <v>-224</v>
          </cell>
          <cell r="F27">
            <v>0</v>
          </cell>
          <cell r="G27">
            <v>0</v>
          </cell>
        </row>
        <row r="28">
          <cell r="B28">
            <v>4102580</v>
          </cell>
          <cell r="C28">
            <v>30591.32</v>
          </cell>
          <cell r="D28">
            <v>31668.26</v>
          </cell>
          <cell r="E28">
            <v>1076.9399999999987</v>
          </cell>
          <cell r="F28">
            <v>459.01</v>
          </cell>
          <cell r="G28">
            <v>485.19</v>
          </cell>
        </row>
        <row r="29">
          <cell r="B29">
            <v>4102610</v>
          </cell>
          <cell r="C29">
            <v>46976.36</v>
          </cell>
          <cell r="D29">
            <v>46572.66</v>
          </cell>
          <cell r="E29">
            <v>-403.69999999999709</v>
          </cell>
          <cell r="F29">
            <v>0</v>
          </cell>
          <cell r="G29">
            <v>0</v>
          </cell>
        </row>
        <row r="30">
          <cell r="B30">
            <v>4102640</v>
          </cell>
          <cell r="C30">
            <v>946541.2</v>
          </cell>
          <cell r="D30">
            <v>983036.43</v>
          </cell>
          <cell r="E30">
            <v>36495.230000000098</v>
          </cell>
          <cell r="F30">
            <v>13770.41</v>
          </cell>
          <cell r="G30">
            <v>14555.77</v>
          </cell>
        </row>
        <row r="31">
          <cell r="B31">
            <v>4102780</v>
          </cell>
          <cell r="C31">
            <v>470056.51</v>
          </cell>
          <cell r="D31">
            <v>502491.04</v>
          </cell>
          <cell r="E31">
            <v>32434.52999999997</v>
          </cell>
          <cell r="F31">
            <v>11016.33</v>
          </cell>
          <cell r="G31">
            <v>11644.62</v>
          </cell>
        </row>
        <row r="32">
          <cell r="B32">
            <v>4102800</v>
          </cell>
          <cell r="C32">
            <v>1281035.6000000001</v>
          </cell>
          <cell r="D32">
            <v>1326795.08</v>
          </cell>
          <cell r="E32">
            <v>45759.479999999981</v>
          </cell>
          <cell r="F32">
            <v>29835.87</v>
          </cell>
          <cell r="G32">
            <v>31537.5</v>
          </cell>
        </row>
        <row r="33">
          <cell r="B33">
            <v>4105760</v>
          </cell>
          <cell r="C33">
            <v>121723.61</v>
          </cell>
          <cell r="D33">
            <v>127460.19</v>
          </cell>
          <cell r="E33">
            <v>5736.5800000000017</v>
          </cell>
          <cell r="F33">
            <v>3672.1</v>
          </cell>
          <cell r="G33">
            <v>3881.54</v>
          </cell>
        </row>
        <row r="34">
          <cell r="B34">
            <v>4102910</v>
          </cell>
          <cell r="C34">
            <v>124699.74</v>
          </cell>
          <cell r="D34">
            <v>133554.85999999999</v>
          </cell>
          <cell r="E34">
            <v>8855.1199999999808</v>
          </cell>
          <cell r="F34">
            <v>3672.11</v>
          </cell>
          <cell r="G34">
            <v>3881.54</v>
          </cell>
        </row>
        <row r="35">
          <cell r="B35">
            <v>4102940</v>
          </cell>
          <cell r="C35">
            <v>800735.28</v>
          </cell>
          <cell r="D35">
            <v>869227.25</v>
          </cell>
          <cell r="E35">
            <v>68491.969999999972</v>
          </cell>
          <cell r="F35">
            <v>28458.83</v>
          </cell>
          <cell r="G35">
            <v>30081.93</v>
          </cell>
        </row>
        <row r="36">
          <cell r="B36">
            <v>4102840</v>
          </cell>
          <cell r="C36">
            <v>593399.29</v>
          </cell>
          <cell r="D36">
            <v>626960.31999999995</v>
          </cell>
          <cell r="E36">
            <v>33561.029999999912</v>
          </cell>
          <cell r="F36">
            <v>13770.41</v>
          </cell>
          <cell r="G36">
            <v>14555.77</v>
          </cell>
        </row>
        <row r="37">
          <cell r="B37">
            <v>4103260</v>
          </cell>
          <cell r="C37">
            <v>151124.71</v>
          </cell>
          <cell r="D37">
            <v>159720.74</v>
          </cell>
          <cell r="E37">
            <v>8596.0299999999988</v>
          </cell>
          <cell r="F37">
            <v>7344.21</v>
          </cell>
          <cell r="G37">
            <v>7763.08</v>
          </cell>
        </row>
        <row r="38">
          <cell r="B38">
            <v>4103270</v>
          </cell>
          <cell r="C38">
            <v>143517.99</v>
          </cell>
          <cell r="D38">
            <v>149794.29</v>
          </cell>
          <cell r="E38">
            <v>6276.3000000000175</v>
          </cell>
          <cell r="F38">
            <v>5049.1400000000003</v>
          </cell>
          <cell r="G38">
            <v>5337.11</v>
          </cell>
        </row>
        <row r="39">
          <cell r="B39">
            <v>4103330</v>
          </cell>
          <cell r="C39">
            <v>27481.1</v>
          </cell>
          <cell r="D39">
            <v>28200.83</v>
          </cell>
          <cell r="E39">
            <v>719.7300000000032</v>
          </cell>
          <cell r="F39">
            <v>0</v>
          </cell>
          <cell r="G39">
            <v>0</v>
          </cell>
        </row>
        <row r="40">
          <cell r="B40">
            <v>4103660</v>
          </cell>
          <cell r="C40">
            <v>794428.12</v>
          </cell>
          <cell r="D40">
            <v>822167.44</v>
          </cell>
          <cell r="E40">
            <v>27739.319999999949</v>
          </cell>
          <cell r="F40">
            <v>25704.76</v>
          </cell>
          <cell r="G40">
            <v>27170.77</v>
          </cell>
        </row>
        <row r="41">
          <cell r="B41">
            <v>4103390</v>
          </cell>
          <cell r="C41">
            <v>199304.6</v>
          </cell>
          <cell r="D41">
            <v>210007.18</v>
          </cell>
          <cell r="E41">
            <v>10702.579999999987</v>
          </cell>
          <cell r="F41">
            <v>8262.24</v>
          </cell>
          <cell r="G41">
            <v>8733.4599999999991</v>
          </cell>
        </row>
        <row r="42">
          <cell r="B42">
            <v>4103420</v>
          </cell>
          <cell r="C42">
            <v>194834.42</v>
          </cell>
          <cell r="D42">
            <v>182601.23</v>
          </cell>
          <cell r="E42">
            <v>-12233.190000000002</v>
          </cell>
          <cell r="F42">
            <v>3213.09</v>
          </cell>
          <cell r="G42">
            <v>3396.34</v>
          </cell>
        </row>
        <row r="43">
          <cell r="B43">
            <v>4103480</v>
          </cell>
          <cell r="C43">
            <v>1420658.04</v>
          </cell>
          <cell r="D43">
            <v>1471462.41</v>
          </cell>
          <cell r="E43">
            <v>50804.369999999879</v>
          </cell>
          <cell r="F43">
            <v>33967</v>
          </cell>
          <cell r="G43">
            <v>35904.239999999998</v>
          </cell>
        </row>
        <row r="44">
          <cell r="B44">
            <v>4103540</v>
          </cell>
          <cell r="C44">
            <v>46788.83</v>
          </cell>
          <cell r="D44">
            <v>47994.48</v>
          </cell>
          <cell r="E44">
            <v>1205.6500000000015</v>
          </cell>
          <cell r="F44">
            <v>1377.04</v>
          </cell>
          <cell r="G44">
            <v>1455.58</v>
          </cell>
        </row>
        <row r="45">
          <cell r="B45">
            <v>4103690</v>
          </cell>
          <cell r="C45">
            <v>281360.01</v>
          </cell>
          <cell r="D45">
            <v>297360.65000000002</v>
          </cell>
          <cell r="E45">
            <v>16000.640000000014</v>
          </cell>
          <cell r="F45">
            <v>7803.23</v>
          </cell>
          <cell r="G45">
            <v>8248.27</v>
          </cell>
        </row>
        <row r="46">
          <cell r="B46">
            <v>4103720</v>
          </cell>
          <cell r="C46">
            <v>660613.69999999995</v>
          </cell>
          <cell r="D46">
            <v>635175.78</v>
          </cell>
          <cell r="E46">
            <v>-25437.919999999925</v>
          </cell>
          <cell r="F46">
            <v>22491.66</v>
          </cell>
          <cell r="G46">
            <v>23774.43</v>
          </cell>
        </row>
        <row r="47">
          <cell r="B47">
            <v>4103780</v>
          </cell>
          <cell r="C47">
            <v>72204.39</v>
          </cell>
          <cell r="D47">
            <v>74680.19</v>
          </cell>
          <cell r="E47">
            <v>2475.8000000000029</v>
          </cell>
          <cell r="F47">
            <v>1377.04</v>
          </cell>
          <cell r="G47">
            <v>1455.58</v>
          </cell>
        </row>
        <row r="48">
          <cell r="B48">
            <v>4103840</v>
          </cell>
          <cell r="C48">
            <v>129462.34</v>
          </cell>
          <cell r="D48">
            <v>133190.35</v>
          </cell>
          <cell r="E48">
            <v>3728.0100000000093</v>
          </cell>
          <cell r="F48">
            <v>3672.1</v>
          </cell>
          <cell r="G48">
            <v>3881.54</v>
          </cell>
        </row>
        <row r="49">
          <cell r="B49">
            <v>4103860</v>
          </cell>
          <cell r="C49">
            <v>670326.26</v>
          </cell>
          <cell r="D49">
            <v>705067.02</v>
          </cell>
          <cell r="E49">
            <v>34740.760000000009</v>
          </cell>
          <cell r="F49">
            <v>22032.65</v>
          </cell>
          <cell r="G49">
            <v>23289.23</v>
          </cell>
        </row>
        <row r="50">
          <cell r="B50">
            <v>4103940</v>
          </cell>
          <cell r="C50">
            <v>2068799.76</v>
          </cell>
          <cell r="D50">
            <v>2087402.43</v>
          </cell>
          <cell r="E50">
            <v>18602.669999999925</v>
          </cell>
          <cell r="F50">
            <v>43147.27</v>
          </cell>
          <cell r="G50">
            <v>45608.09</v>
          </cell>
        </row>
        <row r="51">
          <cell r="B51">
            <v>4103990</v>
          </cell>
          <cell r="C51">
            <v>190983.24</v>
          </cell>
          <cell r="D51">
            <v>193754.03</v>
          </cell>
          <cell r="E51">
            <v>2770.7900000000081</v>
          </cell>
          <cell r="F51">
            <v>4131.12</v>
          </cell>
          <cell r="G51">
            <v>4366.7299999999996</v>
          </cell>
        </row>
        <row r="52">
          <cell r="B52">
            <v>4104020</v>
          </cell>
          <cell r="C52">
            <v>10350.67</v>
          </cell>
          <cell r="D52">
            <v>10566.2</v>
          </cell>
          <cell r="E52">
            <v>215.53000000000065</v>
          </cell>
          <cell r="F52">
            <v>1836.05</v>
          </cell>
          <cell r="G52">
            <v>1940.77</v>
          </cell>
        </row>
        <row r="53">
          <cell r="B53">
            <v>4104170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>
            <v>4104290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</row>
        <row r="55">
          <cell r="B55">
            <v>4103960</v>
          </cell>
          <cell r="C55">
            <v>45000.77</v>
          </cell>
          <cell r="D55">
            <v>37712.370000000003</v>
          </cell>
          <cell r="E55">
            <v>-7288.3999999999942</v>
          </cell>
          <cell r="F55">
            <v>1377.04</v>
          </cell>
          <cell r="G55">
            <v>1455.58</v>
          </cell>
        </row>
        <row r="56">
          <cell r="B56">
            <v>4110710</v>
          </cell>
          <cell r="C56">
            <v>1245534.32</v>
          </cell>
          <cell r="D56">
            <v>1255363.51</v>
          </cell>
          <cell r="E56">
            <v>9829.1899999999441</v>
          </cell>
          <cell r="F56">
            <v>38557.129999999997</v>
          </cell>
          <cell r="G56">
            <v>40756.160000000003</v>
          </cell>
        </row>
        <row r="57">
          <cell r="B57">
            <v>4104380</v>
          </cell>
          <cell r="C57">
            <v>1657.57</v>
          </cell>
          <cell r="D57">
            <v>0</v>
          </cell>
          <cell r="E57">
            <v>-1657.57</v>
          </cell>
          <cell r="F57">
            <v>0</v>
          </cell>
          <cell r="G57">
            <v>0</v>
          </cell>
        </row>
        <row r="58">
          <cell r="B58">
            <v>4104410</v>
          </cell>
          <cell r="C58">
            <v>47991.76</v>
          </cell>
          <cell r="D58">
            <v>51116.58</v>
          </cell>
          <cell r="E58">
            <v>3124.8199999999997</v>
          </cell>
          <cell r="F58">
            <v>1377.04</v>
          </cell>
          <cell r="G58">
            <v>1455.57</v>
          </cell>
        </row>
        <row r="59">
          <cell r="B59">
            <v>4104500</v>
          </cell>
          <cell r="C59">
            <v>814510.46</v>
          </cell>
          <cell r="D59">
            <v>864971.97</v>
          </cell>
          <cell r="E59">
            <v>50461.510000000009</v>
          </cell>
          <cell r="F59">
            <v>18360.54</v>
          </cell>
          <cell r="G59">
            <v>19407.689999999999</v>
          </cell>
        </row>
        <row r="60">
          <cell r="B60">
            <v>4104530</v>
          </cell>
          <cell r="C60">
            <v>46055.62</v>
          </cell>
          <cell r="D60">
            <v>50167.67</v>
          </cell>
          <cell r="E60">
            <v>4112.0499999999956</v>
          </cell>
          <cell r="F60">
            <v>459.01</v>
          </cell>
          <cell r="G60">
            <v>485.19</v>
          </cell>
        </row>
        <row r="61">
          <cell r="B61">
            <v>4104590</v>
          </cell>
          <cell r="C61">
            <v>83207</v>
          </cell>
          <cell r="D61">
            <v>84627.61</v>
          </cell>
          <cell r="E61">
            <v>1420.6100000000006</v>
          </cell>
          <cell r="F61">
            <v>459.02</v>
          </cell>
          <cell r="G61">
            <v>485.2</v>
          </cell>
        </row>
        <row r="62">
          <cell r="B62">
            <v>4104620</v>
          </cell>
          <cell r="C62">
            <v>62723.97</v>
          </cell>
          <cell r="D62">
            <v>66170.320000000007</v>
          </cell>
          <cell r="E62">
            <v>3446.3500000000058</v>
          </cell>
          <cell r="F62">
            <v>459.01</v>
          </cell>
          <cell r="G62">
            <v>485.19</v>
          </cell>
        </row>
        <row r="63">
          <cell r="B63">
            <v>4105080</v>
          </cell>
          <cell r="C63">
            <v>100415.33</v>
          </cell>
          <cell r="D63">
            <v>101723.5</v>
          </cell>
          <cell r="E63">
            <v>1308.1699999999983</v>
          </cell>
          <cell r="F63">
            <v>2295.0700000000002</v>
          </cell>
          <cell r="G63">
            <v>2425.9699999999998</v>
          </cell>
        </row>
        <row r="64">
          <cell r="B64">
            <v>4104700</v>
          </cell>
          <cell r="C64">
            <v>513715.82</v>
          </cell>
          <cell r="D64">
            <v>526736.80000000005</v>
          </cell>
          <cell r="E64">
            <v>13020.98000000004</v>
          </cell>
          <cell r="F64">
            <v>10098.299999999999</v>
          </cell>
          <cell r="G64">
            <v>10674.23</v>
          </cell>
        </row>
        <row r="65">
          <cell r="B65">
            <v>4104740</v>
          </cell>
          <cell r="C65">
            <v>3442518.37</v>
          </cell>
          <cell r="D65">
            <v>3651072.94</v>
          </cell>
          <cell r="E65">
            <v>208554.56999999983</v>
          </cell>
          <cell r="F65">
            <v>101441.98</v>
          </cell>
          <cell r="G65">
            <v>107227.53</v>
          </cell>
        </row>
        <row r="66">
          <cell r="B66">
            <v>4100003</v>
          </cell>
          <cell r="C66">
            <v>44298.91</v>
          </cell>
          <cell r="D66">
            <v>49569.58</v>
          </cell>
          <cell r="E66">
            <v>5270.6699999999983</v>
          </cell>
          <cell r="F66">
            <v>918.03</v>
          </cell>
          <cell r="G66">
            <v>970.38</v>
          </cell>
        </row>
        <row r="67">
          <cell r="B67">
            <v>4104950</v>
          </cell>
          <cell r="C67">
            <v>342630.45</v>
          </cell>
          <cell r="D67">
            <v>361873.97</v>
          </cell>
          <cell r="E67">
            <v>19243.51999999996</v>
          </cell>
          <cell r="F67">
            <v>6885.2</v>
          </cell>
          <cell r="G67">
            <v>7277.89</v>
          </cell>
        </row>
        <row r="68">
          <cell r="B68">
            <v>4105160</v>
          </cell>
          <cell r="C68">
            <v>1194629.51</v>
          </cell>
          <cell r="D68">
            <v>1222783.8400000001</v>
          </cell>
          <cell r="E68">
            <v>28154.330000000075</v>
          </cell>
          <cell r="F68">
            <v>19737.580000000002</v>
          </cell>
          <cell r="G68">
            <v>20863.27</v>
          </cell>
        </row>
        <row r="69">
          <cell r="B69">
            <v>4105250</v>
          </cell>
          <cell r="C69">
            <v>35509.03</v>
          </cell>
          <cell r="D69">
            <v>55579.35</v>
          </cell>
          <cell r="E69">
            <v>20070.32</v>
          </cell>
          <cell r="F69">
            <v>0</v>
          </cell>
          <cell r="G69">
            <v>0</v>
          </cell>
        </row>
        <row r="70">
          <cell r="B70">
            <v>4105310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</row>
        <row r="71">
          <cell r="B71">
            <v>4105430</v>
          </cell>
          <cell r="C71">
            <v>114720.42</v>
          </cell>
          <cell r="D71">
            <v>117936.78</v>
          </cell>
          <cell r="E71">
            <v>3216.3600000000006</v>
          </cell>
          <cell r="F71">
            <v>2295.0700000000002</v>
          </cell>
          <cell r="G71">
            <v>2425.96</v>
          </cell>
        </row>
        <row r="72">
          <cell r="B72">
            <v>4100015</v>
          </cell>
          <cell r="C72">
            <v>204529.92000000001</v>
          </cell>
          <cell r="D72">
            <v>252091.51999999999</v>
          </cell>
          <cell r="E72">
            <v>47561.599999999977</v>
          </cell>
          <cell r="F72">
            <v>3213.1</v>
          </cell>
          <cell r="G72">
            <v>3396.34</v>
          </cell>
        </row>
        <row r="73">
          <cell r="B73">
            <v>4105610</v>
          </cell>
          <cell r="C73">
            <v>441790.86</v>
          </cell>
          <cell r="D73">
            <v>437773.08</v>
          </cell>
          <cell r="E73">
            <v>-4017.7799999999697</v>
          </cell>
          <cell r="F73">
            <v>4131.12</v>
          </cell>
          <cell r="G73">
            <v>4366.7299999999996</v>
          </cell>
        </row>
        <row r="74">
          <cell r="B74">
            <v>4105640</v>
          </cell>
          <cell r="C74">
            <v>73582.740000000005</v>
          </cell>
          <cell r="D74">
            <v>68874.679999999993</v>
          </cell>
          <cell r="E74">
            <v>-4708.0600000000122</v>
          </cell>
          <cell r="F74">
            <v>459.01</v>
          </cell>
          <cell r="G74">
            <v>485.19</v>
          </cell>
        </row>
        <row r="75">
          <cell r="B75">
            <v>4105670</v>
          </cell>
          <cell r="C75">
            <v>160759.04999999999</v>
          </cell>
          <cell r="D75">
            <v>181122.1</v>
          </cell>
          <cell r="E75">
            <v>20363.050000000017</v>
          </cell>
          <cell r="F75">
            <v>3672.1</v>
          </cell>
          <cell r="G75">
            <v>3881.54</v>
          </cell>
        </row>
        <row r="76">
          <cell r="B76">
            <v>4105910</v>
          </cell>
          <cell r="C76">
            <v>1111344.94</v>
          </cell>
          <cell r="D76">
            <v>1168062.3400000001</v>
          </cell>
          <cell r="E76">
            <v>56717.40000000014</v>
          </cell>
          <cell r="F76">
            <v>27540.81</v>
          </cell>
          <cell r="G76">
            <v>29111.55</v>
          </cell>
        </row>
        <row r="77">
          <cell r="B77">
            <v>4101120</v>
          </cell>
          <cell r="C77">
            <v>1865605.7</v>
          </cell>
          <cell r="D77">
            <v>1913653.2</v>
          </cell>
          <cell r="E77">
            <v>48047.5</v>
          </cell>
          <cell r="F77">
            <v>45442.34</v>
          </cell>
          <cell r="G77">
            <v>48034.05</v>
          </cell>
        </row>
        <row r="78">
          <cell r="B78">
            <v>4106000</v>
          </cell>
          <cell r="C78">
            <v>2370101.09</v>
          </cell>
          <cell r="D78">
            <v>2403130.0299999998</v>
          </cell>
          <cell r="E78">
            <v>33028.939999999944</v>
          </cell>
          <cell r="F78">
            <v>53704.59</v>
          </cell>
          <cell r="G78">
            <v>56767.51</v>
          </cell>
        </row>
        <row r="79">
          <cell r="B79">
            <v>4102490</v>
          </cell>
          <cell r="C79">
            <v>210068.33</v>
          </cell>
          <cell r="D79">
            <v>222174.74</v>
          </cell>
          <cell r="E79">
            <v>12106.410000000003</v>
          </cell>
          <cell r="F79">
            <v>8721.26</v>
          </cell>
          <cell r="G79">
            <v>9218.66</v>
          </cell>
        </row>
        <row r="80">
          <cell r="B80">
            <v>4103600</v>
          </cell>
          <cell r="C80">
            <v>13245.34</v>
          </cell>
          <cell r="D80">
            <v>14807.35</v>
          </cell>
          <cell r="E80">
            <v>1562.0100000000002</v>
          </cell>
          <cell r="F80">
            <v>0</v>
          </cell>
          <cell r="G80">
            <v>0</v>
          </cell>
        </row>
        <row r="81">
          <cell r="B81">
            <v>4103630</v>
          </cell>
          <cell r="C81">
            <v>13244.61</v>
          </cell>
          <cell r="D81">
            <v>11426</v>
          </cell>
          <cell r="E81">
            <v>-1818.6100000000006</v>
          </cell>
          <cell r="F81">
            <v>0</v>
          </cell>
          <cell r="G81">
            <v>0</v>
          </cell>
        </row>
        <row r="82">
          <cell r="B82">
            <v>4106120</v>
          </cell>
          <cell r="C82">
            <v>15897.18</v>
          </cell>
          <cell r="D82">
            <v>16784.91</v>
          </cell>
          <cell r="E82">
            <v>887.72999999999956</v>
          </cell>
          <cell r="F82">
            <v>918.03</v>
          </cell>
          <cell r="G82">
            <v>970.38</v>
          </cell>
        </row>
        <row r="83">
          <cell r="B83">
            <v>4100019</v>
          </cell>
          <cell r="C83">
            <v>153054.78</v>
          </cell>
          <cell r="D83">
            <v>169453.93</v>
          </cell>
          <cell r="E83">
            <v>16399.149999999994</v>
          </cell>
          <cell r="F83">
            <v>1377.04</v>
          </cell>
          <cell r="G83">
            <v>1455.58</v>
          </cell>
        </row>
        <row r="84">
          <cell r="B84">
            <v>4106270</v>
          </cell>
          <cell r="C84">
            <v>24953.61</v>
          </cell>
          <cell r="D84">
            <v>26495.439999999999</v>
          </cell>
          <cell r="E84">
            <v>1541.8299999999981</v>
          </cell>
          <cell r="F84">
            <v>918.03</v>
          </cell>
          <cell r="G84">
            <v>970.38</v>
          </cell>
        </row>
        <row r="85">
          <cell r="B85">
            <v>4106300</v>
          </cell>
          <cell r="C85">
            <v>935464.61</v>
          </cell>
          <cell r="D85">
            <v>1012795.41</v>
          </cell>
          <cell r="E85">
            <v>77330.800000000047</v>
          </cell>
          <cell r="F85">
            <v>22491.66</v>
          </cell>
          <cell r="G85">
            <v>23774.43</v>
          </cell>
        </row>
        <row r="86">
          <cell r="B86">
            <v>4100023</v>
          </cell>
          <cell r="C86">
            <v>3756609.14</v>
          </cell>
          <cell r="D86">
            <v>3845684.1</v>
          </cell>
          <cell r="E86">
            <v>89074.959999999963</v>
          </cell>
          <cell r="F86">
            <v>58753.73</v>
          </cell>
          <cell r="G86">
            <v>62104.63</v>
          </cell>
        </row>
        <row r="87">
          <cell r="B87">
            <v>4106510</v>
          </cell>
          <cell r="C87">
            <v>796729.68</v>
          </cell>
          <cell r="D87">
            <v>813891.19</v>
          </cell>
          <cell r="E87">
            <v>17161.509999999893</v>
          </cell>
          <cell r="F87">
            <v>18819.55</v>
          </cell>
          <cell r="G87">
            <v>19892.89</v>
          </cell>
        </row>
        <row r="88">
          <cell r="B88">
            <v>4106600</v>
          </cell>
          <cell r="C88">
            <v>14642.13</v>
          </cell>
          <cell r="D88">
            <v>15475.29</v>
          </cell>
          <cell r="E88">
            <v>833.16000000000167</v>
          </cell>
          <cell r="F88">
            <v>918.03</v>
          </cell>
          <cell r="G88">
            <v>970.38</v>
          </cell>
        </row>
        <row r="89">
          <cell r="B89">
            <v>4106630</v>
          </cell>
          <cell r="C89">
            <v>69067.53</v>
          </cell>
          <cell r="D89">
            <v>69768.75</v>
          </cell>
          <cell r="E89">
            <v>701.22000000000116</v>
          </cell>
          <cell r="F89">
            <v>459.02</v>
          </cell>
          <cell r="G89">
            <v>485.19</v>
          </cell>
        </row>
        <row r="90">
          <cell r="B90">
            <v>4100047</v>
          </cell>
          <cell r="C90">
            <v>29077.8</v>
          </cell>
          <cell r="D90">
            <v>29265.67</v>
          </cell>
          <cell r="E90">
            <v>187.86999999999898</v>
          </cell>
          <cell r="F90">
            <v>459.01</v>
          </cell>
          <cell r="G90">
            <v>485.2</v>
          </cell>
        </row>
        <row r="91">
          <cell r="B91">
            <v>4106740</v>
          </cell>
          <cell r="C91">
            <v>605453.43000000005</v>
          </cell>
          <cell r="D91">
            <v>627756.39</v>
          </cell>
          <cell r="E91">
            <v>22302.959999999963</v>
          </cell>
          <cell r="F91">
            <v>35344.04</v>
          </cell>
          <cell r="G91">
            <v>37359.81</v>
          </cell>
        </row>
        <row r="92">
          <cell r="B92">
            <v>4106710</v>
          </cell>
          <cell r="C92">
            <v>181084.47</v>
          </cell>
          <cell r="D92">
            <v>188546.18</v>
          </cell>
          <cell r="E92">
            <v>7461.7099999999919</v>
          </cell>
          <cell r="F92">
            <v>2295.06</v>
          </cell>
          <cell r="G92">
            <v>2425.9699999999998</v>
          </cell>
        </row>
        <row r="93">
          <cell r="B93">
            <v>4106750</v>
          </cell>
          <cell r="C93">
            <v>23425.200000000001</v>
          </cell>
          <cell r="D93">
            <v>24798.01</v>
          </cell>
          <cell r="E93">
            <v>1372.8099999999977</v>
          </cell>
          <cell r="F93">
            <v>918.03</v>
          </cell>
          <cell r="G93">
            <v>970.38</v>
          </cell>
        </row>
        <row r="94">
          <cell r="B94">
            <v>4106780</v>
          </cell>
          <cell r="C94">
            <v>162461.95000000001</v>
          </cell>
          <cell r="D94">
            <v>174420.67</v>
          </cell>
          <cell r="E94">
            <v>11958.720000000001</v>
          </cell>
          <cell r="F94">
            <v>5049.1499999999996</v>
          </cell>
          <cell r="G94">
            <v>5337.12</v>
          </cell>
        </row>
        <row r="95">
          <cell r="B95">
            <v>4106820</v>
          </cell>
          <cell r="C95">
            <v>18290.900000000001</v>
          </cell>
          <cell r="D95">
            <v>17897.490000000002</v>
          </cell>
          <cell r="E95">
            <v>-393.40999999999985</v>
          </cell>
          <cell r="F95">
            <v>459.01</v>
          </cell>
          <cell r="G95">
            <v>485.19</v>
          </cell>
        </row>
        <row r="96">
          <cell r="B96">
            <v>4106870</v>
          </cell>
          <cell r="C96">
            <v>62393.38</v>
          </cell>
          <cell r="D96">
            <v>63028.160000000003</v>
          </cell>
          <cell r="E96">
            <v>634.78000000000611</v>
          </cell>
          <cell r="F96">
            <v>2295.06</v>
          </cell>
          <cell r="G96">
            <v>2425.96</v>
          </cell>
        </row>
        <row r="97">
          <cell r="B97">
            <v>4106930</v>
          </cell>
          <cell r="C97">
            <v>382297.1</v>
          </cell>
          <cell r="D97">
            <v>418431.1</v>
          </cell>
          <cell r="E97">
            <v>36134</v>
          </cell>
          <cell r="F97">
            <v>12852.37</v>
          </cell>
          <cell r="G97">
            <v>13585.39</v>
          </cell>
        </row>
        <row r="98">
          <cell r="B98">
            <v>4106960</v>
          </cell>
          <cell r="C98">
            <v>1355.83</v>
          </cell>
          <cell r="D98">
            <v>1645.78</v>
          </cell>
          <cell r="E98">
            <v>289.95000000000005</v>
          </cell>
          <cell r="F98">
            <v>0</v>
          </cell>
          <cell r="G98">
            <v>0</v>
          </cell>
        </row>
        <row r="99">
          <cell r="B99">
            <v>4107020</v>
          </cell>
          <cell r="C99">
            <v>1392991.16</v>
          </cell>
          <cell r="D99">
            <v>1450865.8</v>
          </cell>
          <cell r="E99">
            <v>57874.64000000013</v>
          </cell>
          <cell r="F99">
            <v>30753.91</v>
          </cell>
          <cell r="G99">
            <v>32507.89</v>
          </cell>
        </row>
        <row r="100">
          <cell r="B100">
            <v>4107080</v>
          </cell>
          <cell r="C100">
            <v>809300.21</v>
          </cell>
          <cell r="D100">
            <v>831566.23</v>
          </cell>
          <cell r="E100">
            <v>22266.020000000019</v>
          </cell>
          <cell r="F100">
            <v>22491.66</v>
          </cell>
          <cell r="G100">
            <v>23774.43</v>
          </cell>
        </row>
        <row r="101">
          <cell r="B101">
            <v>4100040</v>
          </cell>
          <cell r="C101">
            <v>91950.74</v>
          </cell>
          <cell r="D101">
            <v>95771.65</v>
          </cell>
          <cell r="E101">
            <v>3820.9099999999889</v>
          </cell>
          <cell r="F101">
            <v>3213.09</v>
          </cell>
          <cell r="G101">
            <v>3396.35</v>
          </cell>
        </row>
        <row r="102">
          <cell r="B102">
            <v>4107200</v>
          </cell>
          <cell r="C102">
            <v>543698.66</v>
          </cell>
          <cell r="D102">
            <v>560870.66</v>
          </cell>
          <cell r="E102">
            <v>17172</v>
          </cell>
          <cell r="F102">
            <v>12393.37</v>
          </cell>
          <cell r="G102">
            <v>13100.2</v>
          </cell>
        </row>
        <row r="103">
          <cell r="B103">
            <v>4107280</v>
          </cell>
          <cell r="C103">
            <v>153010.04</v>
          </cell>
          <cell r="D103">
            <v>155555.35</v>
          </cell>
          <cell r="E103">
            <v>2545.3099999999977</v>
          </cell>
          <cell r="F103">
            <v>5508.16</v>
          </cell>
          <cell r="G103">
            <v>5822.3</v>
          </cell>
        </row>
        <row r="104">
          <cell r="B104">
            <v>4107230</v>
          </cell>
          <cell r="C104">
            <v>1326832.28</v>
          </cell>
          <cell r="D104">
            <v>1364836.43</v>
          </cell>
          <cell r="E104">
            <v>38004.149999999907</v>
          </cell>
          <cell r="F104">
            <v>14229.42</v>
          </cell>
          <cell r="G104">
            <v>15040.97</v>
          </cell>
        </row>
        <row r="105">
          <cell r="B105">
            <v>4107380</v>
          </cell>
          <cell r="C105">
            <v>934306.32</v>
          </cell>
          <cell r="D105">
            <v>931742.44</v>
          </cell>
          <cell r="E105">
            <v>-2563.8800000000047</v>
          </cell>
          <cell r="F105">
            <v>19737.580000000002</v>
          </cell>
          <cell r="G105">
            <v>20863.27</v>
          </cell>
        </row>
        <row r="106">
          <cell r="B106">
            <v>4107500</v>
          </cell>
          <cell r="C106">
            <v>1296342.01</v>
          </cell>
          <cell r="D106">
            <v>1335097.6000000001</v>
          </cell>
          <cell r="E106">
            <v>38755.590000000084</v>
          </cell>
          <cell r="F106">
            <v>48196.42</v>
          </cell>
          <cell r="G106">
            <v>50945.2</v>
          </cell>
        </row>
        <row r="107">
          <cell r="B107">
            <v>4107530</v>
          </cell>
          <cell r="C107">
            <v>7157.09</v>
          </cell>
          <cell r="D107">
            <v>7627.04</v>
          </cell>
          <cell r="E107">
            <v>469.94999999999982</v>
          </cell>
          <cell r="F107">
            <v>0</v>
          </cell>
          <cell r="G107">
            <v>0</v>
          </cell>
        </row>
        <row r="108">
          <cell r="B108">
            <v>4107590</v>
          </cell>
          <cell r="C108">
            <v>76155.789999999994</v>
          </cell>
          <cell r="D108">
            <v>91967.1</v>
          </cell>
          <cell r="E108">
            <v>15811.310000000012</v>
          </cell>
          <cell r="F108">
            <v>1377.04</v>
          </cell>
          <cell r="G108">
            <v>1455.57</v>
          </cell>
        </row>
        <row r="109">
          <cell r="B109">
            <v>4100042</v>
          </cell>
          <cell r="C109">
            <v>771.95</v>
          </cell>
          <cell r="D109">
            <v>1177.6300000000001</v>
          </cell>
          <cell r="E109">
            <v>405.68000000000006</v>
          </cell>
          <cell r="F109">
            <v>0</v>
          </cell>
          <cell r="G109">
            <v>0</v>
          </cell>
        </row>
        <row r="110">
          <cell r="B110">
            <v>4107710</v>
          </cell>
          <cell r="C110">
            <v>57523.78</v>
          </cell>
          <cell r="D110">
            <v>61826.12</v>
          </cell>
          <cell r="E110">
            <v>4302.3400000000038</v>
          </cell>
          <cell r="F110">
            <v>1377.04</v>
          </cell>
          <cell r="G110">
            <v>1455.58</v>
          </cell>
        </row>
        <row r="111">
          <cell r="B111">
            <v>4107740</v>
          </cell>
          <cell r="C111">
            <v>51368.98</v>
          </cell>
          <cell r="D111">
            <v>54475.86</v>
          </cell>
          <cell r="E111">
            <v>3106.8799999999974</v>
          </cell>
          <cell r="F111">
            <v>918.03</v>
          </cell>
          <cell r="G111">
            <v>970.38</v>
          </cell>
        </row>
        <row r="112">
          <cell r="B112">
            <v>4107980</v>
          </cell>
          <cell r="C112">
            <v>54554.81</v>
          </cell>
          <cell r="D112">
            <v>51485.01</v>
          </cell>
          <cell r="E112">
            <v>-3069.7999999999956</v>
          </cell>
          <cell r="F112">
            <v>459.01</v>
          </cell>
          <cell r="G112">
            <v>485.2</v>
          </cell>
        </row>
        <row r="113">
          <cell r="B113">
            <v>4108010</v>
          </cell>
          <cell r="C113">
            <v>1235856.76</v>
          </cell>
          <cell r="D113">
            <v>1253485.48</v>
          </cell>
          <cell r="E113">
            <v>17628.719999999972</v>
          </cell>
          <cell r="F113">
            <v>33048.97</v>
          </cell>
          <cell r="G113">
            <v>34933.85</v>
          </cell>
        </row>
        <row r="114">
          <cell r="B114">
            <v>4108040</v>
          </cell>
          <cell r="C114">
            <v>2676215.0099999998</v>
          </cell>
          <cell r="D114">
            <v>2839279.43</v>
          </cell>
          <cell r="E114">
            <v>163064.42000000039</v>
          </cell>
          <cell r="F114">
            <v>78950.320000000007</v>
          </cell>
          <cell r="G114">
            <v>83453.100000000006</v>
          </cell>
        </row>
        <row r="115">
          <cell r="B115">
            <v>4108160</v>
          </cell>
          <cell r="C115">
            <v>366978.37</v>
          </cell>
          <cell r="D115">
            <v>355229.72</v>
          </cell>
          <cell r="E115">
            <v>-11748.650000000023</v>
          </cell>
          <cell r="F115">
            <v>12852.38</v>
          </cell>
          <cell r="G115">
            <v>13585.39</v>
          </cell>
        </row>
        <row r="116">
          <cell r="B116">
            <v>4108280</v>
          </cell>
          <cell r="C116">
            <v>13549.06</v>
          </cell>
          <cell r="D116">
            <v>44834.76</v>
          </cell>
          <cell r="E116">
            <v>31285.700000000004</v>
          </cell>
          <cell r="F116">
            <v>0</v>
          </cell>
          <cell r="G116">
            <v>0</v>
          </cell>
        </row>
        <row r="117">
          <cell r="B117">
            <v>4108310</v>
          </cell>
          <cell r="C117">
            <v>518624.59</v>
          </cell>
          <cell r="D117">
            <v>538015.77</v>
          </cell>
          <cell r="E117">
            <v>19391.179999999993</v>
          </cell>
          <cell r="F117">
            <v>11934.35</v>
          </cell>
          <cell r="G117">
            <v>12615.01</v>
          </cell>
        </row>
        <row r="118">
          <cell r="B118">
            <v>4108430</v>
          </cell>
          <cell r="C118">
            <v>92910.09</v>
          </cell>
          <cell r="D118">
            <v>100025.41</v>
          </cell>
          <cell r="E118">
            <v>7115.320000000007</v>
          </cell>
          <cell r="F118">
            <v>1377.04</v>
          </cell>
          <cell r="G118">
            <v>1455.57</v>
          </cell>
        </row>
        <row r="119">
          <cell r="B119">
            <v>4108460</v>
          </cell>
          <cell r="C119">
            <v>13104.67</v>
          </cell>
          <cell r="D119">
            <v>13974.93</v>
          </cell>
          <cell r="E119">
            <v>870.26000000000022</v>
          </cell>
          <cell r="F119">
            <v>1377.04</v>
          </cell>
          <cell r="G119">
            <v>1455.58</v>
          </cell>
        </row>
        <row r="120">
          <cell r="B120">
            <v>4108520</v>
          </cell>
          <cell r="C120">
            <v>388354.31</v>
          </cell>
          <cell r="D120">
            <v>404897.73</v>
          </cell>
          <cell r="E120">
            <v>16543.419999999984</v>
          </cell>
          <cell r="F120">
            <v>5049.1499999999996</v>
          </cell>
          <cell r="G120">
            <v>5337.12</v>
          </cell>
        </row>
        <row r="121">
          <cell r="B121">
            <v>4108550</v>
          </cell>
          <cell r="C121">
            <v>141141.18</v>
          </cell>
          <cell r="D121">
            <v>148442.34</v>
          </cell>
          <cell r="E121">
            <v>7301.1600000000035</v>
          </cell>
          <cell r="F121">
            <v>3213.09</v>
          </cell>
          <cell r="G121">
            <v>3396.35</v>
          </cell>
        </row>
        <row r="122">
          <cell r="B122">
            <v>4100640</v>
          </cell>
          <cell r="C122">
            <v>162665.82999999999</v>
          </cell>
          <cell r="D122">
            <v>160371.41</v>
          </cell>
          <cell r="E122">
            <v>-2294.4199999999837</v>
          </cell>
          <cell r="F122">
            <v>5508.16</v>
          </cell>
          <cell r="G122">
            <v>5822.31</v>
          </cell>
        </row>
        <row r="123">
          <cell r="B123">
            <v>4108650</v>
          </cell>
          <cell r="C123">
            <v>157208.44</v>
          </cell>
          <cell r="D123">
            <v>167170.20000000001</v>
          </cell>
          <cell r="E123">
            <v>9961.7600000000093</v>
          </cell>
          <cell r="F123">
            <v>5508.16</v>
          </cell>
          <cell r="G123">
            <v>5822.31</v>
          </cell>
        </row>
        <row r="124">
          <cell r="B124">
            <v>4108700</v>
          </cell>
          <cell r="C124">
            <v>117971.87</v>
          </cell>
          <cell r="D124">
            <v>123996.77</v>
          </cell>
          <cell r="E124">
            <v>6024.9000000000087</v>
          </cell>
          <cell r="F124">
            <v>3672.1</v>
          </cell>
          <cell r="G124">
            <v>3881.54</v>
          </cell>
        </row>
        <row r="125">
          <cell r="B125">
            <v>4108720</v>
          </cell>
          <cell r="C125">
            <v>985272.11</v>
          </cell>
          <cell r="D125">
            <v>1013232.45</v>
          </cell>
          <cell r="E125">
            <v>27960.339999999967</v>
          </cell>
          <cell r="F125">
            <v>20655.61</v>
          </cell>
          <cell r="G125">
            <v>21833.66</v>
          </cell>
        </row>
        <row r="126">
          <cell r="B126">
            <v>4108820</v>
          </cell>
          <cell r="C126">
            <v>691310.27</v>
          </cell>
          <cell r="D126">
            <v>727087.69</v>
          </cell>
          <cell r="E126">
            <v>35777.419999999925</v>
          </cell>
          <cell r="F126">
            <v>14688.43</v>
          </cell>
          <cell r="G126">
            <v>15526.16</v>
          </cell>
        </row>
        <row r="127">
          <cell r="B127">
            <v>4108830</v>
          </cell>
          <cell r="C127">
            <v>3087238.82</v>
          </cell>
          <cell r="D127">
            <v>3180919.59</v>
          </cell>
          <cell r="E127">
            <v>93680.770000000019</v>
          </cell>
          <cell r="F127">
            <v>60130.77</v>
          </cell>
          <cell r="G127">
            <v>63560.21</v>
          </cell>
        </row>
        <row r="128">
          <cell r="B128">
            <v>4104350</v>
          </cell>
          <cell r="C128">
            <v>66196.52</v>
          </cell>
          <cell r="D128">
            <v>67691.429999999993</v>
          </cell>
          <cell r="E128">
            <v>1494.9099999999889</v>
          </cell>
          <cell r="F128">
            <v>918.03</v>
          </cell>
          <cell r="G128">
            <v>970.38</v>
          </cell>
        </row>
        <row r="129">
          <cell r="B129">
            <v>4111400</v>
          </cell>
          <cell r="C129">
            <v>52075.51</v>
          </cell>
          <cell r="D129">
            <v>55431.199999999997</v>
          </cell>
          <cell r="E129">
            <v>3355.6899999999951</v>
          </cell>
          <cell r="F129">
            <v>2295.0700000000002</v>
          </cell>
          <cell r="G129">
            <v>2425.96</v>
          </cell>
        </row>
        <row r="130">
          <cell r="B130">
            <v>4108880</v>
          </cell>
          <cell r="C130">
            <v>339937.15</v>
          </cell>
          <cell r="D130">
            <v>348933.25</v>
          </cell>
          <cell r="E130">
            <v>8996.0999999999767</v>
          </cell>
          <cell r="F130">
            <v>7344.22</v>
          </cell>
          <cell r="G130">
            <v>7763.08</v>
          </cell>
        </row>
        <row r="131">
          <cell r="B131">
            <v>4108940</v>
          </cell>
          <cell r="C131">
            <v>49598.21</v>
          </cell>
          <cell r="D131">
            <v>50969.84</v>
          </cell>
          <cell r="E131">
            <v>1371.6299999999974</v>
          </cell>
          <cell r="F131">
            <v>459.01</v>
          </cell>
          <cell r="G131">
            <v>485.19</v>
          </cell>
        </row>
        <row r="132">
          <cell r="B132">
            <v>4100020</v>
          </cell>
          <cell r="C132">
            <v>539460.31999999995</v>
          </cell>
          <cell r="D132">
            <v>547088.07999999996</v>
          </cell>
          <cell r="E132">
            <v>7627.7600000000093</v>
          </cell>
          <cell r="F132">
            <v>6885.2</v>
          </cell>
          <cell r="G132">
            <v>7277.88</v>
          </cell>
        </row>
        <row r="133">
          <cell r="B133">
            <v>4100048</v>
          </cell>
          <cell r="C133">
            <v>676968.54</v>
          </cell>
          <cell r="D133">
            <v>701205.14</v>
          </cell>
          <cell r="E133">
            <v>24236.599999999977</v>
          </cell>
          <cell r="F133">
            <v>23868.7</v>
          </cell>
          <cell r="G133">
            <v>25230.01</v>
          </cell>
        </row>
        <row r="134">
          <cell r="B134">
            <v>4109000</v>
          </cell>
          <cell r="C134">
            <v>245573.99</v>
          </cell>
          <cell r="D134">
            <v>254193.82</v>
          </cell>
          <cell r="E134">
            <v>8619.8300000000163</v>
          </cell>
          <cell r="F134">
            <v>4131.12</v>
          </cell>
          <cell r="G134">
            <v>4366.7299999999996</v>
          </cell>
        </row>
        <row r="135">
          <cell r="B135">
            <v>4109120</v>
          </cell>
          <cell r="C135">
            <v>105526.74</v>
          </cell>
          <cell r="D135">
            <v>109916.1</v>
          </cell>
          <cell r="E135">
            <v>4389.3600000000006</v>
          </cell>
          <cell r="F135">
            <v>4131.12</v>
          </cell>
          <cell r="G135">
            <v>4366.74</v>
          </cell>
        </row>
        <row r="136">
          <cell r="B136">
            <v>4109150</v>
          </cell>
          <cell r="C136">
            <v>155125.31</v>
          </cell>
          <cell r="D136">
            <v>160246.96</v>
          </cell>
          <cell r="E136">
            <v>5121.6499999999942</v>
          </cell>
          <cell r="F136">
            <v>9639.2800000000007</v>
          </cell>
          <cell r="G136">
            <v>10189.040000000001</v>
          </cell>
        </row>
        <row r="137">
          <cell r="B137">
            <v>4100045</v>
          </cell>
          <cell r="C137">
            <v>55024.02</v>
          </cell>
          <cell r="D137">
            <v>53897.13</v>
          </cell>
          <cell r="E137">
            <v>-1126.8899999999994</v>
          </cell>
          <cell r="F137">
            <v>0</v>
          </cell>
          <cell r="G137">
            <v>0</v>
          </cell>
        </row>
        <row r="138">
          <cell r="B138">
            <v>4100043</v>
          </cell>
          <cell r="C138">
            <v>277179.92</v>
          </cell>
          <cell r="D138">
            <v>280978.7</v>
          </cell>
          <cell r="E138">
            <v>3798.7800000000279</v>
          </cell>
          <cell r="F138">
            <v>0</v>
          </cell>
          <cell r="G138">
            <v>0</v>
          </cell>
        </row>
        <row r="139">
          <cell r="B139">
            <v>4109270</v>
          </cell>
          <cell r="C139">
            <v>565448.15</v>
          </cell>
          <cell r="D139">
            <v>577765.44999999995</v>
          </cell>
          <cell r="E139">
            <v>12317.29999999993</v>
          </cell>
          <cell r="F139">
            <v>12852.38</v>
          </cell>
          <cell r="G139">
            <v>13585.39</v>
          </cell>
        </row>
        <row r="140">
          <cell r="B140">
            <v>4109330</v>
          </cell>
          <cell r="C140">
            <v>1588026.29</v>
          </cell>
          <cell r="D140">
            <v>1629711.92</v>
          </cell>
          <cell r="E140">
            <v>41685.629999999888</v>
          </cell>
          <cell r="F140">
            <v>38557.129999999997</v>
          </cell>
          <cell r="G140">
            <v>40756.17</v>
          </cell>
        </row>
        <row r="141">
          <cell r="B141" t="str">
            <v>41F0002</v>
          </cell>
          <cell r="C141">
            <v>14504.95</v>
          </cell>
          <cell r="D141">
            <v>15493.38</v>
          </cell>
          <cell r="E141">
            <v>988.42999999999847</v>
          </cell>
          <cell r="F141">
            <v>0</v>
          </cell>
          <cell r="G141">
            <v>0</v>
          </cell>
        </row>
        <row r="142">
          <cell r="B142">
            <v>4100009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</row>
        <row r="143">
          <cell r="B143">
            <v>4110890</v>
          </cell>
          <cell r="C143">
            <v>805424.97</v>
          </cell>
          <cell r="D143">
            <v>833401.47</v>
          </cell>
          <cell r="E143">
            <v>27976.5</v>
          </cell>
          <cell r="F143">
            <v>20196.59</v>
          </cell>
          <cell r="G143">
            <v>21348.46</v>
          </cell>
        </row>
        <row r="144">
          <cell r="B144">
            <v>4109430</v>
          </cell>
          <cell r="C144">
            <v>32576.67</v>
          </cell>
          <cell r="D144">
            <v>33320.800000000003</v>
          </cell>
          <cell r="E144">
            <v>744.13000000000466</v>
          </cell>
          <cell r="F144">
            <v>459.01</v>
          </cell>
          <cell r="G144">
            <v>485.2</v>
          </cell>
        </row>
        <row r="145">
          <cell r="B145">
            <v>4109480</v>
          </cell>
          <cell r="C145">
            <v>754167.75</v>
          </cell>
          <cell r="D145">
            <v>738197.65</v>
          </cell>
          <cell r="E145">
            <v>-15970.099999999977</v>
          </cell>
          <cell r="F145">
            <v>12852.38</v>
          </cell>
          <cell r="G145">
            <v>13585.38</v>
          </cell>
        </row>
        <row r="146">
          <cell r="B146">
            <v>4109510</v>
          </cell>
          <cell r="C146">
            <v>696854.79</v>
          </cell>
          <cell r="D146">
            <v>726405.7</v>
          </cell>
          <cell r="E146">
            <v>29550.909999999916</v>
          </cell>
          <cell r="F146">
            <v>20655.61</v>
          </cell>
          <cell r="G146">
            <v>21833.65</v>
          </cell>
        </row>
        <row r="147">
          <cell r="B147">
            <v>4109530</v>
          </cell>
          <cell r="C147">
            <v>42896.78</v>
          </cell>
          <cell r="D147">
            <v>45063.68</v>
          </cell>
          <cell r="E147">
            <v>2166.9000000000015</v>
          </cell>
          <cell r="F147">
            <v>918.03</v>
          </cell>
          <cell r="G147">
            <v>970.38</v>
          </cell>
        </row>
        <row r="148">
          <cell r="B148">
            <v>4109600</v>
          </cell>
          <cell r="C148">
            <v>292305.99</v>
          </cell>
          <cell r="D148">
            <v>300702.90000000002</v>
          </cell>
          <cell r="E148">
            <v>8396.9100000000326</v>
          </cell>
          <cell r="F148">
            <v>11934.35</v>
          </cell>
          <cell r="G148">
            <v>12615</v>
          </cell>
        </row>
        <row r="149">
          <cell r="B149">
            <v>4109630</v>
          </cell>
          <cell r="C149">
            <v>571317.29</v>
          </cell>
          <cell r="D149">
            <v>590337.17000000004</v>
          </cell>
          <cell r="E149">
            <v>19019.880000000005</v>
          </cell>
          <cell r="F149">
            <v>19737.580000000002</v>
          </cell>
          <cell r="G149">
            <v>20863.27</v>
          </cell>
        </row>
        <row r="150">
          <cell r="B150">
            <v>4109660</v>
          </cell>
          <cell r="C150">
            <v>81902.8</v>
          </cell>
          <cell r="D150">
            <v>87205.57</v>
          </cell>
          <cell r="E150">
            <v>5302.7700000000041</v>
          </cell>
          <cell r="F150">
            <v>1377.04</v>
          </cell>
          <cell r="G150">
            <v>1455.57</v>
          </cell>
        </row>
        <row r="151">
          <cell r="B151">
            <v>4109690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B152">
            <v>4109720</v>
          </cell>
          <cell r="C152">
            <v>37689.339999999997</v>
          </cell>
          <cell r="D152">
            <v>39600.93</v>
          </cell>
          <cell r="E152">
            <v>1911.5900000000038</v>
          </cell>
          <cell r="F152">
            <v>0</v>
          </cell>
          <cell r="G152">
            <v>0</v>
          </cell>
        </row>
        <row r="153">
          <cell r="B153">
            <v>4109750</v>
          </cell>
          <cell r="C153">
            <v>8063.82</v>
          </cell>
          <cell r="D153">
            <v>6992.96</v>
          </cell>
          <cell r="E153">
            <v>-1070.8599999999997</v>
          </cell>
          <cell r="F153">
            <v>918.03</v>
          </cell>
          <cell r="G153">
            <v>970.38</v>
          </cell>
        </row>
        <row r="154">
          <cell r="B154">
            <v>4109870</v>
          </cell>
          <cell r="C154">
            <v>202664.83</v>
          </cell>
          <cell r="D154">
            <v>216319.42</v>
          </cell>
          <cell r="E154">
            <v>13654.590000000026</v>
          </cell>
          <cell r="F154">
            <v>2754.08</v>
          </cell>
          <cell r="G154">
            <v>2911.15</v>
          </cell>
        </row>
        <row r="155">
          <cell r="B155">
            <v>4109960</v>
          </cell>
          <cell r="C155">
            <v>2315.15</v>
          </cell>
          <cell r="D155">
            <v>3050.99</v>
          </cell>
          <cell r="E155">
            <v>735.83999999999969</v>
          </cell>
          <cell r="F155">
            <v>0</v>
          </cell>
          <cell r="G155">
            <v>0</v>
          </cell>
        </row>
        <row r="156">
          <cell r="B156">
            <v>4110020</v>
          </cell>
          <cell r="C156">
            <v>74136.37</v>
          </cell>
          <cell r="D156">
            <v>77166.259999999995</v>
          </cell>
          <cell r="E156">
            <v>3029.8899999999994</v>
          </cell>
          <cell r="F156">
            <v>2295.0700000000002</v>
          </cell>
          <cell r="G156">
            <v>2425.96</v>
          </cell>
        </row>
        <row r="157">
          <cell r="B157">
            <v>4110040</v>
          </cell>
          <cell r="C157">
            <v>10125421.99</v>
          </cell>
          <cell r="D157">
            <v>10335663.77</v>
          </cell>
          <cell r="E157">
            <v>210241.77999999933</v>
          </cell>
          <cell r="F157">
            <v>309375.11</v>
          </cell>
          <cell r="G157">
            <v>327019.7</v>
          </cell>
        </row>
        <row r="158">
          <cell r="B158">
            <v>4110080</v>
          </cell>
          <cell r="C158">
            <v>30527.64</v>
          </cell>
          <cell r="D158">
            <v>29012.03</v>
          </cell>
          <cell r="E158">
            <v>-1515.6100000000006</v>
          </cell>
          <cell r="F158">
            <v>0</v>
          </cell>
          <cell r="G158">
            <v>0</v>
          </cell>
        </row>
        <row r="159">
          <cell r="B159">
            <v>4110110</v>
          </cell>
          <cell r="C159">
            <v>31802.63</v>
          </cell>
          <cell r="D159">
            <v>32560.86</v>
          </cell>
          <cell r="E159">
            <v>758.22999999999956</v>
          </cell>
          <cell r="F159">
            <v>1836.06</v>
          </cell>
          <cell r="G159">
            <v>1940.76</v>
          </cell>
        </row>
        <row r="160">
          <cell r="B160">
            <v>4110200</v>
          </cell>
          <cell r="C160">
            <v>37552.050000000003</v>
          </cell>
          <cell r="D160">
            <v>37947.279999999999</v>
          </cell>
          <cell r="E160">
            <v>395.22999999999593</v>
          </cell>
          <cell r="F160">
            <v>918.03</v>
          </cell>
          <cell r="G160">
            <v>970.38</v>
          </cell>
        </row>
        <row r="161">
          <cell r="B161">
            <v>4103265</v>
          </cell>
          <cell r="C161">
            <v>213392.1</v>
          </cell>
          <cell r="D161">
            <v>221537.34</v>
          </cell>
          <cell r="E161">
            <v>8145.2399999999907</v>
          </cell>
          <cell r="F161">
            <v>4590.1400000000003</v>
          </cell>
          <cell r="G161">
            <v>4851.93</v>
          </cell>
        </row>
        <row r="162">
          <cell r="B162">
            <v>4110350</v>
          </cell>
          <cell r="C162">
            <v>1292954.27</v>
          </cell>
          <cell r="D162">
            <v>1345288.21</v>
          </cell>
          <cell r="E162">
            <v>52333.939999999944</v>
          </cell>
          <cell r="F162">
            <v>18819.55</v>
          </cell>
          <cell r="G162">
            <v>19892.88</v>
          </cell>
        </row>
        <row r="163">
          <cell r="B163">
            <v>4110410</v>
          </cell>
          <cell r="C163">
            <v>154641.17000000001</v>
          </cell>
          <cell r="D163">
            <v>165919.54</v>
          </cell>
          <cell r="E163">
            <v>11278.369999999995</v>
          </cell>
          <cell r="F163">
            <v>8721.25</v>
          </cell>
          <cell r="G163">
            <v>9218.65</v>
          </cell>
        </row>
        <row r="164">
          <cell r="B164">
            <v>4110520</v>
          </cell>
          <cell r="C164">
            <v>2212448.44</v>
          </cell>
          <cell r="D164">
            <v>2266720.54</v>
          </cell>
          <cell r="E164">
            <v>54272.100000000093</v>
          </cell>
          <cell r="F164">
            <v>38557.129999999997</v>
          </cell>
          <cell r="G164">
            <v>40756.160000000003</v>
          </cell>
        </row>
        <row r="165">
          <cell r="B165">
            <v>4110530</v>
          </cell>
          <cell r="C165">
            <v>85594.37</v>
          </cell>
          <cell r="D165">
            <v>86129.66</v>
          </cell>
          <cell r="E165">
            <v>535.29000000000815</v>
          </cell>
          <cell r="F165">
            <v>459.01</v>
          </cell>
          <cell r="G165">
            <v>485.19</v>
          </cell>
        </row>
        <row r="166">
          <cell r="B166">
            <v>4110560</v>
          </cell>
          <cell r="C166">
            <v>70394.67</v>
          </cell>
          <cell r="D166">
            <v>75697.67</v>
          </cell>
          <cell r="E166">
            <v>5303</v>
          </cell>
          <cell r="F166">
            <v>459.02</v>
          </cell>
          <cell r="G166">
            <v>485.19</v>
          </cell>
        </row>
        <row r="167">
          <cell r="B167">
            <v>4110680</v>
          </cell>
          <cell r="C167">
            <v>205675.98</v>
          </cell>
          <cell r="D167">
            <v>217936.95</v>
          </cell>
          <cell r="E167">
            <v>12260.970000000001</v>
          </cell>
          <cell r="F167">
            <v>7344.21</v>
          </cell>
          <cell r="G167">
            <v>7763.08</v>
          </cell>
        </row>
        <row r="168">
          <cell r="B168">
            <v>4110820</v>
          </cell>
          <cell r="C168">
            <v>7557120.7699999996</v>
          </cell>
          <cell r="D168">
            <v>7872593.7599999998</v>
          </cell>
          <cell r="E168">
            <v>315472.99000000022</v>
          </cell>
          <cell r="F168">
            <v>129900.82</v>
          </cell>
          <cell r="G168">
            <v>137309.45000000001</v>
          </cell>
        </row>
        <row r="169">
          <cell r="B169">
            <v>4108100</v>
          </cell>
          <cell r="C169">
            <v>142732.9</v>
          </cell>
          <cell r="D169">
            <v>580268.96</v>
          </cell>
          <cell r="E169">
            <v>437536.05999999994</v>
          </cell>
          <cell r="F169">
            <v>2295.06</v>
          </cell>
          <cell r="G169">
            <v>2425.96</v>
          </cell>
        </row>
        <row r="170">
          <cell r="B170">
            <v>4110980</v>
          </cell>
          <cell r="C170">
            <v>418702.26</v>
          </cell>
          <cell r="D170">
            <v>436223.34</v>
          </cell>
          <cell r="E170">
            <v>17521.080000000016</v>
          </cell>
          <cell r="F170">
            <v>5967.17</v>
          </cell>
          <cell r="G170">
            <v>6307.5</v>
          </cell>
        </row>
        <row r="171">
          <cell r="B171">
            <v>4111040</v>
          </cell>
          <cell r="C171">
            <v>543267.11</v>
          </cell>
          <cell r="D171">
            <v>147824.21</v>
          </cell>
          <cell r="E171">
            <v>-395442.9</v>
          </cell>
          <cell r="F171">
            <v>1836.05</v>
          </cell>
          <cell r="G171">
            <v>1940.77</v>
          </cell>
        </row>
        <row r="172">
          <cell r="B172">
            <v>4111100</v>
          </cell>
          <cell r="C172">
            <v>308311.58</v>
          </cell>
          <cell r="D172">
            <v>319781.46000000002</v>
          </cell>
          <cell r="E172">
            <v>11469.880000000005</v>
          </cell>
          <cell r="F172">
            <v>9180.27</v>
          </cell>
          <cell r="G172">
            <v>9703.85</v>
          </cell>
        </row>
        <row r="173">
          <cell r="B173">
            <v>4111220</v>
          </cell>
          <cell r="C173">
            <v>205518.22</v>
          </cell>
          <cell r="D173">
            <v>205648.37</v>
          </cell>
          <cell r="E173">
            <v>130.14999999999418</v>
          </cell>
          <cell r="F173">
            <v>5508.16</v>
          </cell>
          <cell r="G173">
            <v>5822.31</v>
          </cell>
        </row>
        <row r="174">
          <cell r="B174">
            <v>4111250</v>
          </cell>
          <cell r="C174">
            <v>59009.55</v>
          </cell>
          <cell r="D174">
            <v>59887.59</v>
          </cell>
          <cell r="E174">
            <v>878.0399999999936</v>
          </cell>
          <cell r="F174">
            <v>459.01</v>
          </cell>
          <cell r="G174">
            <v>485.19</v>
          </cell>
        </row>
        <row r="175">
          <cell r="B175">
            <v>4111290</v>
          </cell>
          <cell r="C175">
            <v>801629.32</v>
          </cell>
          <cell r="D175">
            <v>834226.84</v>
          </cell>
          <cell r="E175">
            <v>32597.520000000019</v>
          </cell>
          <cell r="F175">
            <v>7344.22</v>
          </cell>
          <cell r="G175">
            <v>7763.08</v>
          </cell>
        </row>
        <row r="176">
          <cell r="B176">
            <v>4111450</v>
          </cell>
          <cell r="C176">
            <v>646200.02</v>
          </cell>
          <cell r="D176">
            <v>671958.78</v>
          </cell>
          <cell r="E176">
            <v>25758.760000000009</v>
          </cell>
          <cell r="F176">
            <v>11934.35</v>
          </cell>
          <cell r="G176">
            <v>12615.01</v>
          </cell>
        </row>
        <row r="177">
          <cell r="B177">
            <v>4111490</v>
          </cell>
          <cell r="C177">
            <v>202662</v>
          </cell>
          <cell r="D177">
            <v>206476.66</v>
          </cell>
          <cell r="E177">
            <v>3814.6600000000035</v>
          </cell>
          <cell r="F177">
            <v>2295.0700000000002</v>
          </cell>
          <cell r="G177">
            <v>2425.96</v>
          </cell>
        </row>
        <row r="178">
          <cell r="B178">
            <v>4105100</v>
          </cell>
          <cell r="C178">
            <v>288864.7</v>
          </cell>
          <cell r="D178">
            <v>308235.34000000003</v>
          </cell>
          <cell r="E178">
            <v>19370.640000000014</v>
          </cell>
          <cell r="F178">
            <v>11934.35</v>
          </cell>
          <cell r="G178">
            <v>12615.01</v>
          </cell>
        </row>
        <row r="179">
          <cell r="B179">
            <v>4105020</v>
          </cell>
          <cell r="C179">
            <v>2846.08</v>
          </cell>
          <cell r="D179">
            <v>3057.38</v>
          </cell>
          <cell r="E179">
            <v>211.30000000000018</v>
          </cell>
          <cell r="F179">
            <v>0</v>
          </cell>
          <cell r="G179">
            <v>0</v>
          </cell>
        </row>
        <row r="180">
          <cell r="B180">
            <v>4111580</v>
          </cell>
          <cell r="C180">
            <v>585379.59</v>
          </cell>
          <cell r="D180">
            <v>605157.76</v>
          </cell>
          <cell r="E180">
            <v>19778.170000000042</v>
          </cell>
          <cell r="F180">
            <v>14688.44</v>
          </cell>
          <cell r="G180">
            <v>15526.16</v>
          </cell>
        </row>
        <row r="181">
          <cell r="B181">
            <v>4111610</v>
          </cell>
          <cell r="C181">
            <v>374160.97</v>
          </cell>
          <cell r="D181">
            <v>388611.77</v>
          </cell>
          <cell r="E181">
            <v>14450.800000000047</v>
          </cell>
          <cell r="F181">
            <v>9639.2800000000007</v>
          </cell>
          <cell r="G181">
            <v>10189.040000000001</v>
          </cell>
        </row>
        <row r="182">
          <cell r="B182">
            <v>4100021</v>
          </cell>
          <cell r="C182">
            <v>57621.43</v>
          </cell>
          <cell r="D182">
            <v>61587.93</v>
          </cell>
          <cell r="E182">
            <v>3966.5</v>
          </cell>
          <cell r="F182">
            <v>4131.12</v>
          </cell>
          <cell r="G182">
            <v>4366.74</v>
          </cell>
        </row>
        <row r="183">
          <cell r="B183">
            <v>4111640</v>
          </cell>
          <cell r="C183">
            <v>8203.65</v>
          </cell>
          <cell r="D183">
            <v>8380.01</v>
          </cell>
          <cell r="E183">
            <v>176.36000000000058</v>
          </cell>
          <cell r="F183">
            <v>0</v>
          </cell>
          <cell r="G183">
            <v>0</v>
          </cell>
        </row>
        <row r="184">
          <cell r="B184">
            <v>4111670</v>
          </cell>
          <cell r="C184">
            <v>2225372.0099999998</v>
          </cell>
          <cell r="D184">
            <v>2373913.7999999998</v>
          </cell>
          <cell r="E184">
            <v>148541.79000000004</v>
          </cell>
          <cell r="F184">
            <v>78032.3</v>
          </cell>
          <cell r="G184">
            <v>82482.710000000006</v>
          </cell>
        </row>
        <row r="185">
          <cell r="B185">
            <v>4111720</v>
          </cell>
          <cell r="C185">
            <v>663982.37</v>
          </cell>
          <cell r="D185">
            <v>661929.43000000005</v>
          </cell>
          <cell r="E185">
            <v>-2052.9399999999441</v>
          </cell>
          <cell r="F185">
            <v>19737.580000000002</v>
          </cell>
          <cell r="G185">
            <v>20863.27</v>
          </cell>
        </row>
        <row r="186">
          <cell r="B186">
            <v>4111760</v>
          </cell>
          <cell r="C186">
            <v>48981.36</v>
          </cell>
          <cell r="D186">
            <v>49679.73</v>
          </cell>
          <cell r="E186">
            <v>698.37000000000262</v>
          </cell>
          <cell r="F186">
            <v>1377.04</v>
          </cell>
          <cell r="G186">
            <v>1455.58</v>
          </cell>
        </row>
        <row r="187">
          <cell r="B187">
            <v>4111790</v>
          </cell>
          <cell r="C187">
            <v>97832.43</v>
          </cell>
          <cell r="D187">
            <v>101651.22</v>
          </cell>
          <cell r="E187">
            <v>3818.7900000000081</v>
          </cell>
          <cell r="F187">
            <v>2754.08</v>
          </cell>
          <cell r="G187">
            <v>2911.16</v>
          </cell>
        </row>
        <row r="188">
          <cell r="B188">
            <v>4111910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</row>
        <row r="189">
          <cell r="B189">
            <v>4111940</v>
          </cell>
          <cell r="C189">
            <v>265615.59999999998</v>
          </cell>
          <cell r="D189">
            <v>281059.32</v>
          </cell>
          <cell r="E189">
            <v>15443.72000000003</v>
          </cell>
          <cell r="F189">
            <v>7344.22</v>
          </cell>
          <cell r="G189">
            <v>7763.08</v>
          </cell>
        </row>
        <row r="190">
          <cell r="B190">
            <v>4111970</v>
          </cell>
          <cell r="C190">
            <v>532079.18000000005</v>
          </cell>
          <cell r="D190">
            <v>533806.17000000004</v>
          </cell>
          <cell r="E190">
            <v>1726.9899999999907</v>
          </cell>
          <cell r="F190">
            <v>10557.31</v>
          </cell>
          <cell r="G190">
            <v>11159.42</v>
          </cell>
        </row>
        <row r="191">
          <cell r="B191">
            <v>4106900</v>
          </cell>
          <cell r="C191">
            <v>1100598.71</v>
          </cell>
          <cell r="D191">
            <v>1143887.83</v>
          </cell>
          <cell r="E191">
            <v>43289.120000000112</v>
          </cell>
          <cell r="F191">
            <v>31671.94</v>
          </cell>
          <cell r="G191">
            <v>33478.28</v>
          </cell>
        </row>
        <row r="192">
          <cell r="B192">
            <v>4112240</v>
          </cell>
          <cell r="C192">
            <v>2339648.0499999998</v>
          </cell>
          <cell r="D192">
            <v>2389293.67</v>
          </cell>
          <cell r="E192">
            <v>49645.620000000112</v>
          </cell>
          <cell r="F192">
            <v>41311.22</v>
          </cell>
          <cell r="G192">
            <v>43667.32</v>
          </cell>
        </row>
        <row r="193">
          <cell r="B193">
            <v>4112320</v>
          </cell>
          <cell r="C193">
            <v>462167.26</v>
          </cell>
          <cell r="D193">
            <v>472988.25</v>
          </cell>
          <cell r="E193">
            <v>10820.989999999991</v>
          </cell>
          <cell r="F193">
            <v>10098.299999999999</v>
          </cell>
          <cell r="G193">
            <v>10674.24</v>
          </cell>
        </row>
        <row r="194">
          <cell r="B194">
            <v>4112360</v>
          </cell>
          <cell r="C194">
            <v>2450.67</v>
          </cell>
          <cell r="D194">
            <v>2290.9299999999998</v>
          </cell>
          <cell r="E194">
            <v>-159.74000000000024</v>
          </cell>
          <cell r="F194">
            <v>0</v>
          </cell>
          <cell r="G194">
            <v>0</v>
          </cell>
        </row>
        <row r="195">
          <cell r="B195">
            <v>4112540</v>
          </cell>
          <cell r="C195">
            <v>8764.2900000000009</v>
          </cell>
          <cell r="D195">
            <v>7105.49</v>
          </cell>
          <cell r="E195">
            <v>-1658.8000000000011</v>
          </cell>
          <cell r="F195">
            <v>0</v>
          </cell>
          <cell r="G195">
            <v>0</v>
          </cell>
        </row>
        <row r="196">
          <cell r="B196">
            <v>4112600</v>
          </cell>
          <cell r="C196">
            <v>237010.54</v>
          </cell>
          <cell r="D196">
            <v>248900.51</v>
          </cell>
          <cell r="E196">
            <v>11889.970000000001</v>
          </cell>
          <cell r="F196">
            <v>5508.16</v>
          </cell>
          <cell r="G196">
            <v>5822.31</v>
          </cell>
        </row>
        <row r="197">
          <cell r="B197">
            <v>4112690</v>
          </cell>
          <cell r="C197">
            <v>74295.11</v>
          </cell>
          <cell r="D197">
            <v>73453.91</v>
          </cell>
          <cell r="E197">
            <v>-841.19999999999709</v>
          </cell>
          <cell r="F197">
            <v>459.01</v>
          </cell>
          <cell r="G197">
            <v>485.19</v>
          </cell>
        </row>
        <row r="198">
          <cell r="B198">
            <v>4100014</v>
          </cell>
          <cell r="C198">
            <v>194098.44</v>
          </cell>
          <cell r="D198">
            <v>196720.7</v>
          </cell>
          <cell r="E198">
            <v>2622.2600000000093</v>
          </cell>
          <cell r="F198">
            <v>1836.05</v>
          </cell>
          <cell r="G198">
            <v>1940.77</v>
          </cell>
        </row>
        <row r="199">
          <cell r="B199">
            <v>4112930</v>
          </cell>
          <cell r="C199">
            <v>131131.17000000001</v>
          </cell>
          <cell r="D199">
            <v>131866.65</v>
          </cell>
          <cell r="E199">
            <v>735.47999999998137</v>
          </cell>
          <cell r="F199">
            <v>5049.1499999999996</v>
          </cell>
          <cell r="G199">
            <v>5337.12</v>
          </cell>
        </row>
        <row r="200">
          <cell r="B200">
            <v>4112990</v>
          </cell>
          <cell r="C200">
            <v>61853.62</v>
          </cell>
          <cell r="D200">
            <v>62293.16</v>
          </cell>
          <cell r="E200">
            <v>439.54000000000087</v>
          </cell>
          <cell r="F200">
            <v>1836.05</v>
          </cell>
          <cell r="G200">
            <v>1940.76</v>
          </cell>
        </row>
        <row r="201">
          <cell r="B201">
            <v>4113080</v>
          </cell>
          <cell r="C201">
            <v>208700.93</v>
          </cell>
          <cell r="D201">
            <v>214961.36</v>
          </cell>
          <cell r="E201">
            <v>6260.429999999993</v>
          </cell>
          <cell r="F201">
            <v>4590.13</v>
          </cell>
          <cell r="G201">
            <v>4851.92</v>
          </cell>
        </row>
        <row r="202">
          <cell r="B202">
            <v>4113170</v>
          </cell>
          <cell r="C202">
            <v>1513142.92</v>
          </cell>
          <cell r="D202">
            <v>1597689.61</v>
          </cell>
          <cell r="E202">
            <v>84546.690000000177</v>
          </cell>
          <cell r="F202">
            <v>25704.76</v>
          </cell>
          <cell r="G202">
            <v>27170.78</v>
          </cell>
        </row>
        <row r="203">
          <cell r="B203">
            <v>4113350</v>
          </cell>
          <cell r="C203">
            <v>216675.23</v>
          </cell>
          <cell r="D203">
            <v>223581.19</v>
          </cell>
          <cell r="E203">
            <v>6905.9599999999919</v>
          </cell>
          <cell r="F203">
            <v>7803.23</v>
          </cell>
          <cell r="G203">
            <v>8248.27</v>
          </cell>
        </row>
        <row r="204">
          <cell r="B204">
            <v>4113490</v>
          </cell>
          <cell r="C204">
            <v>314798.51</v>
          </cell>
          <cell r="D204">
            <v>332735.31</v>
          </cell>
          <cell r="E204">
            <v>17936.799999999988</v>
          </cell>
          <cell r="F204">
            <v>12852.38</v>
          </cell>
          <cell r="G204">
            <v>13585.38</v>
          </cell>
        </row>
        <row r="205">
          <cell r="B205">
            <v>4113530</v>
          </cell>
          <cell r="C205">
            <v>982480.49</v>
          </cell>
          <cell r="D205">
            <v>1057434.3899999999</v>
          </cell>
          <cell r="E205">
            <v>74953.899999999907</v>
          </cell>
          <cell r="F205">
            <v>12393.36</v>
          </cell>
          <cell r="G205">
            <v>13100.2</v>
          </cell>
        </row>
        <row r="206">
          <cell r="B206">
            <v>4100016</v>
          </cell>
          <cell r="C206">
            <v>235232.15</v>
          </cell>
          <cell r="D206">
            <v>234999.45</v>
          </cell>
          <cell r="E206">
            <v>-232.69999999998254</v>
          </cell>
          <cell r="F206">
            <v>5508.16</v>
          </cell>
          <cell r="G206">
            <v>5822.31</v>
          </cell>
        </row>
        <row r="207">
          <cell r="B207">
            <v>4113650</v>
          </cell>
          <cell r="C207">
            <v>66496.61</v>
          </cell>
          <cell r="D207">
            <v>65279.16</v>
          </cell>
          <cell r="E207">
            <v>-1217.4499999999971</v>
          </cell>
          <cell r="F207">
            <v>1836.05</v>
          </cell>
          <cell r="G207">
            <v>1940.77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6"/>
  <sheetViews>
    <sheetView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J12" sqref="J12"/>
    </sheetView>
  </sheetViews>
  <sheetFormatPr defaultRowHeight="15" x14ac:dyDescent="0.25"/>
  <cols>
    <col min="1" max="1" width="32.140625" customWidth="1"/>
    <col min="3" max="10" width="14.7109375" customWidth="1"/>
  </cols>
  <sheetData>
    <row r="1" spans="1:10" x14ac:dyDescent="0.25">
      <c r="A1" s="39" t="s">
        <v>210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x14ac:dyDescent="0.25">
      <c r="A2" s="40"/>
      <c r="B2" s="40"/>
      <c r="C2" s="40"/>
      <c r="D2" s="40"/>
      <c r="E2" s="40"/>
      <c r="F2" s="40"/>
      <c r="G2" s="40"/>
      <c r="H2" s="40"/>
      <c r="I2" s="40"/>
      <c r="J2" s="40"/>
    </row>
    <row r="3" spans="1:10" x14ac:dyDescent="0.25">
      <c r="A3" s="41"/>
      <c r="B3" s="41"/>
      <c r="C3" s="42" t="s">
        <v>205</v>
      </c>
      <c r="D3" s="42"/>
      <c r="E3" s="43"/>
      <c r="F3" s="46" t="s">
        <v>208</v>
      </c>
      <c r="G3" s="42"/>
      <c r="H3" s="47"/>
      <c r="I3" s="3"/>
      <c r="J3" s="3"/>
    </row>
    <row r="4" spans="1:10" x14ac:dyDescent="0.25">
      <c r="A4" s="41"/>
      <c r="B4" s="41"/>
      <c r="C4" s="44" t="s">
        <v>206</v>
      </c>
      <c r="D4" s="44"/>
      <c r="E4" s="45"/>
      <c r="F4" s="48" t="s">
        <v>209</v>
      </c>
      <c r="G4" s="44"/>
      <c r="H4" s="49"/>
      <c r="I4" s="4"/>
      <c r="J4" s="4"/>
    </row>
    <row r="5" spans="1:10" x14ac:dyDescent="0.25">
      <c r="A5" s="41"/>
      <c r="B5" s="41"/>
      <c r="C5" s="44" t="s">
        <v>207</v>
      </c>
      <c r="D5" s="44"/>
      <c r="E5" s="45"/>
      <c r="F5" s="48" t="s">
        <v>207</v>
      </c>
      <c r="G5" s="44"/>
      <c r="H5" s="49"/>
      <c r="I5" s="4"/>
      <c r="J5" s="4"/>
    </row>
    <row r="6" spans="1:10" ht="94.5" customHeight="1" x14ac:dyDescent="0.25">
      <c r="A6" s="1" t="s">
        <v>203</v>
      </c>
      <c r="B6" s="2" t="s">
        <v>204</v>
      </c>
      <c r="C6" s="2" t="s">
        <v>238</v>
      </c>
      <c r="D6" s="2" t="s">
        <v>239</v>
      </c>
      <c r="E6" s="2" t="s">
        <v>240</v>
      </c>
      <c r="F6" s="2" t="s">
        <v>241</v>
      </c>
      <c r="G6" s="2" t="s">
        <v>242</v>
      </c>
      <c r="H6" s="2" t="s">
        <v>243</v>
      </c>
      <c r="I6" s="5" t="s">
        <v>244</v>
      </c>
      <c r="J6" s="6" t="s">
        <v>245</v>
      </c>
    </row>
    <row r="7" spans="1:10" x14ac:dyDescent="0.25">
      <c r="A7" s="7" t="s">
        <v>1</v>
      </c>
      <c r="B7" s="8">
        <v>4100990</v>
      </c>
      <c r="C7" s="9">
        <f>VLOOKUP(B7,'[1]Oregon MOE and CEIS FFY 2017 SY'!$B$2:$E$201,2,FALSE)</f>
        <v>2809.93</v>
      </c>
      <c r="D7" s="9">
        <f>VLOOKUP(B7,'[1]Oregon MOE and CEIS FFY 2017 SY'!$B$2:$E$201,3,FALSE)</f>
        <v>2679.54</v>
      </c>
      <c r="E7" s="9">
        <f>D7-C7</f>
        <v>-130.38999999999987</v>
      </c>
      <c r="F7" s="9">
        <f>VLOOKUP(B7,'[2]Section A-LEA Allocations'!$B$7:$G$207,6,FALSE)</f>
        <v>485.19</v>
      </c>
      <c r="G7" s="9">
        <f>VLOOKUP(B7,'[1]Oregon MOE and CEIS FFY 2017 SY'!$B$2:$E$201,4,FALSE)</f>
        <v>485.19</v>
      </c>
      <c r="H7" s="9">
        <f>G7-F7</f>
        <v>0</v>
      </c>
      <c r="I7" s="9">
        <f>D7+G7</f>
        <v>3164.73</v>
      </c>
      <c r="J7" s="9">
        <f>I7*0.15</f>
        <v>474.70949999999999</v>
      </c>
    </row>
    <row r="8" spans="1:10" x14ac:dyDescent="0.25">
      <c r="A8" s="10" t="s">
        <v>3</v>
      </c>
      <c r="B8" s="11">
        <v>4101020</v>
      </c>
      <c r="C8" s="12">
        <f>VLOOKUP(B8,'[1]Oregon MOE and CEIS FFY 2017 SY'!$B$2:$D$201,2,FALSE)</f>
        <v>54955.67</v>
      </c>
      <c r="D8" s="12">
        <f>VLOOKUP(B8,'[1]Oregon MOE and CEIS FFY 2017 SY'!$B$2:$D$201,3,FALSE)</f>
        <v>57933.43</v>
      </c>
      <c r="E8" s="12">
        <f t="shared" ref="E8:E71" si="0">D8-C8</f>
        <v>2977.760000000002</v>
      </c>
      <c r="F8" s="12">
        <f>VLOOKUP(B8,'[2]Section A-LEA Allocations'!$B$7:$G$207,6,FALSE)</f>
        <v>0</v>
      </c>
      <c r="G8" s="12">
        <f>VLOOKUP(B8,'[1]Oregon MOE and CEIS FFY 2017 SY'!$B$2:$E$201,4,FALSE)</f>
        <v>0</v>
      </c>
      <c r="H8" s="12">
        <f t="shared" ref="H8:H71" si="1">G8-F8</f>
        <v>0</v>
      </c>
      <c r="I8" s="12">
        <f t="shared" ref="I8:I71" si="2">D8+G8</f>
        <v>57933.43</v>
      </c>
      <c r="J8" s="12">
        <f>I8*0.15</f>
        <v>8690.0144999999993</v>
      </c>
    </row>
    <row r="9" spans="1:10" x14ac:dyDescent="0.25">
      <c r="A9" s="7" t="s">
        <v>4</v>
      </c>
      <c r="B9" s="8">
        <v>4101200</v>
      </c>
      <c r="C9" s="9">
        <f>VLOOKUP(B9,'[1]Oregon MOE and CEIS FFY 2017 SY'!$B$2:$D$201,2,FALSE)</f>
        <v>35522.86</v>
      </c>
      <c r="D9" s="9">
        <f>VLOOKUP(B9,'[1]Oregon MOE and CEIS FFY 2017 SY'!$B$2:$D$201,3,FALSE)</f>
        <v>33061.32</v>
      </c>
      <c r="E9" s="9">
        <f t="shared" si="0"/>
        <v>-2461.5400000000009</v>
      </c>
      <c r="F9" s="9">
        <f>VLOOKUP(B9,'[2]Section A-LEA Allocations'!$B$7:$G$207,6,FALSE)</f>
        <v>1455.58</v>
      </c>
      <c r="G9" s="9">
        <f>VLOOKUP(B9,'[1]Oregon MOE and CEIS FFY 2017 SY'!$B$2:$E$201,4,FALSE)</f>
        <v>1455.58</v>
      </c>
      <c r="H9" s="9">
        <f t="shared" si="1"/>
        <v>0</v>
      </c>
      <c r="I9" s="9">
        <f t="shared" si="2"/>
        <v>34516.9</v>
      </c>
      <c r="J9" s="9">
        <f t="shared" ref="J9:J71" si="3">I9*0.15</f>
        <v>5177.5349999999999</v>
      </c>
    </row>
    <row r="10" spans="1:10" x14ac:dyDescent="0.25">
      <c r="A10" s="10" t="s">
        <v>5</v>
      </c>
      <c r="B10" s="11">
        <v>4101230</v>
      </c>
      <c r="C10" s="12">
        <f>VLOOKUP(B10,'[1]Oregon MOE and CEIS FFY 2017 SY'!$B$2:$D$201,2,FALSE)</f>
        <v>177816.3</v>
      </c>
      <c r="D10" s="12">
        <f>VLOOKUP(B10,'[1]Oregon MOE and CEIS FFY 2017 SY'!$B$2:$D$201,3,FALSE)</f>
        <v>180052.76</v>
      </c>
      <c r="E10" s="12">
        <f t="shared" si="0"/>
        <v>2236.460000000021</v>
      </c>
      <c r="F10" s="12">
        <f>VLOOKUP(B10,'[2]Section A-LEA Allocations'!$B$7:$G$207,6,FALSE)</f>
        <v>7763.08</v>
      </c>
      <c r="G10" s="12">
        <f>VLOOKUP(B10,'[1]Oregon MOE and CEIS FFY 2017 SY'!$B$2:$E$201,4,FALSE)</f>
        <v>7763.07</v>
      </c>
      <c r="H10" s="12">
        <f t="shared" si="1"/>
        <v>-1.0000000000218279E-2</v>
      </c>
      <c r="I10" s="12">
        <f t="shared" si="2"/>
        <v>187815.83000000002</v>
      </c>
      <c r="J10" s="12">
        <f t="shared" si="3"/>
        <v>28172.374500000002</v>
      </c>
    </row>
    <row r="11" spans="1:10" x14ac:dyDescent="0.25">
      <c r="A11" s="7" t="s">
        <v>6</v>
      </c>
      <c r="B11" s="8">
        <v>4101350</v>
      </c>
      <c r="C11" s="9">
        <f>VLOOKUP(B11,'[1]Oregon MOE and CEIS FFY 2017 SY'!$B$2:$D$201,2,FALSE)</f>
        <v>20213.169999999998</v>
      </c>
      <c r="D11" s="9">
        <f>VLOOKUP(B11,'[1]Oregon MOE and CEIS FFY 2017 SY'!$B$2:$D$201,3,FALSE)</f>
        <v>20387.89</v>
      </c>
      <c r="E11" s="9">
        <f t="shared" si="0"/>
        <v>174.72000000000116</v>
      </c>
      <c r="F11" s="9">
        <f>VLOOKUP(B11,'[2]Section A-LEA Allocations'!$B$7:$G$207,6,FALSE)</f>
        <v>0</v>
      </c>
      <c r="G11" s="9">
        <f>VLOOKUP(B11,'[1]Oregon MOE and CEIS FFY 2017 SY'!$B$2:$E$201,4,FALSE)</f>
        <v>0</v>
      </c>
      <c r="H11" s="9">
        <f t="shared" si="1"/>
        <v>0</v>
      </c>
      <c r="I11" s="9">
        <f t="shared" si="2"/>
        <v>20387.89</v>
      </c>
      <c r="J11" s="9">
        <f t="shared" si="3"/>
        <v>3058.1834999999996</v>
      </c>
    </row>
    <row r="12" spans="1:10" x14ac:dyDescent="0.25">
      <c r="A12" s="10" t="s">
        <v>7</v>
      </c>
      <c r="B12" s="11">
        <v>4101470</v>
      </c>
      <c r="C12" s="12">
        <f>VLOOKUP(B12,'[1]Oregon MOE and CEIS FFY 2017 SY'!$B$2:$D$201,2,FALSE)</f>
        <v>30123.62</v>
      </c>
      <c r="D12" s="12">
        <f>VLOOKUP(B12,'[1]Oregon MOE and CEIS FFY 2017 SY'!$B$2:$D$201,3,FALSE)</f>
        <v>31111.46</v>
      </c>
      <c r="E12" s="12">
        <f t="shared" si="0"/>
        <v>987.84000000000015</v>
      </c>
      <c r="F12" s="12">
        <f>VLOOKUP(B12,'[2]Section A-LEA Allocations'!$B$7:$G$207,6,FALSE)</f>
        <v>0</v>
      </c>
      <c r="G12" s="12">
        <f>VLOOKUP(B12,'[1]Oregon MOE and CEIS FFY 2017 SY'!$B$2:$E$201,4,FALSE)</f>
        <v>0</v>
      </c>
      <c r="H12" s="12">
        <f t="shared" si="1"/>
        <v>0</v>
      </c>
      <c r="I12" s="12">
        <f t="shared" si="2"/>
        <v>31111.46</v>
      </c>
      <c r="J12" s="12">
        <f t="shared" si="3"/>
        <v>4666.7190000000001</v>
      </c>
    </row>
    <row r="13" spans="1:10" x14ac:dyDescent="0.25">
      <c r="A13" s="7" t="s">
        <v>8</v>
      </c>
      <c r="B13" s="8">
        <v>4101500</v>
      </c>
      <c r="C13" s="9">
        <f>VLOOKUP(B13,'[1]Oregon MOE and CEIS FFY 2017 SY'!$B$2:$D$201,2,FALSE)</f>
        <v>3314.92</v>
      </c>
      <c r="D13" s="9">
        <f>VLOOKUP(B13,'[1]Oregon MOE and CEIS FFY 2017 SY'!$B$2:$D$201,3,FALSE)</f>
        <v>3665.97</v>
      </c>
      <c r="E13" s="9">
        <f t="shared" si="0"/>
        <v>351.04999999999973</v>
      </c>
      <c r="F13" s="9">
        <f>VLOOKUP(B13,'[2]Section A-LEA Allocations'!$B$7:$G$207,6,FALSE)</f>
        <v>0</v>
      </c>
      <c r="G13" s="9">
        <f>VLOOKUP(B13,'[1]Oregon MOE and CEIS FFY 2017 SY'!$B$2:$E$201,4,FALSE)</f>
        <v>0</v>
      </c>
      <c r="H13" s="9">
        <f t="shared" si="1"/>
        <v>0</v>
      </c>
      <c r="I13" s="9">
        <f t="shared" si="2"/>
        <v>3665.97</v>
      </c>
      <c r="J13" s="9">
        <f t="shared" si="3"/>
        <v>549.89549999999997</v>
      </c>
    </row>
    <row r="14" spans="1:10" x14ac:dyDescent="0.25">
      <c r="A14" s="10" t="s">
        <v>9</v>
      </c>
      <c r="B14" s="11">
        <v>4101560</v>
      </c>
      <c r="C14" s="12">
        <f>VLOOKUP(B14,'[1]Oregon MOE and CEIS FFY 2017 SY'!$B$2:$D$201,2,FALSE)</f>
        <v>609542.56000000006</v>
      </c>
      <c r="D14" s="12">
        <f>VLOOKUP(B14,'[1]Oregon MOE and CEIS FFY 2017 SY'!$B$2:$D$201,3,FALSE)</f>
        <v>624824.67000000004</v>
      </c>
      <c r="E14" s="12">
        <f t="shared" si="0"/>
        <v>15282.109999999986</v>
      </c>
      <c r="F14" s="12">
        <f>VLOOKUP(B14,'[2]Section A-LEA Allocations'!$B$7:$G$207,6,FALSE)</f>
        <v>14555.77</v>
      </c>
      <c r="G14" s="12">
        <f>VLOOKUP(B14,'[1]Oregon MOE and CEIS FFY 2017 SY'!$B$2:$E$201,4,FALSE)</f>
        <v>14555.77</v>
      </c>
      <c r="H14" s="12">
        <f t="shared" si="1"/>
        <v>0</v>
      </c>
      <c r="I14" s="12">
        <f t="shared" si="2"/>
        <v>639380.44000000006</v>
      </c>
      <c r="J14" s="12">
        <f t="shared" si="3"/>
        <v>95907.066000000006</v>
      </c>
    </row>
    <row r="15" spans="1:10" x14ac:dyDescent="0.25">
      <c r="A15" s="7" t="s">
        <v>10</v>
      </c>
      <c r="B15" s="8">
        <v>4101590</v>
      </c>
      <c r="C15" s="9">
        <f>VLOOKUP(B15,'[1]Oregon MOE and CEIS FFY 2017 SY'!$B$2:$D$201,2,FALSE)</f>
        <v>825.66</v>
      </c>
      <c r="D15" s="9">
        <f>VLOOKUP(B15,'[1]Oregon MOE and CEIS FFY 2017 SY'!$B$2:$D$201,3,FALSE)</f>
        <v>557.01</v>
      </c>
      <c r="E15" s="9">
        <f t="shared" si="0"/>
        <v>-268.64999999999998</v>
      </c>
      <c r="F15" s="9">
        <f>VLOOKUP(B15,'[2]Section A-LEA Allocations'!$B$7:$G$207,6,FALSE)</f>
        <v>0</v>
      </c>
      <c r="G15" s="9">
        <f>VLOOKUP(B15,'[1]Oregon MOE and CEIS FFY 2017 SY'!$B$2:$E$201,4,FALSE)</f>
        <v>0</v>
      </c>
      <c r="H15" s="9">
        <f t="shared" si="1"/>
        <v>0</v>
      </c>
      <c r="I15" s="9">
        <f t="shared" si="2"/>
        <v>557.01</v>
      </c>
      <c r="J15" s="9">
        <f t="shared" si="3"/>
        <v>83.55149999999999</v>
      </c>
    </row>
    <row r="16" spans="1:10" x14ac:dyDescent="0.25">
      <c r="A16" s="10" t="s">
        <v>11</v>
      </c>
      <c r="B16" s="11">
        <v>4101620</v>
      </c>
      <c r="C16" s="12">
        <f>VLOOKUP(B16,'[1]Oregon MOE and CEIS FFY 2017 SY'!$B$2:$D$201,2,FALSE)</f>
        <v>370235.39</v>
      </c>
      <c r="D16" s="12">
        <f>VLOOKUP(B16,'[1]Oregon MOE and CEIS FFY 2017 SY'!$B$2:$D$201,3,FALSE)</f>
        <v>377644.36</v>
      </c>
      <c r="E16" s="12">
        <f t="shared" si="0"/>
        <v>7408.9699999999721</v>
      </c>
      <c r="F16" s="12">
        <f>VLOOKUP(B16,'[2]Section A-LEA Allocations'!$B$7:$G$207,6,FALSE)</f>
        <v>7763.08</v>
      </c>
      <c r="G16" s="12">
        <f>VLOOKUP(B16,'[1]Oregon MOE and CEIS FFY 2017 SY'!$B$2:$E$201,4,FALSE)</f>
        <v>7763.08</v>
      </c>
      <c r="H16" s="12">
        <f t="shared" si="1"/>
        <v>0</v>
      </c>
      <c r="I16" s="12">
        <f t="shared" si="2"/>
        <v>385407.44</v>
      </c>
      <c r="J16" s="12">
        <f t="shared" si="3"/>
        <v>57811.116000000002</v>
      </c>
    </row>
    <row r="17" spans="1:10" x14ac:dyDescent="0.25">
      <c r="A17" s="7" t="s">
        <v>12</v>
      </c>
      <c r="B17" s="8">
        <v>4101660</v>
      </c>
      <c r="C17" s="9">
        <f>VLOOKUP(B17,'[1]Oregon MOE and CEIS FFY 2017 SY'!$B$2:$D$201,2,FALSE)</f>
        <v>112831.58</v>
      </c>
      <c r="D17" s="9">
        <f>VLOOKUP(B17,'[1]Oregon MOE and CEIS FFY 2017 SY'!$B$2:$D$201,3,FALSE)</f>
        <v>114660.11</v>
      </c>
      <c r="E17" s="9">
        <f t="shared" si="0"/>
        <v>1828.5299999999988</v>
      </c>
      <c r="F17" s="9">
        <f>VLOOKUP(B17,'[2]Section A-LEA Allocations'!$B$7:$G$207,6,FALSE)</f>
        <v>4851.92</v>
      </c>
      <c r="G17" s="9">
        <f>VLOOKUP(B17,'[1]Oregon MOE and CEIS FFY 2017 SY'!$B$2:$E$201,4,FALSE)</f>
        <v>4851.93</v>
      </c>
      <c r="H17" s="9">
        <f t="shared" si="1"/>
        <v>1.0000000000218279E-2</v>
      </c>
      <c r="I17" s="9">
        <f t="shared" si="2"/>
        <v>119512.04000000001</v>
      </c>
      <c r="J17" s="9">
        <f t="shared" si="3"/>
        <v>17926.806</v>
      </c>
    </row>
    <row r="18" spans="1:10" x14ac:dyDescent="0.25">
      <c r="A18" s="10" t="s">
        <v>13</v>
      </c>
      <c r="B18" s="11">
        <v>4101710</v>
      </c>
      <c r="C18" s="12">
        <f>VLOOKUP(B18,'[1]Oregon MOE and CEIS FFY 2017 SY'!$B$2:$D$201,2,FALSE)</f>
        <v>521141.51</v>
      </c>
      <c r="D18" s="12">
        <f>VLOOKUP(B18,'[1]Oregon MOE and CEIS FFY 2017 SY'!$B$2:$D$201,3,FALSE)</f>
        <v>573760.69999999995</v>
      </c>
      <c r="E18" s="12">
        <f t="shared" si="0"/>
        <v>52619.189999999944</v>
      </c>
      <c r="F18" s="12">
        <f>VLOOKUP(B18,'[2]Section A-LEA Allocations'!$B$7:$G$207,6,FALSE)</f>
        <v>14070.59</v>
      </c>
      <c r="G18" s="12">
        <f>VLOOKUP(B18,'[1]Oregon MOE and CEIS FFY 2017 SY'!$B$2:$E$201,4,FALSE)</f>
        <v>14070.58</v>
      </c>
      <c r="H18" s="12">
        <f t="shared" si="1"/>
        <v>-1.0000000000218279E-2</v>
      </c>
      <c r="I18" s="12">
        <f t="shared" si="2"/>
        <v>587831.27999999991</v>
      </c>
      <c r="J18" s="12">
        <f t="shared" si="3"/>
        <v>88174.691999999981</v>
      </c>
    </row>
    <row r="19" spans="1:10" x14ac:dyDescent="0.25">
      <c r="A19" s="7" t="s">
        <v>14</v>
      </c>
      <c r="B19" s="8">
        <v>4101800</v>
      </c>
      <c r="C19" s="9">
        <f>VLOOKUP(B19,'[1]Oregon MOE and CEIS FFY 2017 SY'!$B$2:$D$201,2,FALSE)</f>
        <v>170414.5</v>
      </c>
      <c r="D19" s="9">
        <f>VLOOKUP(B19,'[1]Oregon MOE and CEIS FFY 2017 SY'!$B$2:$D$201,3,FALSE)</f>
        <v>166043.07999999999</v>
      </c>
      <c r="E19" s="9">
        <f t="shared" si="0"/>
        <v>-4371.4200000000128</v>
      </c>
      <c r="F19" s="9">
        <f>VLOOKUP(B19,'[2]Section A-LEA Allocations'!$B$7:$G$207,6,FALSE)</f>
        <v>5337.12</v>
      </c>
      <c r="G19" s="9">
        <f>VLOOKUP(B19,'[1]Oregon MOE and CEIS FFY 2017 SY'!$B$2:$E$201,4,FALSE)</f>
        <v>5337.11</v>
      </c>
      <c r="H19" s="9">
        <f t="shared" si="1"/>
        <v>-1.0000000000218279E-2</v>
      </c>
      <c r="I19" s="9">
        <f t="shared" si="2"/>
        <v>171380.18999999997</v>
      </c>
      <c r="J19" s="9">
        <f t="shared" si="3"/>
        <v>25707.028499999997</v>
      </c>
    </row>
    <row r="20" spans="1:10" x14ac:dyDescent="0.25">
      <c r="A20" s="10" t="s">
        <v>15</v>
      </c>
      <c r="B20" s="11">
        <v>4101830</v>
      </c>
      <c r="C20" s="12">
        <f>VLOOKUP(B20,'[1]Oregon MOE and CEIS FFY 2017 SY'!$B$2:$D$201,2,FALSE)</f>
        <v>210445.31</v>
      </c>
      <c r="D20" s="12">
        <f>VLOOKUP(B20,'[1]Oregon MOE and CEIS FFY 2017 SY'!$B$2:$D$201,3,FALSE)</f>
        <v>224129.71</v>
      </c>
      <c r="E20" s="12">
        <f t="shared" si="0"/>
        <v>13684.399999999994</v>
      </c>
      <c r="F20" s="12">
        <f>VLOOKUP(B20,'[2]Section A-LEA Allocations'!$B$7:$G$207,6,FALSE)</f>
        <v>1455.58</v>
      </c>
      <c r="G20" s="12">
        <f>VLOOKUP(B20,'[1]Oregon MOE and CEIS FFY 2017 SY'!$B$2:$E$201,4,FALSE)</f>
        <v>1455.58</v>
      </c>
      <c r="H20" s="12">
        <f t="shared" si="1"/>
        <v>0</v>
      </c>
      <c r="I20" s="12">
        <f t="shared" si="2"/>
        <v>225585.28999999998</v>
      </c>
      <c r="J20" s="12">
        <f t="shared" si="3"/>
        <v>33837.793499999992</v>
      </c>
    </row>
    <row r="21" spans="1:10" x14ac:dyDescent="0.25">
      <c r="A21" s="7" t="s">
        <v>16</v>
      </c>
      <c r="B21" s="8">
        <v>4101920</v>
      </c>
      <c r="C21" s="9">
        <f>VLOOKUP(B21,'[1]Oregon MOE and CEIS FFY 2017 SY'!$B$2:$D$201,2,FALSE)</f>
        <v>7777004.6200000001</v>
      </c>
      <c r="D21" s="9">
        <f>VLOOKUP(B21,'[1]Oregon MOE and CEIS FFY 2017 SY'!$B$2:$D$201,3,FALSE)</f>
        <v>7787446.2400000002</v>
      </c>
      <c r="E21" s="9">
        <f t="shared" si="0"/>
        <v>10441.620000000112</v>
      </c>
      <c r="F21" s="9">
        <f>VLOOKUP(B21,'[2]Section A-LEA Allocations'!$B$7:$G$207,6,FALSE)</f>
        <v>109168.29</v>
      </c>
      <c r="G21" s="9">
        <f>VLOOKUP(B21,'[1]Oregon MOE and CEIS FFY 2017 SY'!$B$2:$E$201,4,FALSE)</f>
        <v>109168.3</v>
      </c>
      <c r="H21" s="9">
        <f t="shared" si="1"/>
        <v>1.0000000009313226E-2</v>
      </c>
      <c r="I21" s="9">
        <f t="shared" si="2"/>
        <v>7896614.54</v>
      </c>
      <c r="J21" s="9">
        <f t="shared" si="3"/>
        <v>1184492.1809999999</v>
      </c>
    </row>
    <row r="22" spans="1:10" x14ac:dyDescent="0.25">
      <c r="A22" s="10" t="s">
        <v>17</v>
      </c>
      <c r="B22" s="11">
        <v>4101980</v>
      </c>
      <c r="C22" s="12">
        <f>VLOOKUP(B22,'[1]Oregon MOE and CEIS FFY 2017 SY'!$B$2:$D$201,2,FALSE)</f>
        <v>3283380.26</v>
      </c>
      <c r="D22" s="12">
        <f>VLOOKUP(B22,'[1]Oregon MOE and CEIS FFY 2017 SY'!$B$2:$D$201,3,FALSE)</f>
        <v>3379571.73</v>
      </c>
      <c r="E22" s="12">
        <f t="shared" si="0"/>
        <v>96191.470000000205</v>
      </c>
      <c r="F22" s="12">
        <f>VLOOKUP(B22,'[2]Section A-LEA Allocations'!$B$7:$G$207,6,FALSE)</f>
        <v>60163.86</v>
      </c>
      <c r="G22" s="12">
        <f>VLOOKUP(B22,'[1]Oregon MOE and CEIS FFY 2017 SY'!$B$2:$E$201,4,FALSE)</f>
        <v>60163.86</v>
      </c>
      <c r="H22" s="12">
        <f t="shared" si="1"/>
        <v>0</v>
      </c>
      <c r="I22" s="12">
        <f t="shared" si="2"/>
        <v>3439735.59</v>
      </c>
      <c r="J22" s="12">
        <f t="shared" si="3"/>
        <v>515960.33849999995</v>
      </c>
    </row>
    <row r="23" spans="1:10" x14ac:dyDescent="0.25">
      <c r="A23" s="7" t="s">
        <v>18</v>
      </c>
      <c r="B23" s="8">
        <v>4102040</v>
      </c>
      <c r="C23" s="9">
        <f>VLOOKUP(B23,'[1]Oregon MOE and CEIS FFY 2017 SY'!$B$2:$D$201,2,FALSE)</f>
        <v>1153690.44</v>
      </c>
      <c r="D23" s="9">
        <f>VLOOKUP(B23,'[1]Oregon MOE and CEIS FFY 2017 SY'!$B$2:$D$201,3,FALSE)</f>
        <v>1156238.82</v>
      </c>
      <c r="E23" s="9">
        <f t="shared" si="0"/>
        <v>2548.3800000001211</v>
      </c>
      <c r="F23" s="9">
        <f>VLOOKUP(B23,'[2]Section A-LEA Allocations'!$B$7:$G$207,6,FALSE)</f>
        <v>26685.58</v>
      </c>
      <c r="G23" s="9">
        <f>VLOOKUP(B23,'[1]Oregon MOE and CEIS FFY 2017 SY'!$B$2:$E$201,4,FALSE)</f>
        <v>26685.58</v>
      </c>
      <c r="H23" s="9">
        <f t="shared" si="1"/>
        <v>0</v>
      </c>
      <c r="I23" s="9">
        <f t="shared" si="2"/>
        <v>1182924.4000000001</v>
      </c>
      <c r="J23" s="9">
        <f t="shared" si="3"/>
        <v>177438.66</v>
      </c>
    </row>
    <row r="24" spans="1:10" x14ac:dyDescent="0.25">
      <c r="A24" s="10" t="s">
        <v>19</v>
      </c>
      <c r="B24" s="11">
        <v>4102160</v>
      </c>
      <c r="C24" s="12">
        <f>VLOOKUP(B24,'[1]Oregon MOE and CEIS FFY 2017 SY'!$B$2:$D$201,2,FALSE)</f>
        <v>47698.71</v>
      </c>
      <c r="D24" s="12">
        <f>VLOOKUP(B24,'[1]Oregon MOE and CEIS FFY 2017 SY'!$B$2:$D$201,3,FALSE)</f>
        <v>48912.35</v>
      </c>
      <c r="E24" s="12">
        <f t="shared" si="0"/>
        <v>1213.6399999999994</v>
      </c>
      <c r="F24" s="12">
        <f>VLOOKUP(B24,'[2]Section A-LEA Allocations'!$B$7:$G$207,6,FALSE)</f>
        <v>485.19</v>
      </c>
      <c r="G24" s="12">
        <f>VLOOKUP(B24,'[1]Oregon MOE and CEIS FFY 2017 SY'!$B$2:$E$201,4,FALSE)</f>
        <v>485.2</v>
      </c>
      <c r="H24" s="12">
        <f t="shared" si="1"/>
        <v>9.9999999999909051E-3</v>
      </c>
      <c r="I24" s="12">
        <f t="shared" si="2"/>
        <v>49397.549999999996</v>
      </c>
      <c r="J24" s="12">
        <f t="shared" si="3"/>
        <v>7409.6324999999988</v>
      </c>
    </row>
    <row r="25" spans="1:10" x14ac:dyDescent="0.25">
      <c r="A25" s="7" t="s">
        <v>20</v>
      </c>
      <c r="B25" s="8">
        <v>4102190</v>
      </c>
      <c r="C25" s="9">
        <f>VLOOKUP(B25,'[1]Oregon MOE and CEIS FFY 2017 SY'!$B$2:$D$201,2,FALSE)</f>
        <v>3295.78</v>
      </c>
      <c r="D25" s="9">
        <f>VLOOKUP(B25,'[1]Oregon MOE and CEIS FFY 2017 SY'!$B$2:$D$201,3,FALSE)</f>
        <v>4140.0200000000004</v>
      </c>
      <c r="E25" s="9">
        <f t="shared" si="0"/>
        <v>844.24000000000024</v>
      </c>
      <c r="F25" s="9">
        <f>VLOOKUP(B25,'[2]Section A-LEA Allocations'!$B$7:$G$207,6,FALSE)</f>
        <v>0</v>
      </c>
      <c r="G25" s="9">
        <f>VLOOKUP(B25,'[1]Oregon MOE and CEIS FFY 2017 SY'!$B$2:$E$201,4,FALSE)</f>
        <v>0</v>
      </c>
      <c r="H25" s="9">
        <f t="shared" si="1"/>
        <v>0</v>
      </c>
      <c r="I25" s="9">
        <f t="shared" si="2"/>
        <v>4140.0200000000004</v>
      </c>
      <c r="J25" s="9">
        <f t="shared" si="3"/>
        <v>621.00300000000004</v>
      </c>
    </row>
    <row r="26" spans="1:10" x14ac:dyDescent="0.25">
      <c r="A26" s="10" t="s">
        <v>21</v>
      </c>
      <c r="B26" s="11">
        <v>4102310</v>
      </c>
      <c r="C26" s="12">
        <f>VLOOKUP(B26,'[1]Oregon MOE and CEIS FFY 2017 SY'!$B$2:$D$201,2,FALSE)</f>
        <v>347846.77</v>
      </c>
      <c r="D26" s="12">
        <f>VLOOKUP(B26,'[1]Oregon MOE and CEIS FFY 2017 SY'!$B$2:$D$201,3,FALSE)</f>
        <v>346728.88</v>
      </c>
      <c r="E26" s="12">
        <f t="shared" si="0"/>
        <v>-1117.890000000014</v>
      </c>
      <c r="F26" s="12">
        <f>VLOOKUP(B26,'[2]Section A-LEA Allocations'!$B$7:$G$207,6,FALSE)</f>
        <v>14070.58</v>
      </c>
      <c r="G26" s="12">
        <f>VLOOKUP(B26,'[1]Oregon MOE and CEIS FFY 2017 SY'!$B$2:$E$201,4,FALSE)</f>
        <v>14070.58</v>
      </c>
      <c r="H26" s="12">
        <f t="shared" si="1"/>
        <v>0</v>
      </c>
      <c r="I26" s="12">
        <f t="shared" si="2"/>
        <v>360799.46</v>
      </c>
      <c r="J26" s="12">
        <f t="shared" si="3"/>
        <v>54119.919000000002</v>
      </c>
    </row>
    <row r="27" spans="1:10" x14ac:dyDescent="0.25">
      <c r="A27" s="7" t="s">
        <v>22</v>
      </c>
      <c r="B27" s="8">
        <v>4101740</v>
      </c>
      <c r="C27" s="9">
        <f>VLOOKUP(B27,'[1]Oregon MOE and CEIS FFY 2017 SY'!$B$2:$D$201,2,FALSE)</f>
        <v>14024.05</v>
      </c>
      <c r="D27" s="9">
        <f>VLOOKUP(B27,'[1]Oregon MOE and CEIS FFY 2017 SY'!$B$2:$D$201,3,FALSE)</f>
        <v>14187.07</v>
      </c>
      <c r="E27" s="9">
        <f t="shared" si="0"/>
        <v>163.02000000000044</v>
      </c>
      <c r="F27" s="9">
        <f>VLOOKUP(B27,'[2]Section A-LEA Allocations'!$B$7:$G$207,6,FALSE)</f>
        <v>0</v>
      </c>
      <c r="G27" s="9">
        <f>VLOOKUP(B27,'[1]Oregon MOE and CEIS FFY 2017 SY'!$B$2:$E$201,4,FALSE)</f>
        <v>0</v>
      </c>
      <c r="H27" s="9">
        <f t="shared" si="1"/>
        <v>0</v>
      </c>
      <c r="I27" s="9">
        <f t="shared" si="2"/>
        <v>14187.07</v>
      </c>
      <c r="J27" s="9">
        <f t="shared" si="3"/>
        <v>2128.0605</v>
      </c>
    </row>
    <row r="28" spans="1:10" x14ac:dyDescent="0.25">
      <c r="A28" s="10" t="s">
        <v>23</v>
      </c>
      <c r="B28" s="11">
        <v>4102580</v>
      </c>
      <c r="C28" s="12">
        <f>VLOOKUP(B28,'[1]Oregon MOE and CEIS FFY 2017 SY'!$B$2:$D$201,2,FALSE)</f>
        <v>31668.26</v>
      </c>
      <c r="D28" s="12">
        <f>VLOOKUP(B28,'[1]Oregon MOE and CEIS FFY 2017 SY'!$B$2:$D$201,3,FALSE)</f>
        <v>35381.360000000001</v>
      </c>
      <c r="E28" s="12">
        <f t="shared" si="0"/>
        <v>3713.1000000000022</v>
      </c>
      <c r="F28" s="12">
        <f>VLOOKUP(B28,'[2]Section A-LEA Allocations'!$B$7:$G$207,6,FALSE)</f>
        <v>485.19</v>
      </c>
      <c r="G28" s="12">
        <f>VLOOKUP(B28,'[1]Oregon MOE and CEIS FFY 2017 SY'!$B$2:$E$201,4,FALSE)</f>
        <v>485.19</v>
      </c>
      <c r="H28" s="12">
        <f t="shared" si="1"/>
        <v>0</v>
      </c>
      <c r="I28" s="12">
        <f t="shared" si="2"/>
        <v>35866.550000000003</v>
      </c>
      <c r="J28" s="12">
        <f t="shared" si="3"/>
        <v>5379.9825000000001</v>
      </c>
    </row>
    <row r="29" spans="1:10" x14ac:dyDescent="0.25">
      <c r="A29" s="7" t="s">
        <v>24</v>
      </c>
      <c r="B29" s="8">
        <v>4102610</v>
      </c>
      <c r="C29" s="9">
        <f>VLOOKUP(B29,'[1]Oregon MOE and CEIS FFY 2017 SY'!$B$2:$D$201,2,FALSE)</f>
        <v>46572.66</v>
      </c>
      <c r="D29" s="9">
        <f>VLOOKUP(B29,'[1]Oregon MOE and CEIS FFY 2017 SY'!$B$2:$D$201,3,FALSE)</f>
        <v>44726.93</v>
      </c>
      <c r="E29" s="9">
        <f t="shared" si="0"/>
        <v>-1845.7300000000032</v>
      </c>
      <c r="F29" s="9">
        <f>VLOOKUP(B29,'[2]Section A-LEA Allocations'!$B$7:$G$207,6,FALSE)</f>
        <v>0</v>
      </c>
      <c r="G29" s="9">
        <f>VLOOKUP(B29,'[1]Oregon MOE and CEIS FFY 2017 SY'!$B$2:$E$201,4,FALSE)</f>
        <v>0</v>
      </c>
      <c r="H29" s="9">
        <f t="shared" si="1"/>
        <v>0</v>
      </c>
      <c r="I29" s="9">
        <f t="shared" si="2"/>
        <v>44726.93</v>
      </c>
      <c r="J29" s="9">
        <f t="shared" si="3"/>
        <v>6709.0394999999999</v>
      </c>
    </row>
    <row r="30" spans="1:10" x14ac:dyDescent="0.25">
      <c r="A30" s="10" t="s">
        <v>25</v>
      </c>
      <c r="B30" s="11">
        <v>4102640</v>
      </c>
      <c r="C30" s="12">
        <f>VLOOKUP(B30,'[1]Oregon MOE and CEIS FFY 2017 SY'!$B$2:$D$201,2,FALSE)</f>
        <v>983036.43</v>
      </c>
      <c r="D30" s="12">
        <f>VLOOKUP(B30,'[1]Oregon MOE and CEIS FFY 2017 SY'!$B$2:$D$201,3,FALSE)</f>
        <v>970765.75</v>
      </c>
      <c r="E30" s="12">
        <f t="shared" si="0"/>
        <v>-12270.680000000051</v>
      </c>
      <c r="F30" s="12">
        <f>VLOOKUP(B30,'[2]Section A-LEA Allocations'!$B$7:$G$207,6,FALSE)</f>
        <v>14555.77</v>
      </c>
      <c r="G30" s="12">
        <f>VLOOKUP(B30,'[1]Oregon MOE and CEIS FFY 2017 SY'!$B$2:$E$201,4,FALSE)</f>
        <v>14555.77</v>
      </c>
      <c r="H30" s="12">
        <f t="shared" si="1"/>
        <v>0</v>
      </c>
      <c r="I30" s="12">
        <f t="shared" si="2"/>
        <v>985321.52</v>
      </c>
      <c r="J30" s="12">
        <f t="shared" si="3"/>
        <v>147798.228</v>
      </c>
    </row>
    <row r="31" spans="1:10" x14ac:dyDescent="0.25">
      <c r="A31" s="7" t="s">
        <v>26</v>
      </c>
      <c r="B31" s="8">
        <v>4102780</v>
      </c>
      <c r="C31" s="9">
        <f>VLOOKUP(B31,'[1]Oregon MOE and CEIS FFY 2017 SY'!$B$2:$D$201,2,FALSE)</f>
        <v>502491.04</v>
      </c>
      <c r="D31" s="9">
        <f>VLOOKUP(B31,'[1]Oregon MOE and CEIS FFY 2017 SY'!$B$2:$D$201,3,FALSE)</f>
        <v>516682.78</v>
      </c>
      <c r="E31" s="9">
        <f t="shared" si="0"/>
        <v>14191.740000000049</v>
      </c>
      <c r="F31" s="9">
        <f>VLOOKUP(B31,'[2]Section A-LEA Allocations'!$B$7:$G$207,6,FALSE)</f>
        <v>11644.62</v>
      </c>
      <c r="G31" s="9">
        <f>VLOOKUP(B31,'[1]Oregon MOE and CEIS FFY 2017 SY'!$B$2:$E$201,4,FALSE)</f>
        <v>11644.62</v>
      </c>
      <c r="H31" s="9">
        <f t="shared" si="1"/>
        <v>0</v>
      </c>
      <c r="I31" s="9">
        <f t="shared" si="2"/>
        <v>528327.4</v>
      </c>
      <c r="J31" s="9">
        <f t="shared" si="3"/>
        <v>79249.11</v>
      </c>
    </row>
    <row r="32" spans="1:10" x14ac:dyDescent="0.25">
      <c r="A32" s="10" t="s">
        <v>27</v>
      </c>
      <c r="B32" s="11">
        <v>4102800</v>
      </c>
      <c r="C32" s="12">
        <f>VLOOKUP(B32,'[1]Oregon MOE and CEIS FFY 2017 SY'!$B$2:$D$201,2,FALSE)</f>
        <v>1326795.08</v>
      </c>
      <c r="D32" s="12">
        <f>VLOOKUP(B32,'[1]Oregon MOE and CEIS FFY 2017 SY'!$B$2:$D$201,3,FALSE)</f>
        <v>1352784.41</v>
      </c>
      <c r="E32" s="12">
        <f t="shared" si="0"/>
        <v>25989.329999999842</v>
      </c>
      <c r="F32" s="12">
        <f>VLOOKUP(B32,'[2]Section A-LEA Allocations'!$B$7:$G$207,6,FALSE)</f>
        <v>31537.5</v>
      </c>
      <c r="G32" s="12">
        <f>VLOOKUP(B32,'[1]Oregon MOE and CEIS FFY 2017 SY'!$B$2:$E$201,4,FALSE)</f>
        <v>31537.51</v>
      </c>
      <c r="H32" s="12">
        <f t="shared" si="1"/>
        <v>9.9999999983992893E-3</v>
      </c>
      <c r="I32" s="12">
        <f t="shared" si="2"/>
        <v>1384321.92</v>
      </c>
      <c r="J32" s="12">
        <f t="shared" si="3"/>
        <v>207648.28799999997</v>
      </c>
    </row>
    <row r="33" spans="1:10" x14ac:dyDescent="0.25">
      <c r="A33" s="7" t="s">
        <v>28</v>
      </c>
      <c r="B33" s="8">
        <v>4105760</v>
      </c>
      <c r="C33" s="9">
        <f>VLOOKUP(B33,'[1]Oregon MOE and CEIS FFY 2017 SY'!$B$2:$D$201,2,FALSE)</f>
        <v>127460.19</v>
      </c>
      <c r="D33" s="9">
        <f>VLOOKUP(B33,'[1]Oregon MOE and CEIS FFY 2017 SY'!$B$2:$D$201,3,FALSE)</f>
        <v>123854.44</v>
      </c>
      <c r="E33" s="9">
        <f t="shared" si="0"/>
        <v>-3605.75</v>
      </c>
      <c r="F33" s="9">
        <f>VLOOKUP(B33,'[2]Section A-LEA Allocations'!$B$7:$G$207,6,FALSE)</f>
        <v>3881.54</v>
      </c>
      <c r="G33" s="9">
        <f>VLOOKUP(B33,'[1]Oregon MOE and CEIS FFY 2017 SY'!$B$2:$E$201,4,FALSE)</f>
        <v>3881.54</v>
      </c>
      <c r="H33" s="9">
        <f t="shared" si="1"/>
        <v>0</v>
      </c>
      <c r="I33" s="9">
        <f t="shared" si="2"/>
        <v>127735.98</v>
      </c>
      <c r="J33" s="9">
        <f t="shared" si="3"/>
        <v>19160.396999999997</v>
      </c>
    </row>
    <row r="34" spans="1:10" x14ac:dyDescent="0.25">
      <c r="A34" s="10" t="s">
        <v>29</v>
      </c>
      <c r="B34" s="11">
        <v>4102910</v>
      </c>
      <c r="C34" s="12">
        <f>VLOOKUP(B34,'[1]Oregon MOE and CEIS FFY 2017 SY'!$B$2:$D$201,2,FALSE)</f>
        <v>133554.85999999999</v>
      </c>
      <c r="D34" s="12">
        <f>VLOOKUP(B34,'[1]Oregon MOE and CEIS FFY 2017 SY'!$B$2:$D$201,3,FALSE)</f>
        <v>119006.85</v>
      </c>
      <c r="E34" s="12">
        <f t="shared" si="0"/>
        <v>-14548.00999999998</v>
      </c>
      <c r="F34" s="12">
        <f>VLOOKUP(B34,'[2]Section A-LEA Allocations'!$B$7:$G$207,6,FALSE)</f>
        <v>3881.54</v>
      </c>
      <c r="G34" s="12">
        <f>VLOOKUP(B34,'[1]Oregon MOE and CEIS FFY 2017 SY'!$B$2:$E$201,4,FALSE)</f>
        <v>3881.54</v>
      </c>
      <c r="H34" s="12">
        <f t="shared" si="1"/>
        <v>0</v>
      </c>
      <c r="I34" s="12">
        <f t="shared" si="2"/>
        <v>122888.39</v>
      </c>
      <c r="J34" s="12">
        <f t="shared" si="3"/>
        <v>18433.2585</v>
      </c>
    </row>
    <row r="35" spans="1:10" x14ac:dyDescent="0.25">
      <c r="A35" s="7" t="s">
        <v>30</v>
      </c>
      <c r="B35" s="8">
        <v>4102940</v>
      </c>
      <c r="C35" s="9">
        <f>VLOOKUP(B35,'[1]Oregon MOE and CEIS FFY 2017 SY'!$B$2:$D$201,2,FALSE)</f>
        <v>869227.25</v>
      </c>
      <c r="D35" s="9">
        <f>VLOOKUP(B35,'[1]Oregon MOE and CEIS FFY 2017 SY'!$B$2:$D$201,3,FALSE)</f>
        <v>851821.77</v>
      </c>
      <c r="E35" s="9">
        <f t="shared" si="0"/>
        <v>-17405.479999999981</v>
      </c>
      <c r="F35" s="9">
        <f>VLOOKUP(B35,'[2]Section A-LEA Allocations'!$B$7:$G$207,6,FALSE)</f>
        <v>30081.93</v>
      </c>
      <c r="G35" s="9">
        <f>VLOOKUP(B35,'[1]Oregon MOE and CEIS FFY 2017 SY'!$B$2:$E$201,4,FALSE)</f>
        <v>30081.93</v>
      </c>
      <c r="H35" s="9">
        <f t="shared" si="1"/>
        <v>0</v>
      </c>
      <c r="I35" s="9">
        <f t="shared" si="2"/>
        <v>881903.70000000007</v>
      </c>
      <c r="J35" s="9">
        <f t="shared" si="3"/>
        <v>132285.55499999999</v>
      </c>
    </row>
    <row r="36" spans="1:10" x14ac:dyDescent="0.25">
      <c r="A36" s="10" t="s">
        <v>31</v>
      </c>
      <c r="B36" s="11">
        <v>4102840</v>
      </c>
      <c r="C36" s="12">
        <f>VLOOKUP(B36,'[1]Oregon MOE and CEIS FFY 2017 SY'!$B$2:$D$201,2,FALSE)</f>
        <v>626960.31999999995</v>
      </c>
      <c r="D36" s="12">
        <f>VLOOKUP(B36,'[1]Oregon MOE and CEIS FFY 2017 SY'!$B$2:$D$201,3,FALSE)</f>
        <v>635093.47</v>
      </c>
      <c r="E36" s="12">
        <f t="shared" si="0"/>
        <v>8133.1500000000233</v>
      </c>
      <c r="F36" s="12">
        <f>VLOOKUP(B36,'[2]Section A-LEA Allocations'!$B$7:$G$207,6,FALSE)</f>
        <v>14555.77</v>
      </c>
      <c r="G36" s="12">
        <f>VLOOKUP(B36,'[1]Oregon MOE and CEIS FFY 2017 SY'!$B$2:$E$201,4,FALSE)</f>
        <v>14555.77</v>
      </c>
      <c r="H36" s="12">
        <f t="shared" si="1"/>
        <v>0</v>
      </c>
      <c r="I36" s="12">
        <f t="shared" si="2"/>
        <v>649649.24</v>
      </c>
      <c r="J36" s="12">
        <f t="shared" si="3"/>
        <v>97447.385999999999</v>
      </c>
    </row>
    <row r="37" spans="1:10" x14ac:dyDescent="0.25">
      <c r="A37" s="7" t="s">
        <v>32</v>
      </c>
      <c r="B37" s="8">
        <v>4103260</v>
      </c>
      <c r="C37" s="9">
        <f>VLOOKUP(B37,'[1]Oregon MOE and CEIS FFY 2017 SY'!$B$2:$D$201,2,FALSE)</f>
        <v>159720.74</v>
      </c>
      <c r="D37" s="9">
        <f>VLOOKUP(B37,'[1]Oregon MOE and CEIS FFY 2017 SY'!$B$2:$D$201,3,FALSE)</f>
        <v>164988.48000000001</v>
      </c>
      <c r="E37" s="9">
        <f t="shared" si="0"/>
        <v>5267.7400000000198</v>
      </c>
      <c r="F37" s="9">
        <f>VLOOKUP(B37,'[2]Section A-LEA Allocations'!$B$7:$G$207,6,FALSE)</f>
        <v>7763.08</v>
      </c>
      <c r="G37" s="9">
        <f>VLOOKUP(B37,'[1]Oregon MOE and CEIS FFY 2017 SY'!$B$2:$E$201,4,FALSE)</f>
        <v>7763.08</v>
      </c>
      <c r="H37" s="9">
        <f t="shared" si="1"/>
        <v>0</v>
      </c>
      <c r="I37" s="9">
        <f t="shared" si="2"/>
        <v>172751.56</v>
      </c>
      <c r="J37" s="9">
        <f t="shared" si="3"/>
        <v>25912.734</v>
      </c>
    </row>
    <row r="38" spans="1:10" x14ac:dyDescent="0.25">
      <c r="A38" s="10" t="s">
        <v>33</v>
      </c>
      <c r="B38" s="11">
        <v>4103270</v>
      </c>
      <c r="C38" s="12">
        <f>VLOOKUP(B38,'[1]Oregon MOE and CEIS FFY 2017 SY'!$B$2:$D$201,2,FALSE)</f>
        <v>149794.29</v>
      </c>
      <c r="D38" s="12">
        <f>VLOOKUP(B38,'[1]Oregon MOE and CEIS FFY 2017 SY'!$B$2:$D$201,3,FALSE)</f>
        <v>151001.65</v>
      </c>
      <c r="E38" s="12">
        <f t="shared" si="0"/>
        <v>1207.359999999986</v>
      </c>
      <c r="F38" s="12">
        <f>VLOOKUP(B38,'[2]Section A-LEA Allocations'!$B$7:$G$207,6,FALSE)</f>
        <v>5337.11</v>
      </c>
      <c r="G38" s="12">
        <f>VLOOKUP(B38,'[1]Oregon MOE and CEIS FFY 2017 SY'!$B$2:$E$201,4,FALSE)</f>
        <v>5337.11</v>
      </c>
      <c r="H38" s="12">
        <f t="shared" si="1"/>
        <v>0</v>
      </c>
      <c r="I38" s="12">
        <f t="shared" si="2"/>
        <v>156338.75999999998</v>
      </c>
      <c r="J38" s="12">
        <f t="shared" si="3"/>
        <v>23450.813999999995</v>
      </c>
    </row>
    <row r="39" spans="1:10" x14ac:dyDescent="0.25">
      <c r="A39" s="7" t="s">
        <v>34</v>
      </c>
      <c r="B39" s="8">
        <v>4103330</v>
      </c>
      <c r="C39" s="9">
        <f>VLOOKUP(B39,'[1]Oregon MOE and CEIS FFY 2017 SY'!$B$2:$D$201,2,FALSE)</f>
        <v>28200.83</v>
      </c>
      <c r="D39" s="9">
        <f>VLOOKUP(B39,'[1]Oregon MOE and CEIS FFY 2017 SY'!$B$2:$D$201,3,FALSE)</f>
        <v>28427.39</v>
      </c>
      <c r="E39" s="9">
        <f t="shared" si="0"/>
        <v>226.55999999999767</v>
      </c>
      <c r="F39" s="9">
        <f>VLOOKUP(B39,'[2]Section A-LEA Allocations'!$B$7:$G$207,6,FALSE)</f>
        <v>0</v>
      </c>
      <c r="G39" s="9">
        <f>VLOOKUP(B39,'[1]Oregon MOE and CEIS FFY 2017 SY'!$B$2:$E$201,4,FALSE)</f>
        <v>0</v>
      </c>
      <c r="H39" s="9">
        <f t="shared" si="1"/>
        <v>0</v>
      </c>
      <c r="I39" s="9">
        <f t="shared" si="2"/>
        <v>28427.39</v>
      </c>
      <c r="J39" s="9">
        <f t="shared" si="3"/>
        <v>4264.1084999999994</v>
      </c>
    </row>
    <row r="40" spans="1:10" x14ac:dyDescent="0.25">
      <c r="A40" s="10" t="s">
        <v>35</v>
      </c>
      <c r="B40" s="11">
        <v>4103660</v>
      </c>
      <c r="C40" s="12">
        <f>VLOOKUP(B40,'[1]Oregon MOE and CEIS FFY 2017 SY'!$B$2:$D$201,2,FALSE)</f>
        <v>822167.44</v>
      </c>
      <c r="D40" s="12">
        <f>VLOOKUP(B40,'[1]Oregon MOE and CEIS FFY 2017 SY'!$B$2:$D$201,3,FALSE)</f>
        <v>860521.17</v>
      </c>
      <c r="E40" s="12">
        <f t="shared" si="0"/>
        <v>38353.730000000098</v>
      </c>
      <c r="F40" s="12">
        <f>VLOOKUP(B40,'[2]Section A-LEA Allocations'!$B$7:$G$207,6,FALSE)</f>
        <v>27170.77</v>
      </c>
      <c r="G40" s="12">
        <f>VLOOKUP(B40,'[1]Oregon MOE and CEIS FFY 2017 SY'!$B$2:$E$201,4,FALSE)</f>
        <v>27170.78</v>
      </c>
      <c r="H40" s="12">
        <f t="shared" si="1"/>
        <v>9.9999999983992893E-3</v>
      </c>
      <c r="I40" s="12">
        <f t="shared" si="2"/>
        <v>887691.95000000007</v>
      </c>
      <c r="J40" s="12">
        <f t="shared" si="3"/>
        <v>133153.79250000001</v>
      </c>
    </row>
    <row r="41" spans="1:10" x14ac:dyDescent="0.25">
      <c r="A41" s="7" t="s">
        <v>36</v>
      </c>
      <c r="B41" s="8">
        <v>4103390</v>
      </c>
      <c r="C41" s="9">
        <f>VLOOKUP(B41,'[1]Oregon MOE and CEIS FFY 2017 SY'!$B$2:$D$201,2,FALSE)</f>
        <v>210007.18</v>
      </c>
      <c r="D41" s="9">
        <f>VLOOKUP(B41,'[1]Oregon MOE and CEIS FFY 2017 SY'!$B$2:$D$201,3,FALSE)</f>
        <v>222243.73</v>
      </c>
      <c r="E41" s="9">
        <f t="shared" si="0"/>
        <v>12236.550000000017</v>
      </c>
      <c r="F41" s="9">
        <f>VLOOKUP(B41,'[2]Section A-LEA Allocations'!$B$7:$G$207,6,FALSE)</f>
        <v>8733.4599999999991</v>
      </c>
      <c r="G41" s="9">
        <f>VLOOKUP(B41,'[1]Oregon MOE and CEIS FFY 2017 SY'!$B$2:$E$201,4,FALSE)</f>
        <v>8733.4699999999993</v>
      </c>
      <c r="H41" s="9">
        <f t="shared" si="1"/>
        <v>1.0000000000218279E-2</v>
      </c>
      <c r="I41" s="9">
        <f t="shared" si="2"/>
        <v>230977.2</v>
      </c>
      <c r="J41" s="9">
        <f t="shared" si="3"/>
        <v>34646.58</v>
      </c>
    </row>
    <row r="42" spans="1:10" x14ac:dyDescent="0.25">
      <c r="A42" s="10" t="s">
        <v>37</v>
      </c>
      <c r="B42" s="11">
        <v>4103420</v>
      </c>
      <c r="C42" s="12">
        <f>VLOOKUP(B42,'[1]Oregon MOE and CEIS FFY 2017 SY'!$B$2:$D$201,2,FALSE)</f>
        <v>182601.23</v>
      </c>
      <c r="D42" s="12">
        <f>VLOOKUP(B42,'[1]Oregon MOE and CEIS FFY 2017 SY'!$B$2:$D$201,3,FALSE)</f>
        <v>184522.33</v>
      </c>
      <c r="E42" s="12">
        <f t="shared" si="0"/>
        <v>1921.0999999999767</v>
      </c>
      <c r="F42" s="12">
        <f>VLOOKUP(B42,'[2]Section A-LEA Allocations'!$B$7:$G$207,6,FALSE)</f>
        <v>3396.34</v>
      </c>
      <c r="G42" s="12">
        <f>VLOOKUP(B42,'[1]Oregon MOE and CEIS FFY 2017 SY'!$B$2:$E$201,4,FALSE)</f>
        <v>3396.35</v>
      </c>
      <c r="H42" s="12">
        <f t="shared" si="1"/>
        <v>9.9999999997635314E-3</v>
      </c>
      <c r="I42" s="12">
        <f t="shared" si="2"/>
        <v>187918.68</v>
      </c>
      <c r="J42" s="12">
        <f t="shared" si="3"/>
        <v>28187.802</v>
      </c>
    </row>
    <row r="43" spans="1:10" x14ac:dyDescent="0.25">
      <c r="A43" s="7" t="s">
        <v>38</v>
      </c>
      <c r="B43" s="8">
        <v>4103480</v>
      </c>
      <c r="C43" s="9">
        <f>VLOOKUP(B43,'[1]Oregon MOE and CEIS FFY 2017 SY'!$B$2:$D$201,2,FALSE)</f>
        <v>1471462.41</v>
      </c>
      <c r="D43" s="9">
        <f>VLOOKUP(B43,'[1]Oregon MOE and CEIS FFY 2017 SY'!$B$2:$D$201,3,FALSE)</f>
        <v>1480128.11</v>
      </c>
      <c r="E43" s="9">
        <f t="shared" si="0"/>
        <v>8665.7000000001863</v>
      </c>
      <c r="F43" s="9">
        <f>VLOOKUP(B43,'[2]Section A-LEA Allocations'!$B$7:$G$207,6,FALSE)</f>
        <v>35904.239999999998</v>
      </c>
      <c r="G43" s="9">
        <f>VLOOKUP(B43,'[1]Oregon MOE and CEIS FFY 2017 SY'!$B$2:$E$201,4,FALSE)</f>
        <v>35904.239999999998</v>
      </c>
      <c r="H43" s="9">
        <f t="shared" si="1"/>
        <v>0</v>
      </c>
      <c r="I43" s="9">
        <f t="shared" si="2"/>
        <v>1516032.35</v>
      </c>
      <c r="J43" s="9">
        <f t="shared" si="3"/>
        <v>227404.85250000001</v>
      </c>
    </row>
    <row r="44" spans="1:10" x14ac:dyDescent="0.25">
      <c r="A44" s="10" t="s">
        <v>39</v>
      </c>
      <c r="B44" s="11">
        <v>4103540</v>
      </c>
      <c r="C44" s="12">
        <f>VLOOKUP(B44,'[1]Oregon MOE and CEIS FFY 2017 SY'!$B$2:$D$201,2,FALSE)</f>
        <v>47994.48</v>
      </c>
      <c r="D44" s="12">
        <f>VLOOKUP(B44,'[1]Oregon MOE and CEIS FFY 2017 SY'!$B$2:$D$201,3,FALSE)</f>
        <v>50982.04</v>
      </c>
      <c r="E44" s="12">
        <f t="shared" si="0"/>
        <v>2987.5599999999977</v>
      </c>
      <c r="F44" s="12">
        <f>VLOOKUP(B44,'[2]Section A-LEA Allocations'!$B$7:$G$207,6,FALSE)</f>
        <v>1455.58</v>
      </c>
      <c r="G44" s="12">
        <f>VLOOKUP(B44,'[1]Oregon MOE and CEIS FFY 2017 SY'!$B$2:$E$201,4,FALSE)</f>
        <v>1455.58</v>
      </c>
      <c r="H44" s="12">
        <f t="shared" si="1"/>
        <v>0</v>
      </c>
      <c r="I44" s="12">
        <f t="shared" si="2"/>
        <v>52437.62</v>
      </c>
      <c r="J44" s="12">
        <f t="shared" si="3"/>
        <v>7865.643</v>
      </c>
    </row>
    <row r="45" spans="1:10" x14ac:dyDescent="0.25">
      <c r="A45" s="7" t="s">
        <v>40</v>
      </c>
      <c r="B45" s="8">
        <v>4103690</v>
      </c>
      <c r="C45" s="9">
        <f>VLOOKUP(B45,'[1]Oregon MOE and CEIS FFY 2017 SY'!$B$2:$D$201,2,FALSE)</f>
        <v>297360.65000000002</v>
      </c>
      <c r="D45" s="9">
        <f>VLOOKUP(B45,'[1]Oregon MOE and CEIS FFY 2017 SY'!$B$2:$D$201,3,FALSE)</f>
        <v>296473.46000000002</v>
      </c>
      <c r="E45" s="9">
        <f t="shared" si="0"/>
        <v>-887.19000000000233</v>
      </c>
      <c r="F45" s="9">
        <f>VLOOKUP(B45,'[2]Section A-LEA Allocations'!$B$7:$G$207,6,FALSE)</f>
        <v>8248.27</v>
      </c>
      <c r="G45" s="9">
        <f>VLOOKUP(B45,'[1]Oregon MOE and CEIS FFY 2017 SY'!$B$2:$E$201,4,FALSE)</f>
        <v>8248.27</v>
      </c>
      <c r="H45" s="9">
        <f t="shared" si="1"/>
        <v>0</v>
      </c>
      <c r="I45" s="9">
        <f t="shared" si="2"/>
        <v>304721.73000000004</v>
      </c>
      <c r="J45" s="9">
        <f t="shared" si="3"/>
        <v>45708.259500000007</v>
      </c>
    </row>
    <row r="46" spans="1:10" x14ac:dyDescent="0.25">
      <c r="A46" s="10" t="s">
        <v>41</v>
      </c>
      <c r="B46" s="11">
        <v>4103720</v>
      </c>
      <c r="C46" s="12">
        <f>VLOOKUP(B46,'[1]Oregon MOE and CEIS FFY 2017 SY'!$B$2:$D$201,2,FALSE)</f>
        <v>635175.78</v>
      </c>
      <c r="D46" s="12">
        <f>VLOOKUP(B46,'[1]Oregon MOE and CEIS FFY 2017 SY'!$B$2:$D$201,3,FALSE)</f>
        <v>644859.66</v>
      </c>
      <c r="E46" s="12">
        <f t="shared" si="0"/>
        <v>9683.8800000000047</v>
      </c>
      <c r="F46" s="12">
        <f>VLOOKUP(B46,'[2]Section A-LEA Allocations'!$B$7:$G$207,6,FALSE)</f>
        <v>23774.43</v>
      </c>
      <c r="G46" s="12">
        <f>VLOOKUP(B46,'[1]Oregon MOE and CEIS FFY 2017 SY'!$B$2:$E$201,4,FALSE)</f>
        <v>23774.43</v>
      </c>
      <c r="H46" s="12">
        <f t="shared" si="1"/>
        <v>0</v>
      </c>
      <c r="I46" s="12">
        <f t="shared" si="2"/>
        <v>668634.09000000008</v>
      </c>
      <c r="J46" s="12">
        <f t="shared" si="3"/>
        <v>100295.11350000001</v>
      </c>
    </row>
    <row r="47" spans="1:10" x14ac:dyDescent="0.25">
      <c r="A47" s="7" t="s">
        <v>42</v>
      </c>
      <c r="B47" s="8">
        <v>4103780</v>
      </c>
      <c r="C47" s="9">
        <f>VLOOKUP(B47,'[1]Oregon MOE and CEIS FFY 2017 SY'!$B$2:$D$201,2,FALSE)</f>
        <v>74680.19</v>
      </c>
      <c r="D47" s="9">
        <f>VLOOKUP(B47,'[1]Oregon MOE and CEIS FFY 2017 SY'!$B$2:$D$201,3,FALSE)</f>
        <v>71854.960000000006</v>
      </c>
      <c r="E47" s="9">
        <f t="shared" si="0"/>
        <v>-2825.2299999999959</v>
      </c>
      <c r="F47" s="9">
        <f>VLOOKUP(B47,'[2]Section A-LEA Allocations'!$B$7:$G$207,6,FALSE)</f>
        <v>1455.58</v>
      </c>
      <c r="G47" s="9">
        <f>VLOOKUP(B47,'[1]Oregon MOE and CEIS FFY 2017 SY'!$B$2:$E$201,4,FALSE)</f>
        <v>1455.57</v>
      </c>
      <c r="H47" s="9">
        <f t="shared" si="1"/>
        <v>-9.9999999999909051E-3</v>
      </c>
      <c r="I47" s="9">
        <f t="shared" si="2"/>
        <v>73310.530000000013</v>
      </c>
      <c r="J47" s="9">
        <f t="shared" si="3"/>
        <v>10996.579500000002</v>
      </c>
    </row>
    <row r="48" spans="1:10" x14ac:dyDescent="0.25">
      <c r="A48" s="10" t="s">
        <v>43</v>
      </c>
      <c r="B48" s="11">
        <v>4103840</v>
      </c>
      <c r="C48" s="12">
        <f>VLOOKUP(B48,'[1]Oregon MOE and CEIS FFY 2017 SY'!$B$2:$D$201,2,FALSE)</f>
        <v>133190.35</v>
      </c>
      <c r="D48" s="12">
        <f>VLOOKUP(B48,'[1]Oregon MOE and CEIS FFY 2017 SY'!$B$2:$D$201,3,FALSE)</f>
        <v>130208.15</v>
      </c>
      <c r="E48" s="12">
        <f t="shared" si="0"/>
        <v>-2982.2000000000116</v>
      </c>
      <c r="F48" s="12">
        <f>VLOOKUP(B48,'[2]Section A-LEA Allocations'!$B$7:$G$207,6,FALSE)</f>
        <v>3881.54</v>
      </c>
      <c r="G48" s="12">
        <f>VLOOKUP(B48,'[1]Oregon MOE and CEIS FFY 2017 SY'!$B$2:$E$201,4,FALSE)</f>
        <v>3881.54</v>
      </c>
      <c r="H48" s="12">
        <f t="shared" si="1"/>
        <v>0</v>
      </c>
      <c r="I48" s="12">
        <f t="shared" si="2"/>
        <v>134089.69</v>
      </c>
      <c r="J48" s="12">
        <f t="shared" si="3"/>
        <v>20113.4535</v>
      </c>
    </row>
    <row r="49" spans="1:10" x14ac:dyDescent="0.25">
      <c r="A49" s="7" t="s">
        <v>44</v>
      </c>
      <c r="B49" s="8">
        <v>4103860</v>
      </c>
      <c r="C49" s="9">
        <f>VLOOKUP(B49,'[1]Oregon MOE and CEIS FFY 2017 SY'!$B$2:$D$201,2,FALSE)</f>
        <v>705067.02</v>
      </c>
      <c r="D49" s="9">
        <f>VLOOKUP(B49,'[1]Oregon MOE and CEIS FFY 2017 SY'!$B$2:$D$201,3,FALSE)</f>
        <v>693373.36</v>
      </c>
      <c r="E49" s="9">
        <f t="shared" si="0"/>
        <v>-11693.660000000033</v>
      </c>
      <c r="F49" s="9">
        <f>VLOOKUP(B49,'[2]Section A-LEA Allocations'!$B$7:$G$207,6,FALSE)</f>
        <v>23289.23</v>
      </c>
      <c r="G49" s="9">
        <f>VLOOKUP(B49,'[1]Oregon MOE and CEIS FFY 2017 SY'!$B$2:$E$201,4,FALSE)</f>
        <v>23289.24</v>
      </c>
      <c r="H49" s="9">
        <f t="shared" si="1"/>
        <v>1.0000000002037268E-2</v>
      </c>
      <c r="I49" s="9">
        <f t="shared" si="2"/>
        <v>716662.6</v>
      </c>
      <c r="J49" s="9">
        <f t="shared" si="3"/>
        <v>107499.39</v>
      </c>
    </row>
    <row r="50" spans="1:10" x14ac:dyDescent="0.25">
      <c r="A50" s="10" t="s">
        <v>45</v>
      </c>
      <c r="B50" s="11">
        <v>4103940</v>
      </c>
      <c r="C50" s="12">
        <f>VLOOKUP(B50,'[1]Oregon MOE and CEIS FFY 2017 SY'!$B$2:$D$201,2,FALSE)</f>
        <v>2087402.43</v>
      </c>
      <c r="D50" s="12">
        <f>VLOOKUP(B50,'[1]Oregon MOE and CEIS FFY 2017 SY'!$B$2:$D$201,3,FALSE)</f>
        <v>2128315.37</v>
      </c>
      <c r="E50" s="12">
        <f t="shared" si="0"/>
        <v>40912.940000000177</v>
      </c>
      <c r="F50" s="12">
        <f>VLOOKUP(B50,'[2]Section A-LEA Allocations'!$B$7:$G$207,6,FALSE)</f>
        <v>45608.09</v>
      </c>
      <c r="G50" s="12">
        <f>VLOOKUP(B50,'[1]Oregon MOE and CEIS FFY 2017 SY'!$B$2:$E$201,4,FALSE)</f>
        <v>45608.09</v>
      </c>
      <c r="H50" s="12">
        <f t="shared" si="1"/>
        <v>0</v>
      </c>
      <c r="I50" s="12">
        <f t="shared" si="2"/>
        <v>2173923.46</v>
      </c>
      <c r="J50" s="12">
        <f t="shared" si="3"/>
        <v>326088.51899999997</v>
      </c>
    </row>
    <row r="51" spans="1:10" x14ac:dyDescent="0.25">
      <c r="A51" s="7" t="s">
        <v>46</v>
      </c>
      <c r="B51" s="8">
        <v>4103990</v>
      </c>
      <c r="C51" s="9">
        <f>VLOOKUP(B51,'[1]Oregon MOE and CEIS FFY 2017 SY'!$B$2:$D$201,2,FALSE)</f>
        <v>193754.03</v>
      </c>
      <c r="D51" s="9">
        <f>VLOOKUP(B51,'[1]Oregon MOE and CEIS FFY 2017 SY'!$B$2:$D$201,3,FALSE)</f>
        <v>194360.2</v>
      </c>
      <c r="E51" s="9">
        <f t="shared" si="0"/>
        <v>606.17000000001281</v>
      </c>
      <c r="F51" s="9">
        <f>VLOOKUP(B51,'[2]Section A-LEA Allocations'!$B$7:$G$207,6,FALSE)</f>
        <v>4366.7299999999996</v>
      </c>
      <c r="G51" s="9">
        <f>VLOOKUP(B51,'[1]Oregon MOE and CEIS FFY 2017 SY'!$B$2:$E$201,4,FALSE)</f>
        <v>4366.7299999999996</v>
      </c>
      <c r="H51" s="9">
        <f t="shared" si="1"/>
        <v>0</v>
      </c>
      <c r="I51" s="9">
        <f t="shared" si="2"/>
        <v>198726.93000000002</v>
      </c>
      <c r="J51" s="9">
        <f t="shared" si="3"/>
        <v>29809.039500000003</v>
      </c>
    </row>
    <row r="52" spans="1:10" x14ac:dyDescent="0.25">
      <c r="A52" s="10" t="s">
        <v>47</v>
      </c>
      <c r="B52" s="11">
        <v>4104020</v>
      </c>
      <c r="C52" s="12">
        <f>VLOOKUP(B52,'[1]Oregon MOE and CEIS FFY 2017 SY'!$B$2:$D$201,2,FALSE)</f>
        <v>10566.2</v>
      </c>
      <c r="D52" s="12">
        <f>VLOOKUP(B52,'[1]Oregon MOE and CEIS FFY 2017 SY'!$B$2:$D$201,3,FALSE)</f>
        <v>10035.299999999999</v>
      </c>
      <c r="E52" s="12">
        <f t="shared" si="0"/>
        <v>-530.90000000000146</v>
      </c>
      <c r="F52" s="12">
        <f>VLOOKUP(B52,'[2]Section A-LEA Allocations'!$B$7:$G$207,6,FALSE)</f>
        <v>1940.77</v>
      </c>
      <c r="G52" s="12">
        <f>VLOOKUP(B52,'[1]Oregon MOE and CEIS FFY 2017 SY'!$B$2:$E$201,4,FALSE)</f>
        <v>1940.77</v>
      </c>
      <c r="H52" s="12">
        <f t="shared" si="1"/>
        <v>0</v>
      </c>
      <c r="I52" s="12">
        <f t="shared" si="2"/>
        <v>11976.07</v>
      </c>
      <c r="J52" s="12">
        <f t="shared" si="3"/>
        <v>1796.4105</v>
      </c>
    </row>
    <row r="53" spans="1:10" x14ac:dyDescent="0.25">
      <c r="A53" s="7" t="s">
        <v>48</v>
      </c>
      <c r="B53" s="8">
        <v>4104170</v>
      </c>
      <c r="C53" s="9">
        <f>VLOOKUP(B53,'[1]Oregon MOE and CEIS FFY 2017 SY'!$B$2:$D$201,2,FALSE)</f>
        <v>0</v>
      </c>
      <c r="D53" s="9">
        <f>VLOOKUP(B53,'[1]Oregon MOE and CEIS FFY 2017 SY'!$B$2:$D$201,3,FALSE)</f>
        <v>0</v>
      </c>
      <c r="E53" s="9">
        <f t="shared" si="0"/>
        <v>0</v>
      </c>
      <c r="F53" s="9">
        <f>VLOOKUP(B53,'[2]Section A-LEA Allocations'!$B$7:$G$207,6,FALSE)</f>
        <v>0</v>
      </c>
      <c r="G53" s="9">
        <f>VLOOKUP(B53,'[1]Oregon MOE and CEIS FFY 2017 SY'!$B$2:$E$201,4,FALSE)</f>
        <v>0</v>
      </c>
      <c r="H53" s="9">
        <f t="shared" si="1"/>
        <v>0</v>
      </c>
      <c r="I53" s="9">
        <f t="shared" si="2"/>
        <v>0</v>
      </c>
      <c r="J53" s="9">
        <f t="shared" si="3"/>
        <v>0</v>
      </c>
    </row>
    <row r="54" spans="1:10" x14ac:dyDescent="0.25">
      <c r="A54" s="10" t="s">
        <v>49</v>
      </c>
      <c r="B54" s="11">
        <v>4104290</v>
      </c>
      <c r="C54" s="12">
        <f>VLOOKUP(B54,'[1]Oregon MOE and CEIS FFY 2017 SY'!$B$2:$D$201,2,FALSE)</f>
        <v>0</v>
      </c>
      <c r="D54" s="12">
        <f>VLOOKUP(B54,'[1]Oregon MOE and CEIS FFY 2017 SY'!$B$2:$D$201,3,FALSE)</f>
        <v>0</v>
      </c>
      <c r="E54" s="12">
        <f t="shared" si="0"/>
        <v>0</v>
      </c>
      <c r="F54" s="12">
        <f>VLOOKUP(B54,'[2]Section A-LEA Allocations'!$B$7:$G$207,6,FALSE)</f>
        <v>0</v>
      </c>
      <c r="G54" s="12">
        <f>VLOOKUP(B54,'[1]Oregon MOE and CEIS FFY 2017 SY'!$B$2:$E$201,4,FALSE)</f>
        <v>0</v>
      </c>
      <c r="H54" s="12">
        <f t="shared" si="1"/>
        <v>0</v>
      </c>
      <c r="I54" s="12">
        <f t="shared" si="2"/>
        <v>0</v>
      </c>
      <c r="J54" s="12">
        <f t="shared" si="3"/>
        <v>0</v>
      </c>
    </row>
    <row r="55" spans="1:10" x14ac:dyDescent="0.25">
      <c r="A55" s="7" t="s">
        <v>50</v>
      </c>
      <c r="B55" s="8">
        <v>4103960</v>
      </c>
      <c r="C55" s="9">
        <f>VLOOKUP(B55,'[1]Oregon MOE and CEIS FFY 2017 SY'!$B$2:$D$201,2,FALSE)</f>
        <v>37712.370000000003</v>
      </c>
      <c r="D55" s="9">
        <f>VLOOKUP(B55,'[1]Oregon MOE and CEIS FFY 2017 SY'!$B$2:$D$201,3,FALSE)</f>
        <v>39057.69</v>
      </c>
      <c r="E55" s="9">
        <f t="shared" si="0"/>
        <v>1345.3199999999997</v>
      </c>
      <c r="F55" s="9">
        <f>VLOOKUP(B55,'[2]Section A-LEA Allocations'!$B$7:$G$207,6,FALSE)</f>
        <v>1455.58</v>
      </c>
      <c r="G55" s="9">
        <f>VLOOKUP(B55,'[1]Oregon MOE and CEIS FFY 2017 SY'!$B$2:$E$201,4,FALSE)</f>
        <v>1455.58</v>
      </c>
      <c r="H55" s="9">
        <f t="shared" si="1"/>
        <v>0</v>
      </c>
      <c r="I55" s="9">
        <f t="shared" si="2"/>
        <v>40513.270000000004</v>
      </c>
      <c r="J55" s="9">
        <f t="shared" si="3"/>
        <v>6076.9905000000008</v>
      </c>
    </row>
    <row r="56" spans="1:10" x14ac:dyDescent="0.25">
      <c r="A56" s="10" t="s">
        <v>51</v>
      </c>
      <c r="B56" s="11">
        <v>4110710</v>
      </c>
      <c r="C56" s="12">
        <f>VLOOKUP(B56,'[1]Oregon MOE and CEIS FFY 2017 SY'!$B$2:$D$201,2,FALSE)</f>
        <v>1255363.51</v>
      </c>
      <c r="D56" s="12">
        <f>VLOOKUP(B56,'[1]Oregon MOE and CEIS FFY 2017 SY'!$B$2:$D$201,3,FALSE)</f>
        <v>1264248.19</v>
      </c>
      <c r="E56" s="12">
        <f t="shared" si="0"/>
        <v>8884.6799999999348</v>
      </c>
      <c r="F56" s="12">
        <f>VLOOKUP(B56,'[2]Section A-LEA Allocations'!$B$7:$G$207,6,FALSE)</f>
        <v>40756.160000000003</v>
      </c>
      <c r="G56" s="12">
        <f>VLOOKUP(B56,'[1]Oregon MOE and CEIS FFY 2017 SY'!$B$2:$E$201,4,FALSE)</f>
        <v>40756.160000000003</v>
      </c>
      <c r="H56" s="12">
        <f t="shared" si="1"/>
        <v>0</v>
      </c>
      <c r="I56" s="12">
        <f t="shared" si="2"/>
        <v>1305004.3499999999</v>
      </c>
      <c r="J56" s="12">
        <f t="shared" si="3"/>
        <v>195750.65249999997</v>
      </c>
    </row>
    <row r="57" spans="1:10" x14ac:dyDescent="0.25">
      <c r="A57" s="7" t="s">
        <v>52</v>
      </c>
      <c r="B57" s="8">
        <v>4104380</v>
      </c>
      <c r="C57" s="9">
        <f>VLOOKUP(B57,'[1]Oregon MOE and CEIS FFY 2017 SY'!$B$2:$D$201,2,FALSE)</f>
        <v>0</v>
      </c>
      <c r="D57" s="9">
        <f>VLOOKUP(B57,'[1]Oregon MOE and CEIS FFY 2017 SY'!$B$2:$D$201,3,FALSE)</f>
        <v>0</v>
      </c>
      <c r="E57" s="9">
        <f t="shared" si="0"/>
        <v>0</v>
      </c>
      <c r="F57" s="9">
        <f>VLOOKUP(B57,'[2]Section A-LEA Allocations'!$B$7:$G$207,6,FALSE)</f>
        <v>0</v>
      </c>
      <c r="G57" s="9">
        <f>VLOOKUP(B57,'[1]Oregon MOE and CEIS FFY 2017 SY'!$B$2:$E$201,4,FALSE)</f>
        <v>0</v>
      </c>
      <c r="H57" s="9">
        <f t="shared" si="1"/>
        <v>0</v>
      </c>
      <c r="I57" s="9">
        <f t="shared" si="2"/>
        <v>0</v>
      </c>
      <c r="J57" s="9">
        <f t="shared" si="3"/>
        <v>0</v>
      </c>
    </row>
    <row r="58" spans="1:10" x14ac:dyDescent="0.25">
      <c r="A58" s="10" t="s">
        <v>53</v>
      </c>
      <c r="B58" s="11">
        <v>4104410</v>
      </c>
      <c r="C58" s="12">
        <f>VLOOKUP(B58,'[1]Oregon MOE and CEIS FFY 2017 SY'!$B$2:$D$201,2,FALSE)</f>
        <v>51116.58</v>
      </c>
      <c r="D58" s="12">
        <f>VLOOKUP(B58,'[1]Oregon MOE and CEIS FFY 2017 SY'!$B$2:$D$201,3,FALSE)</f>
        <v>53502.31</v>
      </c>
      <c r="E58" s="12">
        <f t="shared" si="0"/>
        <v>2385.7299999999959</v>
      </c>
      <c r="F58" s="12">
        <f>VLOOKUP(B58,'[2]Section A-LEA Allocations'!$B$7:$G$207,6,FALSE)</f>
        <v>1455.57</v>
      </c>
      <c r="G58" s="12">
        <f>VLOOKUP(B58,'[1]Oregon MOE and CEIS FFY 2017 SY'!$B$2:$E$201,4,FALSE)</f>
        <v>1455.57</v>
      </c>
      <c r="H58" s="12">
        <f t="shared" si="1"/>
        <v>0</v>
      </c>
      <c r="I58" s="12">
        <f t="shared" si="2"/>
        <v>54957.88</v>
      </c>
      <c r="J58" s="12">
        <f t="shared" si="3"/>
        <v>8243.6819999999989</v>
      </c>
    </row>
    <row r="59" spans="1:10" x14ac:dyDescent="0.25">
      <c r="A59" s="7" t="s">
        <v>54</v>
      </c>
      <c r="B59" s="8">
        <v>4104500</v>
      </c>
      <c r="C59" s="9">
        <f>VLOOKUP(B59,'[1]Oregon MOE and CEIS FFY 2017 SY'!$B$2:$D$201,2,FALSE)</f>
        <v>864971.97</v>
      </c>
      <c r="D59" s="9">
        <f>VLOOKUP(B59,'[1]Oregon MOE and CEIS FFY 2017 SY'!$B$2:$D$201,3,FALSE)</f>
        <v>843158.46</v>
      </c>
      <c r="E59" s="9">
        <f t="shared" si="0"/>
        <v>-21813.510000000009</v>
      </c>
      <c r="F59" s="9">
        <f>VLOOKUP(B59,'[2]Section A-LEA Allocations'!$B$7:$G$207,6,FALSE)</f>
        <v>19407.689999999999</v>
      </c>
      <c r="G59" s="9">
        <f>VLOOKUP(B59,'[1]Oregon MOE and CEIS FFY 2017 SY'!$B$2:$E$201,4,FALSE)</f>
        <v>19407.689999999999</v>
      </c>
      <c r="H59" s="9">
        <f t="shared" si="1"/>
        <v>0</v>
      </c>
      <c r="I59" s="9">
        <f t="shared" si="2"/>
        <v>862566.14999999991</v>
      </c>
      <c r="J59" s="9">
        <f t="shared" si="3"/>
        <v>129384.92249999999</v>
      </c>
    </row>
    <row r="60" spans="1:10" x14ac:dyDescent="0.25">
      <c r="A60" s="10" t="s">
        <v>55</v>
      </c>
      <c r="B60" s="11">
        <v>4104530</v>
      </c>
      <c r="C60" s="12">
        <f>VLOOKUP(B60,'[1]Oregon MOE and CEIS FFY 2017 SY'!$B$2:$D$201,2,FALSE)</f>
        <v>50167.67</v>
      </c>
      <c r="D60" s="12">
        <f>VLOOKUP(B60,'[1]Oregon MOE and CEIS FFY 2017 SY'!$B$2:$D$201,3,FALSE)</f>
        <v>50112.87</v>
      </c>
      <c r="E60" s="12">
        <f t="shared" si="0"/>
        <v>-54.799999999995634</v>
      </c>
      <c r="F60" s="12">
        <f>VLOOKUP(B60,'[2]Section A-LEA Allocations'!$B$7:$G$207,6,FALSE)</f>
        <v>485.19</v>
      </c>
      <c r="G60" s="12">
        <f>VLOOKUP(B60,'[1]Oregon MOE and CEIS FFY 2017 SY'!$B$2:$E$201,4,FALSE)</f>
        <v>485.19</v>
      </c>
      <c r="H60" s="12">
        <f t="shared" si="1"/>
        <v>0</v>
      </c>
      <c r="I60" s="12">
        <f t="shared" si="2"/>
        <v>50598.060000000005</v>
      </c>
      <c r="J60" s="12">
        <f t="shared" si="3"/>
        <v>7589.7090000000007</v>
      </c>
    </row>
    <row r="61" spans="1:10" x14ac:dyDescent="0.25">
      <c r="A61" s="7" t="s">
        <v>56</v>
      </c>
      <c r="B61" s="8">
        <v>4104590</v>
      </c>
      <c r="C61" s="9">
        <f>VLOOKUP(B61,'[1]Oregon MOE and CEIS FFY 2017 SY'!$B$2:$D$201,2,FALSE)</f>
        <v>84627.61</v>
      </c>
      <c r="D61" s="9">
        <f>VLOOKUP(B61,'[1]Oregon MOE and CEIS FFY 2017 SY'!$B$2:$D$201,3,FALSE)</f>
        <v>84466.68</v>
      </c>
      <c r="E61" s="9">
        <f t="shared" si="0"/>
        <v>-160.93000000000757</v>
      </c>
      <c r="F61" s="9">
        <f>VLOOKUP(B61,'[2]Section A-LEA Allocations'!$B$7:$G$207,6,FALSE)</f>
        <v>485.2</v>
      </c>
      <c r="G61" s="9">
        <f>VLOOKUP(B61,'[1]Oregon MOE and CEIS FFY 2017 SY'!$B$2:$E$201,4,FALSE)</f>
        <v>485.2</v>
      </c>
      <c r="H61" s="9">
        <f t="shared" si="1"/>
        <v>0</v>
      </c>
      <c r="I61" s="9">
        <f t="shared" si="2"/>
        <v>84951.87999999999</v>
      </c>
      <c r="J61" s="9">
        <f t="shared" si="3"/>
        <v>12742.781999999997</v>
      </c>
    </row>
    <row r="62" spans="1:10" x14ac:dyDescent="0.25">
      <c r="A62" s="10" t="s">
        <v>57</v>
      </c>
      <c r="B62" s="11">
        <v>4104620</v>
      </c>
      <c r="C62" s="12">
        <f>VLOOKUP(B62,'[1]Oregon MOE and CEIS FFY 2017 SY'!$B$2:$D$201,2,FALSE)</f>
        <v>66170.320000000007</v>
      </c>
      <c r="D62" s="12">
        <f>VLOOKUP(B62,'[1]Oregon MOE and CEIS FFY 2017 SY'!$B$2:$D$201,3,FALSE)</f>
        <v>41687.31</v>
      </c>
      <c r="E62" s="12">
        <f t="shared" si="0"/>
        <v>-24483.010000000009</v>
      </c>
      <c r="F62" s="12">
        <f>VLOOKUP(B62,'[2]Section A-LEA Allocations'!$B$7:$G$207,6,FALSE)</f>
        <v>485.19</v>
      </c>
      <c r="G62" s="12">
        <f>VLOOKUP(B62,'[1]Oregon MOE and CEIS FFY 2017 SY'!$B$2:$E$201,4,FALSE)</f>
        <v>485.19</v>
      </c>
      <c r="H62" s="12">
        <f t="shared" si="1"/>
        <v>0</v>
      </c>
      <c r="I62" s="12">
        <f t="shared" si="2"/>
        <v>42172.5</v>
      </c>
      <c r="J62" s="12">
        <f t="shared" si="3"/>
        <v>6325.875</v>
      </c>
    </row>
    <row r="63" spans="1:10" x14ac:dyDescent="0.25">
      <c r="A63" s="7" t="s">
        <v>58</v>
      </c>
      <c r="B63" s="8">
        <v>4105080</v>
      </c>
      <c r="C63" s="9">
        <f>VLOOKUP(B63,'[1]Oregon MOE and CEIS FFY 2017 SY'!$B$2:$D$201,2,FALSE)</f>
        <v>101723.5</v>
      </c>
      <c r="D63" s="9">
        <f>VLOOKUP(B63,'[1]Oregon MOE and CEIS FFY 2017 SY'!$B$2:$D$201,3,FALSE)</f>
        <v>105264.81</v>
      </c>
      <c r="E63" s="9">
        <f t="shared" si="0"/>
        <v>3541.3099999999977</v>
      </c>
      <c r="F63" s="9">
        <f>VLOOKUP(B63,'[2]Section A-LEA Allocations'!$B$7:$G$207,6,FALSE)</f>
        <v>2425.9699999999998</v>
      </c>
      <c r="G63" s="9">
        <f>VLOOKUP(B63,'[1]Oregon MOE and CEIS FFY 2017 SY'!$B$2:$E$201,4,FALSE)</f>
        <v>2425.96</v>
      </c>
      <c r="H63" s="9">
        <f t="shared" si="1"/>
        <v>-9.9999999997635314E-3</v>
      </c>
      <c r="I63" s="9">
        <f t="shared" si="2"/>
        <v>107690.77</v>
      </c>
      <c r="J63" s="9">
        <f t="shared" si="3"/>
        <v>16153.6155</v>
      </c>
    </row>
    <row r="64" spans="1:10" x14ac:dyDescent="0.25">
      <c r="A64" s="10" t="s">
        <v>59</v>
      </c>
      <c r="B64" s="11">
        <v>4104700</v>
      </c>
      <c r="C64" s="12">
        <f>VLOOKUP(B64,'[1]Oregon MOE and CEIS FFY 2017 SY'!$B$2:$D$201,2,FALSE)</f>
        <v>526736.80000000005</v>
      </c>
      <c r="D64" s="12">
        <f>VLOOKUP(B64,'[1]Oregon MOE and CEIS FFY 2017 SY'!$B$2:$D$201,3,FALSE)</f>
        <v>524123.66</v>
      </c>
      <c r="E64" s="12">
        <f t="shared" si="0"/>
        <v>-2613.1400000000722</v>
      </c>
      <c r="F64" s="12">
        <f>VLOOKUP(B64,'[2]Section A-LEA Allocations'!$B$7:$G$207,6,FALSE)</f>
        <v>10674.23</v>
      </c>
      <c r="G64" s="12">
        <f>VLOOKUP(B64,'[1]Oregon MOE and CEIS FFY 2017 SY'!$B$2:$E$201,4,FALSE)</f>
        <v>10674.23</v>
      </c>
      <c r="H64" s="12">
        <f t="shared" si="1"/>
        <v>0</v>
      </c>
      <c r="I64" s="12">
        <f t="shared" si="2"/>
        <v>534797.89</v>
      </c>
      <c r="J64" s="12">
        <f t="shared" si="3"/>
        <v>80219.683499999999</v>
      </c>
    </row>
    <row r="65" spans="1:10" x14ac:dyDescent="0.25">
      <c r="A65" s="7" t="s">
        <v>60</v>
      </c>
      <c r="B65" s="8">
        <v>4104740</v>
      </c>
      <c r="C65" s="9">
        <f>VLOOKUP(B65,'[1]Oregon MOE and CEIS FFY 2017 SY'!$B$2:$D$201,2,FALSE)</f>
        <v>3651072.94</v>
      </c>
      <c r="D65" s="9">
        <f>VLOOKUP(B65,'[1]Oregon MOE and CEIS FFY 2017 SY'!$B$2:$D$201,3,FALSE)</f>
        <v>3698092.02</v>
      </c>
      <c r="E65" s="9">
        <f t="shared" si="0"/>
        <v>47019.080000000075</v>
      </c>
      <c r="F65" s="9">
        <f>VLOOKUP(B65,'[2]Section A-LEA Allocations'!$B$7:$G$207,6,FALSE)</f>
        <v>107227.53</v>
      </c>
      <c r="G65" s="9">
        <f>VLOOKUP(B65,'[1]Oregon MOE and CEIS FFY 2017 SY'!$B$2:$E$201,4,FALSE)</f>
        <v>107227.52</v>
      </c>
      <c r="H65" s="9">
        <f t="shared" si="1"/>
        <v>-9.9999999947613105E-3</v>
      </c>
      <c r="I65" s="9">
        <f t="shared" si="2"/>
        <v>3805319.54</v>
      </c>
      <c r="J65" s="9">
        <f t="shared" si="3"/>
        <v>570797.93099999998</v>
      </c>
    </row>
    <row r="66" spans="1:10" x14ac:dyDescent="0.25">
      <c r="A66" s="10" t="s">
        <v>61</v>
      </c>
      <c r="B66" s="11">
        <v>4100003</v>
      </c>
      <c r="C66" s="12">
        <f>VLOOKUP(B66,'[1]Oregon MOE and CEIS FFY 2017 SY'!$B$2:$D$201,2,FALSE)</f>
        <v>49569.58</v>
      </c>
      <c r="D66" s="12">
        <f>VLOOKUP(B66,'[1]Oregon MOE and CEIS FFY 2017 SY'!$B$2:$D$201,3,FALSE)</f>
        <v>49666.77</v>
      </c>
      <c r="E66" s="12">
        <f t="shared" si="0"/>
        <v>97.189999999995052</v>
      </c>
      <c r="F66" s="12">
        <f>VLOOKUP(B66,'[2]Section A-LEA Allocations'!$B$7:$G$207,6,FALSE)</f>
        <v>970.38</v>
      </c>
      <c r="G66" s="12">
        <f>VLOOKUP(B66,'[1]Oregon MOE and CEIS FFY 2017 SY'!$B$2:$E$201,4,FALSE)</f>
        <v>970.38</v>
      </c>
      <c r="H66" s="12">
        <f t="shared" si="1"/>
        <v>0</v>
      </c>
      <c r="I66" s="12">
        <f t="shared" si="2"/>
        <v>50637.149999999994</v>
      </c>
      <c r="J66" s="12">
        <f t="shared" si="3"/>
        <v>7595.5724999999984</v>
      </c>
    </row>
    <row r="67" spans="1:10" x14ac:dyDescent="0.25">
      <c r="A67" s="7" t="s">
        <v>62</v>
      </c>
      <c r="B67" s="8">
        <v>4104950</v>
      </c>
      <c r="C67" s="9">
        <f>VLOOKUP(B67,'[1]Oregon MOE and CEIS FFY 2017 SY'!$B$2:$D$201,2,FALSE)</f>
        <v>361873.97</v>
      </c>
      <c r="D67" s="9">
        <f>VLOOKUP(B67,'[1]Oregon MOE and CEIS FFY 2017 SY'!$B$2:$D$201,3,FALSE)</f>
        <v>364737.84</v>
      </c>
      <c r="E67" s="9">
        <f t="shared" si="0"/>
        <v>2863.8700000000536</v>
      </c>
      <c r="F67" s="9">
        <f>VLOOKUP(B67,'[2]Section A-LEA Allocations'!$B$7:$G$207,6,FALSE)</f>
        <v>7277.89</v>
      </c>
      <c r="G67" s="9">
        <f>VLOOKUP(B67,'[1]Oregon MOE and CEIS FFY 2017 SY'!$B$2:$E$201,4,FALSE)</f>
        <v>7277.88</v>
      </c>
      <c r="H67" s="9">
        <f t="shared" si="1"/>
        <v>-1.0000000000218279E-2</v>
      </c>
      <c r="I67" s="9">
        <f t="shared" si="2"/>
        <v>372015.72000000003</v>
      </c>
      <c r="J67" s="9">
        <f t="shared" si="3"/>
        <v>55802.358</v>
      </c>
    </row>
    <row r="68" spans="1:10" x14ac:dyDescent="0.25">
      <c r="A68" s="10" t="s">
        <v>63</v>
      </c>
      <c r="B68" s="11">
        <v>4105160</v>
      </c>
      <c r="C68" s="12">
        <f>VLOOKUP(B68,'[1]Oregon MOE and CEIS FFY 2017 SY'!$B$2:$D$201,2,FALSE)</f>
        <v>1222783.8400000001</v>
      </c>
      <c r="D68" s="12">
        <f>VLOOKUP(B68,'[1]Oregon MOE and CEIS FFY 2017 SY'!$B$2:$D$201,3,FALSE)</f>
        <v>1220723.48</v>
      </c>
      <c r="E68" s="12">
        <f t="shared" si="0"/>
        <v>-2060.3600000001024</v>
      </c>
      <c r="F68" s="12">
        <f>VLOOKUP(B68,'[2]Section A-LEA Allocations'!$B$7:$G$207,6,FALSE)</f>
        <v>20863.27</v>
      </c>
      <c r="G68" s="12">
        <f>VLOOKUP(B68,'[1]Oregon MOE and CEIS FFY 2017 SY'!$B$2:$E$201,4,FALSE)</f>
        <v>20863.28</v>
      </c>
      <c r="H68" s="12">
        <f t="shared" si="1"/>
        <v>9.9999999983992893E-3</v>
      </c>
      <c r="I68" s="12">
        <f t="shared" si="2"/>
        <v>1241586.76</v>
      </c>
      <c r="J68" s="12">
        <f t="shared" si="3"/>
        <v>186238.014</v>
      </c>
    </row>
    <row r="69" spans="1:10" x14ac:dyDescent="0.25">
      <c r="A69" s="7" t="s">
        <v>64</v>
      </c>
      <c r="B69" s="8">
        <v>4105250</v>
      </c>
      <c r="C69" s="9">
        <f>VLOOKUP(B69,'[1]Oregon MOE and CEIS FFY 2017 SY'!$B$2:$D$201,2,FALSE)</f>
        <v>55579.35</v>
      </c>
      <c r="D69" s="9">
        <f>VLOOKUP(B69,'[1]Oregon MOE and CEIS FFY 2017 SY'!$B$2:$D$201,3,FALSE)</f>
        <v>59138.239999999998</v>
      </c>
      <c r="E69" s="9">
        <f t="shared" si="0"/>
        <v>3558.8899999999994</v>
      </c>
      <c r="F69" s="9">
        <f>VLOOKUP(B69,'[2]Section A-LEA Allocations'!$B$7:$G$207,6,FALSE)</f>
        <v>0</v>
      </c>
      <c r="G69" s="9">
        <f>VLOOKUP(B69,'[1]Oregon MOE and CEIS FFY 2017 SY'!$B$2:$E$201,4,FALSE)</f>
        <v>0</v>
      </c>
      <c r="H69" s="9">
        <f t="shared" si="1"/>
        <v>0</v>
      </c>
      <c r="I69" s="9">
        <f t="shared" si="2"/>
        <v>59138.239999999998</v>
      </c>
      <c r="J69" s="9">
        <f t="shared" si="3"/>
        <v>8870.735999999999</v>
      </c>
    </row>
    <row r="70" spans="1:10" x14ac:dyDescent="0.25">
      <c r="A70" s="10" t="s">
        <v>65</v>
      </c>
      <c r="B70" s="11">
        <v>4105310</v>
      </c>
      <c r="C70" s="12">
        <f>VLOOKUP(B70,'[1]Oregon MOE and CEIS FFY 2017 SY'!$B$2:$D$201,2,FALSE)</f>
        <v>0</v>
      </c>
      <c r="D70" s="12">
        <f>VLOOKUP(B70,'[1]Oregon MOE and CEIS FFY 2017 SY'!$B$2:$D$201,3,FALSE)</f>
        <v>0</v>
      </c>
      <c r="E70" s="12">
        <f t="shared" si="0"/>
        <v>0</v>
      </c>
      <c r="F70" s="12">
        <f>VLOOKUP(B70,'[2]Section A-LEA Allocations'!$B$7:$G$207,6,FALSE)</f>
        <v>0</v>
      </c>
      <c r="G70" s="12">
        <f>VLOOKUP(B70,'[1]Oregon MOE and CEIS FFY 2017 SY'!$B$2:$E$201,4,FALSE)</f>
        <v>0</v>
      </c>
      <c r="H70" s="12">
        <f t="shared" si="1"/>
        <v>0</v>
      </c>
      <c r="I70" s="12">
        <f t="shared" si="2"/>
        <v>0</v>
      </c>
      <c r="J70" s="12">
        <f t="shared" si="3"/>
        <v>0</v>
      </c>
    </row>
    <row r="71" spans="1:10" x14ac:dyDescent="0.25">
      <c r="A71" s="7" t="s">
        <v>66</v>
      </c>
      <c r="B71" s="8">
        <v>4105430</v>
      </c>
      <c r="C71" s="9">
        <f>VLOOKUP(B71,'[1]Oregon MOE and CEIS FFY 2017 SY'!$B$2:$D$201,2,FALSE)</f>
        <v>117936.78</v>
      </c>
      <c r="D71" s="9">
        <f>VLOOKUP(B71,'[1]Oregon MOE and CEIS FFY 2017 SY'!$B$2:$D$201,3,FALSE)</f>
        <v>113368.89</v>
      </c>
      <c r="E71" s="9">
        <f t="shared" si="0"/>
        <v>-4567.8899999999994</v>
      </c>
      <c r="F71" s="9">
        <f>VLOOKUP(B71,'[2]Section A-LEA Allocations'!$B$7:$G$207,6,FALSE)</f>
        <v>2425.96</v>
      </c>
      <c r="G71" s="9">
        <f>VLOOKUP(B71,'[1]Oregon MOE and CEIS FFY 2017 SY'!$B$2:$E$201,4,FALSE)</f>
        <v>2425.9699999999998</v>
      </c>
      <c r="H71" s="9">
        <f t="shared" si="1"/>
        <v>9.9999999997635314E-3</v>
      </c>
      <c r="I71" s="9">
        <f t="shared" si="2"/>
        <v>115794.86</v>
      </c>
      <c r="J71" s="9">
        <f t="shared" si="3"/>
        <v>17369.228999999999</v>
      </c>
    </row>
    <row r="72" spans="1:10" x14ac:dyDescent="0.25">
      <c r="A72" s="10" t="s">
        <v>67</v>
      </c>
      <c r="B72" s="11">
        <v>4100015</v>
      </c>
      <c r="C72" s="12">
        <f>VLOOKUP(B72,'[1]Oregon MOE and CEIS FFY 2017 SY'!$B$2:$D$201,2,FALSE)</f>
        <v>252091.51999999999</v>
      </c>
      <c r="D72" s="12">
        <f>VLOOKUP(B72,'[1]Oregon MOE and CEIS FFY 2017 SY'!$B$2:$D$201,3,FALSE)</f>
        <v>241671.13</v>
      </c>
      <c r="E72" s="12">
        <f t="shared" ref="E72:E135" si="4">D72-C72</f>
        <v>-10420.389999999985</v>
      </c>
      <c r="F72" s="12">
        <f>VLOOKUP(B72,'[2]Section A-LEA Allocations'!$B$7:$G$207,6,FALSE)</f>
        <v>3396.34</v>
      </c>
      <c r="G72" s="12">
        <f>VLOOKUP(B72,'[1]Oregon MOE and CEIS FFY 2017 SY'!$B$2:$E$201,4,FALSE)</f>
        <v>3396.34</v>
      </c>
      <c r="H72" s="12">
        <f t="shared" ref="H72:H135" si="5">G72-F72</f>
        <v>0</v>
      </c>
      <c r="I72" s="12">
        <f t="shared" ref="I72:I135" si="6">D72+G72</f>
        <v>245067.47</v>
      </c>
      <c r="J72" s="12">
        <f t="shared" ref="J72:J135" si="7">I72*0.15</f>
        <v>36760.120499999997</v>
      </c>
    </row>
    <row r="73" spans="1:10" x14ac:dyDescent="0.25">
      <c r="A73" s="7" t="s">
        <v>68</v>
      </c>
      <c r="B73" s="8">
        <v>4105610</v>
      </c>
      <c r="C73" s="9">
        <f>VLOOKUP(B73,'[1]Oregon MOE and CEIS FFY 2017 SY'!$B$2:$D$201,2,FALSE)</f>
        <v>437773.08</v>
      </c>
      <c r="D73" s="9">
        <f>VLOOKUP(B73,'[1]Oregon MOE and CEIS FFY 2017 SY'!$B$2:$D$201,3,FALSE)</f>
        <v>449105.15</v>
      </c>
      <c r="E73" s="9">
        <f t="shared" si="4"/>
        <v>11332.070000000007</v>
      </c>
      <c r="F73" s="9">
        <f>VLOOKUP(B73,'[2]Section A-LEA Allocations'!$B$7:$G$207,6,FALSE)</f>
        <v>4366.7299999999996</v>
      </c>
      <c r="G73" s="9">
        <f>VLOOKUP(B73,'[1]Oregon MOE and CEIS FFY 2017 SY'!$B$2:$E$201,4,FALSE)</f>
        <v>4366.7299999999996</v>
      </c>
      <c r="H73" s="9">
        <f t="shared" si="5"/>
        <v>0</v>
      </c>
      <c r="I73" s="9">
        <f t="shared" si="6"/>
        <v>453471.88</v>
      </c>
      <c r="J73" s="9">
        <f t="shared" si="7"/>
        <v>68020.781999999992</v>
      </c>
    </row>
    <row r="74" spans="1:10" x14ac:dyDescent="0.25">
      <c r="A74" s="10" t="s">
        <v>69</v>
      </c>
      <c r="B74" s="11">
        <v>4105640</v>
      </c>
      <c r="C74" s="12">
        <f>VLOOKUP(B74,'[1]Oregon MOE and CEIS FFY 2017 SY'!$B$2:$D$201,2,FALSE)</f>
        <v>68874.679999999993</v>
      </c>
      <c r="D74" s="12">
        <f>VLOOKUP(B74,'[1]Oregon MOE and CEIS FFY 2017 SY'!$B$2:$D$201,3,FALSE)</f>
        <v>64205.67</v>
      </c>
      <c r="E74" s="12">
        <f t="shared" si="4"/>
        <v>-4669.0099999999948</v>
      </c>
      <c r="F74" s="12">
        <f>VLOOKUP(B74,'[2]Section A-LEA Allocations'!$B$7:$G$207,6,FALSE)</f>
        <v>485.19</v>
      </c>
      <c r="G74" s="12">
        <f>VLOOKUP(B74,'[1]Oregon MOE and CEIS FFY 2017 SY'!$B$2:$E$201,4,FALSE)</f>
        <v>485.19</v>
      </c>
      <c r="H74" s="12">
        <f t="shared" si="5"/>
        <v>0</v>
      </c>
      <c r="I74" s="12">
        <f t="shared" si="6"/>
        <v>64690.86</v>
      </c>
      <c r="J74" s="12">
        <f t="shared" si="7"/>
        <v>9703.628999999999</v>
      </c>
    </row>
    <row r="75" spans="1:10" x14ac:dyDescent="0.25">
      <c r="A75" s="7" t="s">
        <v>70</v>
      </c>
      <c r="B75" s="8">
        <v>4105670</v>
      </c>
      <c r="C75" s="9">
        <f>VLOOKUP(B75,'[1]Oregon MOE and CEIS FFY 2017 SY'!$B$2:$D$201,2,FALSE)</f>
        <v>181122.1</v>
      </c>
      <c r="D75" s="9">
        <f>VLOOKUP(B75,'[1]Oregon MOE and CEIS FFY 2017 SY'!$B$2:$D$201,3,FALSE)</f>
        <v>183282.9</v>
      </c>
      <c r="E75" s="9">
        <f t="shared" si="4"/>
        <v>2160.7999999999884</v>
      </c>
      <c r="F75" s="9">
        <f>VLOOKUP(B75,'[2]Section A-LEA Allocations'!$B$7:$G$207,6,FALSE)</f>
        <v>3881.54</v>
      </c>
      <c r="G75" s="9">
        <f>VLOOKUP(B75,'[1]Oregon MOE and CEIS FFY 2017 SY'!$B$2:$E$201,4,FALSE)</f>
        <v>3881.54</v>
      </c>
      <c r="H75" s="9">
        <f t="shared" si="5"/>
        <v>0</v>
      </c>
      <c r="I75" s="9">
        <f t="shared" si="6"/>
        <v>187164.44</v>
      </c>
      <c r="J75" s="9">
        <f t="shared" si="7"/>
        <v>28074.666000000001</v>
      </c>
    </row>
    <row r="76" spans="1:10" x14ac:dyDescent="0.25">
      <c r="A76" s="10" t="s">
        <v>71</v>
      </c>
      <c r="B76" s="11">
        <v>4105910</v>
      </c>
      <c r="C76" s="12">
        <f>VLOOKUP(B76,'[1]Oregon MOE and CEIS FFY 2017 SY'!$B$2:$D$201,2,FALSE)</f>
        <v>1168062.3400000001</v>
      </c>
      <c r="D76" s="12">
        <f>VLOOKUP(B76,'[1]Oregon MOE and CEIS FFY 2017 SY'!$B$2:$D$201,3,FALSE)</f>
        <v>1125502.82</v>
      </c>
      <c r="E76" s="12">
        <f t="shared" si="4"/>
        <v>-42559.520000000019</v>
      </c>
      <c r="F76" s="12">
        <f>VLOOKUP(B76,'[2]Section A-LEA Allocations'!$B$7:$G$207,6,FALSE)</f>
        <v>29111.55</v>
      </c>
      <c r="G76" s="12">
        <f>VLOOKUP(B76,'[1]Oregon MOE and CEIS FFY 2017 SY'!$B$2:$E$201,4,FALSE)</f>
        <v>29111.55</v>
      </c>
      <c r="H76" s="12">
        <f t="shared" si="5"/>
        <v>0</v>
      </c>
      <c r="I76" s="12">
        <f t="shared" si="6"/>
        <v>1154614.3700000001</v>
      </c>
      <c r="J76" s="12">
        <f t="shared" si="7"/>
        <v>173192.15550000002</v>
      </c>
    </row>
    <row r="77" spans="1:10" x14ac:dyDescent="0.25">
      <c r="A77" s="7" t="s">
        <v>72</v>
      </c>
      <c r="B77" s="8">
        <v>4101120</v>
      </c>
      <c r="C77" s="9">
        <f>VLOOKUP(B77,'[1]Oregon MOE and CEIS FFY 2017 SY'!$B$2:$D$201,2,FALSE)</f>
        <v>1913653.2</v>
      </c>
      <c r="D77" s="9">
        <f>VLOOKUP(B77,'[1]Oregon MOE and CEIS FFY 2017 SY'!$B$2:$D$201,3,FALSE)</f>
        <v>1908813.89</v>
      </c>
      <c r="E77" s="9">
        <f t="shared" si="4"/>
        <v>-4839.3100000000559</v>
      </c>
      <c r="F77" s="9">
        <f>VLOOKUP(B77,'[2]Section A-LEA Allocations'!$B$7:$G$207,6,FALSE)</f>
        <v>48034.05</v>
      </c>
      <c r="G77" s="9">
        <f>VLOOKUP(B77,'[1]Oregon MOE and CEIS FFY 2017 SY'!$B$2:$E$201,4,FALSE)</f>
        <v>48034.04</v>
      </c>
      <c r="H77" s="9">
        <f t="shared" si="5"/>
        <v>-1.0000000002037268E-2</v>
      </c>
      <c r="I77" s="9">
        <f t="shared" si="6"/>
        <v>1956847.93</v>
      </c>
      <c r="J77" s="9">
        <f t="shared" si="7"/>
        <v>293527.18949999998</v>
      </c>
    </row>
    <row r="78" spans="1:10" x14ac:dyDescent="0.25">
      <c r="A78" s="10" t="s">
        <v>73</v>
      </c>
      <c r="B78" s="11">
        <v>4106000</v>
      </c>
      <c r="C78" s="12">
        <f>VLOOKUP(B78,'[1]Oregon MOE and CEIS FFY 2017 SY'!$B$2:$D$201,2,FALSE)</f>
        <v>2403130.0299999998</v>
      </c>
      <c r="D78" s="12">
        <f>VLOOKUP(B78,'[1]Oregon MOE and CEIS FFY 2017 SY'!$B$2:$D$201,3,FALSE)</f>
        <v>2464619.13</v>
      </c>
      <c r="E78" s="12">
        <f t="shared" si="4"/>
        <v>61489.100000000093</v>
      </c>
      <c r="F78" s="12">
        <f>VLOOKUP(B78,'[2]Section A-LEA Allocations'!$B$7:$G$207,6,FALSE)</f>
        <v>56767.51</v>
      </c>
      <c r="G78" s="12">
        <f>VLOOKUP(B78,'[1]Oregon MOE and CEIS FFY 2017 SY'!$B$2:$E$201,4,FALSE)</f>
        <v>56767.51</v>
      </c>
      <c r="H78" s="12">
        <f t="shared" si="5"/>
        <v>0</v>
      </c>
      <c r="I78" s="12">
        <f t="shared" si="6"/>
        <v>2521386.6399999997</v>
      </c>
      <c r="J78" s="12">
        <f t="shared" si="7"/>
        <v>378207.99599999993</v>
      </c>
    </row>
    <row r="79" spans="1:10" x14ac:dyDescent="0.25">
      <c r="A79" s="7" t="s">
        <v>74</v>
      </c>
      <c r="B79" s="8">
        <v>4102490</v>
      </c>
      <c r="C79" s="9">
        <f>VLOOKUP(B79,'[1]Oregon MOE and CEIS FFY 2017 SY'!$B$2:$D$201,2,FALSE)</f>
        <v>222174.74</v>
      </c>
      <c r="D79" s="9">
        <f>VLOOKUP(B79,'[1]Oregon MOE and CEIS FFY 2017 SY'!$B$2:$D$201,3,FALSE)</f>
        <v>224072.54</v>
      </c>
      <c r="E79" s="9">
        <f t="shared" si="4"/>
        <v>1897.8000000000175</v>
      </c>
      <c r="F79" s="9">
        <f>VLOOKUP(B79,'[2]Section A-LEA Allocations'!$B$7:$G$207,6,FALSE)</f>
        <v>9218.66</v>
      </c>
      <c r="G79" s="9">
        <f>VLOOKUP(B79,'[1]Oregon MOE and CEIS FFY 2017 SY'!$B$2:$E$201,4,FALSE)</f>
        <v>9218.66</v>
      </c>
      <c r="H79" s="9">
        <f t="shared" si="5"/>
        <v>0</v>
      </c>
      <c r="I79" s="9">
        <f t="shared" si="6"/>
        <v>233291.2</v>
      </c>
      <c r="J79" s="9">
        <f t="shared" si="7"/>
        <v>34993.68</v>
      </c>
    </row>
    <row r="80" spans="1:10" x14ac:dyDescent="0.25">
      <c r="A80" s="10" t="s">
        <v>75</v>
      </c>
      <c r="B80" s="11">
        <v>4103600</v>
      </c>
      <c r="C80" s="12">
        <f>VLOOKUP(B80,'[1]Oregon MOE and CEIS FFY 2017 SY'!$B$2:$D$201,2,FALSE)</f>
        <v>14807.35</v>
      </c>
      <c r="D80" s="12">
        <f>VLOOKUP(B80,'[1]Oregon MOE and CEIS FFY 2017 SY'!$B$2:$D$201,3,FALSE)</f>
        <v>17783.91</v>
      </c>
      <c r="E80" s="12">
        <f t="shared" si="4"/>
        <v>2976.5599999999995</v>
      </c>
      <c r="F80" s="12">
        <f>VLOOKUP(B80,'[2]Section A-LEA Allocations'!$B$7:$G$207,6,FALSE)</f>
        <v>0</v>
      </c>
      <c r="G80" s="12">
        <f>VLOOKUP(B80,'[1]Oregon MOE and CEIS FFY 2017 SY'!$B$2:$E$201,4,FALSE)</f>
        <v>0</v>
      </c>
      <c r="H80" s="12">
        <f t="shared" si="5"/>
        <v>0</v>
      </c>
      <c r="I80" s="12">
        <f t="shared" si="6"/>
        <v>17783.91</v>
      </c>
      <c r="J80" s="12">
        <f t="shared" si="7"/>
        <v>2667.5864999999999</v>
      </c>
    </row>
    <row r="81" spans="1:10" x14ac:dyDescent="0.25">
      <c r="A81" s="7" t="s">
        <v>76</v>
      </c>
      <c r="B81" s="8">
        <v>4103630</v>
      </c>
      <c r="C81" s="9">
        <f>VLOOKUP(B81,'[1]Oregon MOE and CEIS FFY 2017 SY'!$B$2:$D$201,2,FALSE)</f>
        <v>11426</v>
      </c>
      <c r="D81" s="9">
        <f>VLOOKUP(B81,'[1]Oregon MOE and CEIS FFY 2017 SY'!$B$2:$D$201,3,FALSE)</f>
        <v>13036.07</v>
      </c>
      <c r="E81" s="9">
        <f t="shared" si="4"/>
        <v>1610.0699999999997</v>
      </c>
      <c r="F81" s="9">
        <f>VLOOKUP(B81,'[2]Section A-LEA Allocations'!$B$7:$G$207,6,FALSE)</f>
        <v>0</v>
      </c>
      <c r="G81" s="9">
        <f>VLOOKUP(B81,'[1]Oregon MOE and CEIS FFY 2017 SY'!$B$2:$E$201,4,FALSE)</f>
        <v>0</v>
      </c>
      <c r="H81" s="9">
        <f t="shared" si="5"/>
        <v>0</v>
      </c>
      <c r="I81" s="9">
        <f t="shared" si="6"/>
        <v>13036.07</v>
      </c>
      <c r="J81" s="9">
        <f t="shared" si="7"/>
        <v>1955.4105</v>
      </c>
    </row>
    <row r="82" spans="1:10" x14ac:dyDescent="0.25">
      <c r="A82" s="10" t="s">
        <v>77</v>
      </c>
      <c r="B82" s="11">
        <v>4106120</v>
      </c>
      <c r="C82" s="12">
        <f>VLOOKUP(B82,'[1]Oregon MOE and CEIS FFY 2017 SY'!$B$2:$D$201,2,FALSE)</f>
        <v>16784.91</v>
      </c>
      <c r="D82" s="12">
        <f>VLOOKUP(B82,'[1]Oregon MOE and CEIS FFY 2017 SY'!$B$2:$D$201,3,FALSE)</f>
        <v>16987.38</v>
      </c>
      <c r="E82" s="12">
        <f t="shared" si="4"/>
        <v>202.47000000000116</v>
      </c>
      <c r="F82" s="12">
        <f>VLOOKUP(B82,'[2]Section A-LEA Allocations'!$B$7:$G$207,6,FALSE)</f>
        <v>970.38</v>
      </c>
      <c r="G82" s="12">
        <f>VLOOKUP(B82,'[1]Oregon MOE and CEIS FFY 2017 SY'!$B$2:$E$201,4,FALSE)</f>
        <v>970.39</v>
      </c>
      <c r="H82" s="12">
        <f t="shared" si="5"/>
        <v>9.9999999999909051E-3</v>
      </c>
      <c r="I82" s="12">
        <f t="shared" si="6"/>
        <v>17957.77</v>
      </c>
      <c r="J82" s="12">
        <f t="shared" si="7"/>
        <v>2693.6655000000001</v>
      </c>
    </row>
    <row r="83" spans="1:10" x14ac:dyDescent="0.25">
      <c r="A83" s="7" t="s">
        <v>78</v>
      </c>
      <c r="B83" s="8">
        <v>4100019</v>
      </c>
      <c r="C83" s="9">
        <f>VLOOKUP(B83,'[1]Oregon MOE and CEIS FFY 2017 SY'!$B$2:$D$201,2,FALSE)</f>
        <v>169453.93</v>
      </c>
      <c r="D83" s="9">
        <f>VLOOKUP(B83,'[1]Oregon MOE and CEIS FFY 2017 SY'!$B$2:$D$201,3,FALSE)</f>
        <v>162183.70000000001</v>
      </c>
      <c r="E83" s="9">
        <f t="shared" si="4"/>
        <v>-7270.2299999999814</v>
      </c>
      <c r="F83" s="9">
        <f>VLOOKUP(B83,'[2]Section A-LEA Allocations'!$B$7:$G$207,6,FALSE)</f>
        <v>1455.58</v>
      </c>
      <c r="G83" s="9">
        <f>VLOOKUP(B83,'[1]Oregon MOE and CEIS FFY 2017 SY'!$B$2:$E$201,4,FALSE)</f>
        <v>1455.58</v>
      </c>
      <c r="H83" s="9">
        <f t="shared" si="5"/>
        <v>0</v>
      </c>
      <c r="I83" s="9">
        <f t="shared" si="6"/>
        <v>163639.28</v>
      </c>
      <c r="J83" s="9">
        <f t="shared" si="7"/>
        <v>24545.892</v>
      </c>
    </row>
    <row r="84" spans="1:10" x14ac:dyDescent="0.25">
      <c r="A84" s="10" t="s">
        <v>79</v>
      </c>
      <c r="B84" s="11">
        <v>4106270</v>
      </c>
      <c r="C84" s="12">
        <f>VLOOKUP(B84,'[1]Oregon MOE and CEIS FFY 2017 SY'!$B$2:$D$201,2,FALSE)</f>
        <v>26495.439999999999</v>
      </c>
      <c r="D84" s="12">
        <f>VLOOKUP(B84,'[1]Oregon MOE and CEIS FFY 2017 SY'!$B$2:$D$201,3,FALSE)</f>
        <v>25654.97</v>
      </c>
      <c r="E84" s="12">
        <f t="shared" si="4"/>
        <v>-840.46999999999753</v>
      </c>
      <c r="F84" s="12">
        <f>VLOOKUP(B84,'[2]Section A-LEA Allocations'!$B$7:$G$207,6,FALSE)</f>
        <v>970.38</v>
      </c>
      <c r="G84" s="12">
        <f>VLOOKUP(B84,'[1]Oregon MOE and CEIS FFY 2017 SY'!$B$2:$E$201,4,FALSE)</f>
        <v>970.38</v>
      </c>
      <c r="H84" s="12">
        <f t="shared" si="5"/>
        <v>0</v>
      </c>
      <c r="I84" s="12">
        <f t="shared" si="6"/>
        <v>26625.350000000002</v>
      </c>
      <c r="J84" s="12">
        <f t="shared" si="7"/>
        <v>3993.8025000000002</v>
      </c>
    </row>
    <row r="85" spans="1:10" x14ac:dyDescent="0.25">
      <c r="A85" s="7" t="s">
        <v>80</v>
      </c>
      <c r="B85" s="8">
        <v>4106300</v>
      </c>
      <c r="C85" s="9">
        <f>VLOOKUP(B85,'[1]Oregon MOE and CEIS FFY 2017 SY'!$B$2:$D$201,2,FALSE)</f>
        <v>1012795.41</v>
      </c>
      <c r="D85" s="9">
        <f>VLOOKUP(B85,'[1]Oregon MOE and CEIS FFY 2017 SY'!$B$2:$D$201,3,FALSE)</f>
        <v>1009276.83</v>
      </c>
      <c r="E85" s="9">
        <f t="shared" si="4"/>
        <v>-3518.5800000000745</v>
      </c>
      <c r="F85" s="9">
        <f>VLOOKUP(B85,'[2]Section A-LEA Allocations'!$B$7:$G$207,6,FALSE)</f>
        <v>23774.43</v>
      </c>
      <c r="G85" s="9">
        <f>VLOOKUP(B85,'[1]Oregon MOE and CEIS FFY 2017 SY'!$B$2:$E$201,4,FALSE)</f>
        <v>23774.43</v>
      </c>
      <c r="H85" s="9">
        <f t="shared" si="5"/>
        <v>0</v>
      </c>
      <c r="I85" s="9">
        <f t="shared" si="6"/>
        <v>1033051.26</v>
      </c>
      <c r="J85" s="9">
        <f t="shared" si="7"/>
        <v>154957.68899999998</v>
      </c>
    </row>
    <row r="86" spans="1:10" x14ac:dyDescent="0.25">
      <c r="A86" s="10" t="s">
        <v>81</v>
      </c>
      <c r="B86" s="11">
        <v>4100023</v>
      </c>
      <c r="C86" s="12">
        <f>VLOOKUP(B86,'[1]Oregon MOE and CEIS FFY 2017 SY'!$B$2:$D$201,2,FALSE)</f>
        <v>3845684.1</v>
      </c>
      <c r="D86" s="12">
        <f>VLOOKUP(B86,'[1]Oregon MOE and CEIS FFY 2017 SY'!$B$2:$D$201,3,FALSE)</f>
        <v>3826606.04</v>
      </c>
      <c r="E86" s="12">
        <f t="shared" si="4"/>
        <v>-19078.060000000056</v>
      </c>
      <c r="F86" s="12">
        <f>VLOOKUP(B86,'[2]Section A-LEA Allocations'!$B$7:$G$207,6,FALSE)</f>
        <v>62104.63</v>
      </c>
      <c r="G86" s="12">
        <f>VLOOKUP(B86,'[1]Oregon MOE and CEIS FFY 2017 SY'!$B$2:$E$201,4,FALSE)</f>
        <v>62104.62</v>
      </c>
      <c r="H86" s="12">
        <f t="shared" si="5"/>
        <v>-9.9999999947613105E-3</v>
      </c>
      <c r="I86" s="12">
        <f t="shared" si="6"/>
        <v>3888710.66</v>
      </c>
      <c r="J86" s="12">
        <f t="shared" si="7"/>
        <v>583306.59900000005</v>
      </c>
    </row>
    <row r="87" spans="1:10" x14ac:dyDescent="0.25">
      <c r="A87" s="7" t="s">
        <v>82</v>
      </c>
      <c r="B87" s="8">
        <v>4106510</v>
      </c>
      <c r="C87" s="9">
        <f>VLOOKUP(B87,'[1]Oregon MOE and CEIS FFY 2017 SY'!$B$2:$D$201,2,FALSE)</f>
        <v>813891.19</v>
      </c>
      <c r="D87" s="9">
        <f>VLOOKUP(B87,'[1]Oregon MOE and CEIS FFY 2017 SY'!$B$2:$D$201,3,FALSE)</f>
        <v>799085.46</v>
      </c>
      <c r="E87" s="9">
        <f t="shared" si="4"/>
        <v>-14805.729999999981</v>
      </c>
      <c r="F87" s="9">
        <f>VLOOKUP(B87,'[2]Section A-LEA Allocations'!$B$7:$G$207,6,FALSE)</f>
        <v>19892.89</v>
      </c>
      <c r="G87" s="9">
        <f>VLOOKUP(B87,'[1]Oregon MOE and CEIS FFY 2017 SY'!$B$2:$E$201,4,FALSE)</f>
        <v>19892.89</v>
      </c>
      <c r="H87" s="9">
        <f t="shared" si="5"/>
        <v>0</v>
      </c>
      <c r="I87" s="9">
        <f t="shared" si="6"/>
        <v>818978.35</v>
      </c>
      <c r="J87" s="9">
        <f t="shared" si="7"/>
        <v>122846.75249999999</v>
      </c>
    </row>
    <row r="88" spans="1:10" x14ac:dyDescent="0.25">
      <c r="A88" s="10" t="s">
        <v>83</v>
      </c>
      <c r="B88" s="11">
        <v>4106600</v>
      </c>
      <c r="C88" s="12">
        <f>VLOOKUP(B88,'[1]Oregon MOE and CEIS FFY 2017 SY'!$B$2:$D$201,2,FALSE)</f>
        <v>15475.29</v>
      </c>
      <c r="D88" s="12">
        <f>VLOOKUP(B88,'[1]Oregon MOE and CEIS FFY 2017 SY'!$B$2:$D$201,3,FALSE)</f>
        <v>16831.599999999999</v>
      </c>
      <c r="E88" s="12">
        <f t="shared" si="4"/>
        <v>1356.3099999999977</v>
      </c>
      <c r="F88" s="12">
        <f>VLOOKUP(B88,'[2]Section A-LEA Allocations'!$B$7:$G$207,6,FALSE)</f>
        <v>970.38</v>
      </c>
      <c r="G88" s="12">
        <f>VLOOKUP(B88,'[1]Oregon MOE and CEIS FFY 2017 SY'!$B$2:$E$201,4,FALSE)</f>
        <v>970.38</v>
      </c>
      <c r="H88" s="12">
        <f t="shared" si="5"/>
        <v>0</v>
      </c>
      <c r="I88" s="12">
        <f t="shared" si="6"/>
        <v>17801.98</v>
      </c>
      <c r="J88" s="12">
        <f t="shared" si="7"/>
        <v>2670.297</v>
      </c>
    </row>
    <row r="89" spans="1:10" x14ac:dyDescent="0.25">
      <c r="A89" s="7" t="s">
        <v>84</v>
      </c>
      <c r="B89" s="8">
        <v>4106630</v>
      </c>
      <c r="C89" s="9">
        <f>VLOOKUP(B89,'[1]Oregon MOE and CEIS FFY 2017 SY'!$B$2:$D$201,2,FALSE)</f>
        <v>69768.75</v>
      </c>
      <c r="D89" s="9">
        <f>VLOOKUP(B89,'[1]Oregon MOE and CEIS FFY 2017 SY'!$B$2:$D$201,3,FALSE)</f>
        <v>69094.720000000001</v>
      </c>
      <c r="E89" s="9">
        <f t="shared" si="4"/>
        <v>-674.02999999999884</v>
      </c>
      <c r="F89" s="9">
        <f>VLOOKUP(B89,'[2]Section A-LEA Allocations'!$B$7:$G$207,6,FALSE)</f>
        <v>485.19</v>
      </c>
      <c r="G89" s="9">
        <f>VLOOKUP(B89,'[1]Oregon MOE and CEIS FFY 2017 SY'!$B$2:$E$201,4,FALSE)</f>
        <v>485.2</v>
      </c>
      <c r="H89" s="9">
        <f t="shared" si="5"/>
        <v>9.9999999999909051E-3</v>
      </c>
      <c r="I89" s="9">
        <f t="shared" si="6"/>
        <v>69579.92</v>
      </c>
      <c r="J89" s="9">
        <f t="shared" si="7"/>
        <v>10436.987999999999</v>
      </c>
    </row>
    <row r="90" spans="1:10" x14ac:dyDescent="0.25">
      <c r="A90" s="10" t="s">
        <v>85</v>
      </c>
      <c r="B90" s="11">
        <v>4100047</v>
      </c>
      <c r="C90" s="12">
        <f>VLOOKUP(B90,'[1]Oregon MOE and CEIS FFY 2017 SY'!$B$2:$D$201,2,FALSE)</f>
        <v>29265.67</v>
      </c>
      <c r="D90" s="12">
        <f>VLOOKUP(B90,'[1]Oregon MOE and CEIS FFY 2017 SY'!$B$2:$D$201,3,FALSE)</f>
        <v>29074.84</v>
      </c>
      <c r="E90" s="12">
        <f t="shared" si="4"/>
        <v>-190.82999999999811</v>
      </c>
      <c r="F90" s="12">
        <f>VLOOKUP(B90,'[2]Section A-LEA Allocations'!$B$7:$G$207,6,FALSE)</f>
        <v>485.2</v>
      </c>
      <c r="G90" s="12">
        <f>VLOOKUP(B90,'[1]Oregon MOE and CEIS FFY 2017 SY'!$B$2:$E$201,4,FALSE)</f>
        <v>485.19</v>
      </c>
      <c r="H90" s="12">
        <f t="shared" si="5"/>
        <v>-9.9999999999909051E-3</v>
      </c>
      <c r="I90" s="12">
        <f t="shared" si="6"/>
        <v>29560.03</v>
      </c>
      <c r="J90" s="12">
        <f t="shared" si="7"/>
        <v>4434.0045</v>
      </c>
    </row>
    <row r="91" spans="1:10" x14ac:dyDescent="0.25">
      <c r="A91" s="7" t="s">
        <v>86</v>
      </c>
      <c r="B91" s="8">
        <v>4106740</v>
      </c>
      <c r="C91" s="9">
        <f>VLOOKUP(B91,'[1]Oregon MOE and CEIS FFY 2017 SY'!$B$2:$D$201,2,FALSE)</f>
        <v>627756.39</v>
      </c>
      <c r="D91" s="9">
        <f>VLOOKUP(B91,'[1]Oregon MOE and CEIS FFY 2017 SY'!$B$2:$D$201,3,FALSE)</f>
        <v>641365.92000000004</v>
      </c>
      <c r="E91" s="9">
        <f t="shared" si="4"/>
        <v>13609.530000000028</v>
      </c>
      <c r="F91" s="9">
        <f>VLOOKUP(B91,'[2]Section A-LEA Allocations'!$B$7:$G$207,6,FALSE)</f>
        <v>37359.81</v>
      </c>
      <c r="G91" s="9">
        <f>VLOOKUP(B91,'[1]Oregon MOE and CEIS FFY 2017 SY'!$B$2:$E$201,4,FALSE)</f>
        <v>37359.82</v>
      </c>
      <c r="H91" s="9">
        <f t="shared" si="5"/>
        <v>1.0000000002037268E-2</v>
      </c>
      <c r="I91" s="9">
        <f t="shared" si="6"/>
        <v>678725.74</v>
      </c>
      <c r="J91" s="9">
        <f t="shared" si="7"/>
        <v>101808.86099999999</v>
      </c>
    </row>
    <row r="92" spans="1:10" x14ac:dyDescent="0.25">
      <c r="A92" s="10" t="s">
        <v>87</v>
      </c>
      <c r="B92" s="11">
        <v>4106710</v>
      </c>
      <c r="C92" s="12">
        <f>VLOOKUP(B92,'[1]Oregon MOE and CEIS FFY 2017 SY'!$B$2:$D$201,2,FALSE)</f>
        <v>188546.18</v>
      </c>
      <c r="D92" s="12">
        <f>VLOOKUP(B92,'[1]Oregon MOE and CEIS FFY 2017 SY'!$B$2:$D$201,3,FALSE)</f>
        <v>179184.75</v>
      </c>
      <c r="E92" s="12">
        <f t="shared" si="4"/>
        <v>-9361.429999999993</v>
      </c>
      <c r="F92" s="12">
        <f>VLOOKUP(B92,'[2]Section A-LEA Allocations'!$B$7:$G$207,6,FALSE)</f>
        <v>2425.9699999999998</v>
      </c>
      <c r="G92" s="12">
        <f>VLOOKUP(B92,'[1]Oregon MOE and CEIS FFY 2017 SY'!$B$2:$E$201,4,FALSE)</f>
        <v>2425.9699999999998</v>
      </c>
      <c r="H92" s="12">
        <f t="shared" si="5"/>
        <v>0</v>
      </c>
      <c r="I92" s="12">
        <f t="shared" si="6"/>
        <v>181610.72</v>
      </c>
      <c r="J92" s="12">
        <f t="shared" si="7"/>
        <v>27241.608</v>
      </c>
    </row>
    <row r="93" spans="1:10" x14ac:dyDescent="0.25">
      <c r="A93" s="7" t="s">
        <v>88</v>
      </c>
      <c r="B93" s="8">
        <v>4106750</v>
      </c>
      <c r="C93" s="9">
        <f>VLOOKUP(B93,'[1]Oregon MOE and CEIS FFY 2017 SY'!$B$2:$D$201,2,FALSE)</f>
        <v>24798.01</v>
      </c>
      <c r="D93" s="9">
        <f>VLOOKUP(B93,'[1]Oregon MOE and CEIS FFY 2017 SY'!$B$2:$D$201,3,FALSE)</f>
        <v>24486.62</v>
      </c>
      <c r="E93" s="9">
        <f t="shared" si="4"/>
        <v>-311.38999999999942</v>
      </c>
      <c r="F93" s="9">
        <f>VLOOKUP(B93,'[2]Section A-LEA Allocations'!$B$7:$G$207,6,FALSE)</f>
        <v>970.38</v>
      </c>
      <c r="G93" s="9">
        <f>VLOOKUP(B93,'[1]Oregon MOE and CEIS FFY 2017 SY'!$B$2:$E$201,4,FALSE)</f>
        <v>970.38</v>
      </c>
      <c r="H93" s="9">
        <f t="shared" si="5"/>
        <v>0</v>
      </c>
      <c r="I93" s="9">
        <f t="shared" si="6"/>
        <v>25457</v>
      </c>
      <c r="J93" s="9">
        <f t="shared" si="7"/>
        <v>3818.5499999999997</v>
      </c>
    </row>
    <row r="94" spans="1:10" x14ac:dyDescent="0.25">
      <c r="A94" s="10" t="s">
        <v>89</v>
      </c>
      <c r="B94" s="11">
        <v>4106780</v>
      </c>
      <c r="C94" s="12">
        <f>VLOOKUP(B94,'[1]Oregon MOE and CEIS FFY 2017 SY'!$B$2:$D$201,2,FALSE)</f>
        <v>174420.67</v>
      </c>
      <c r="D94" s="12">
        <f>VLOOKUP(B94,'[1]Oregon MOE and CEIS FFY 2017 SY'!$B$2:$D$201,3,FALSE)</f>
        <v>175738.94</v>
      </c>
      <c r="E94" s="12">
        <f t="shared" si="4"/>
        <v>1318.2699999999895</v>
      </c>
      <c r="F94" s="12">
        <f>VLOOKUP(B94,'[2]Section A-LEA Allocations'!$B$7:$G$207,6,FALSE)</f>
        <v>5337.12</v>
      </c>
      <c r="G94" s="12">
        <f>VLOOKUP(B94,'[1]Oregon MOE and CEIS FFY 2017 SY'!$B$2:$E$201,4,FALSE)</f>
        <v>5337.12</v>
      </c>
      <c r="H94" s="12">
        <f t="shared" si="5"/>
        <v>0</v>
      </c>
      <c r="I94" s="12">
        <f t="shared" si="6"/>
        <v>181076.06</v>
      </c>
      <c r="J94" s="12">
        <f t="shared" si="7"/>
        <v>27161.409</v>
      </c>
    </row>
    <row r="95" spans="1:10" x14ac:dyDescent="0.25">
      <c r="A95" s="7" t="s">
        <v>90</v>
      </c>
      <c r="B95" s="8">
        <v>4106820</v>
      </c>
      <c r="C95" s="9">
        <f>VLOOKUP(B95,'[1]Oregon MOE and CEIS FFY 2017 SY'!$B$2:$D$201,2,FALSE)</f>
        <v>17897.490000000002</v>
      </c>
      <c r="D95" s="9">
        <f>VLOOKUP(B95,'[1]Oregon MOE and CEIS FFY 2017 SY'!$B$2:$D$201,3,FALSE)</f>
        <v>17699.07</v>
      </c>
      <c r="E95" s="9">
        <f t="shared" si="4"/>
        <v>-198.42000000000189</v>
      </c>
      <c r="F95" s="9">
        <f>VLOOKUP(B95,'[2]Section A-LEA Allocations'!$B$7:$G$207,6,FALSE)</f>
        <v>485.19</v>
      </c>
      <c r="G95" s="9">
        <f>VLOOKUP(B95,'[1]Oregon MOE and CEIS FFY 2017 SY'!$B$2:$E$201,4,FALSE)</f>
        <v>485.19</v>
      </c>
      <c r="H95" s="9">
        <f t="shared" si="5"/>
        <v>0</v>
      </c>
      <c r="I95" s="9">
        <f t="shared" si="6"/>
        <v>18184.259999999998</v>
      </c>
      <c r="J95" s="9">
        <f t="shared" si="7"/>
        <v>2727.6389999999997</v>
      </c>
    </row>
    <row r="96" spans="1:10" x14ac:dyDescent="0.25">
      <c r="A96" s="10" t="s">
        <v>91</v>
      </c>
      <c r="B96" s="11">
        <v>4106870</v>
      </c>
      <c r="C96" s="12">
        <f>VLOOKUP(B96,'[1]Oregon MOE and CEIS FFY 2017 SY'!$B$2:$D$201,2,FALSE)</f>
        <v>63028.160000000003</v>
      </c>
      <c r="D96" s="12">
        <f>VLOOKUP(B96,'[1]Oregon MOE and CEIS FFY 2017 SY'!$B$2:$D$201,3,FALSE)</f>
        <v>66026.36</v>
      </c>
      <c r="E96" s="12">
        <f t="shared" si="4"/>
        <v>2998.1999999999971</v>
      </c>
      <c r="F96" s="12">
        <f>VLOOKUP(B96,'[2]Section A-LEA Allocations'!$B$7:$G$207,6,FALSE)</f>
        <v>2425.96</v>
      </c>
      <c r="G96" s="12">
        <f>VLOOKUP(B96,'[1]Oregon MOE and CEIS FFY 2017 SY'!$B$2:$E$201,4,FALSE)</f>
        <v>2425.96</v>
      </c>
      <c r="H96" s="12">
        <f t="shared" si="5"/>
        <v>0</v>
      </c>
      <c r="I96" s="12">
        <f t="shared" si="6"/>
        <v>68452.320000000007</v>
      </c>
      <c r="J96" s="12">
        <f t="shared" si="7"/>
        <v>10267.848</v>
      </c>
    </row>
    <row r="97" spans="1:10" x14ac:dyDescent="0.25">
      <c r="A97" s="7" t="s">
        <v>92</v>
      </c>
      <c r="B97" s="8">
        <v>4106930</v>
      </c>
      <c r="C97" s="9">
        <f>VLOOKUP(B97,'[1]Oregon MOE and CEIS FFY 2017 SY'!$B$2:$D$201,2,FALSE)</f>
        <v>418431.1</v>
      </c>
      <c r="D97" s="9">
        <f>VLOOKUP(B97,'[1]Oregon MOE and CEIS FFY 2017 SY'!$B$2:$D$201,3,FALSE)</f>
        <v>386552.41</v>
      </c>
      <c r="E97" s="9">
        <f t="shared" si="4"/>
        <v>-31878.690000000002</v>
      </c>
      <c r="F97" s="9">
        <f>VLOOKUP(B97,'[2]Section A-LEA Allocations'!$B$7:$G$207,6,FALSE)</f>
        <v>13585.39</v>
      </c>
      <c r="G97" s="9">
        <f>VLOOKUP(B97,'[1]Oregon MOE and CEIS FFY 2017 SY'!$B$2:$E$201,4,FALSE)</f>
        <v>13585.39</v>
      </c>
      <c r="H97" s="9">
        <f t="shared" si="5"/>
        <v>0</v>
      </c>
      <c r="I97" s="9">
        <f t="shared" si="6"/>
        <v>400137.8</v>
      </c>
      <c r="J97" s="9">
        <f t="shared" si="7"/>
        <v>60020.67</v>
      </c>
    </row>
    <row r="98" spans="1:10" x14ac:dyDescent="0.25">
      <c r="A98" s="10" t="s">
        <v>93</v>
      </c>
      <c r="B98" s="11">
        <v>4106960</v>
      </c>
      <c r="C98" s="12">
        <f>VLOOKUP(B98,'[1]Oregon MOE and CEIS FFY 2017 SY'!$B$2:$D$201,2,FALSE)</f>
        <v>1645.78</v>
      </c>
      <c r="D98" s="12">
        <f>VLOOKUP(B98,'[1]Oregon MOE and CEIS FFY 2017 SY'!$B$2:$D$201,3,FALSE)</f>
        <v>354.09</v>
      </c>
      <c r="E98" s="12">
        <f t="shared" si="4"/>
        <v>-1291.69</v>
      </c>
      <c r="F98" s="12">
        <f>VLOOKUP(B98,'[2]Section A-LEA Allocations'!$B$7:$G$207,6,FALSE)</f>
        <v>0</v>
      </c>
      <c r="G98" s="12">
        <f>VLOOKUP(B98,'[1]Oregon MOE and CEIS FFY 2017 SY'!$B$2:$E$201,4,FALSE)</f>
        <v>0</v>
      </c>
      <c r="H98" s="12">
        <f t="shared" si="5"/>
        <v>0</v>
      </c>
      <c r="I98" s="12">
        <f t="shared" si="6"/>
        <v>354.09</v>
      </c>
      <c r="J98" s="12">
        <f t="shared" si="7"/>
        <v>53.113499999999995</v>
      </c>
    </row>
    <row r="99" spans="1:10" x14ac:dyDescent="0.25">
      <c r="A99" s="7" t="s">
        <v>94</v>
      </c>
      <c r="B99" s="8">
        <v>4107020</v>
      </c>
      <c r="C99" s="9">
        <f>VLOOKUP(B99,'[1]Oregon MOE and CEIS FFY 2017 SY'!$B$2:$D$201,2,FALSE)</f>
        <v>1450865.8</v>
      </c>
      <c r="D99" s="9">
        <f>VLOOKUP(B99,'[1]Oregon MOE and CEIS FFY 2017 SY'!$B$2:$D$201,3,FALSE)</f>
        <v>1517977.79</v>
      </c>
      <c r="E99" s="9">
        <f t="shared" si="4"/>
        <v>67111.989999999991</v>
      </c>
      <c r="F99" s="9">
        <f>VLOOKUP(B99,'[2]Section A-LEA Allocations'!$B$7:$G$207,6,FALSE)</f>
        <v>32507.89</v>
      </c>
      <c r="G99" s="9">
        <f>VLOOKUP(B99,'[1]Oregon MOE and CEIS FFY 2017 SY'!$B$2:$E$201,4,FALSE)</f>
        <v>32507.89</v>
      </c>
      <c r="H99" s="9">
        <f t="shared" si="5"/>
        <v>0</v>
      </c>
      <c r="I99" s="9">
        <f t="shared" si="6"/>
        <v>1550485.68</v>
      </c>
      <c r="J99" s="9">
        <f t="shared" si="7"/>
        <v>232572.85199999998</v>
      </c>
    </row>
    <row r="100" spans="1:10" x14ac:dyDescent="0.25">
      <c r="A100" s="10" t="s">
        <v>95</v>
      </c>
      <c r="B100" s="11">
        <v>4107080</v>
      </c>
      <c r="C100" s="12">
        <f>VLOOKUP(B100,'[1]Oregon MOE and CEIS FFY 2017 SY'!$B$2:$D$201,2,FALSE)</f>
        <v>831566.23</v>
      </c>
      <c r="D100" s="12">
        <f>VLOOKUP(B100,'[1]Oregon MOE and CEIS FFY 2017 SY'!$B$2:$D$201,3,FALSE)</f>
        <v>833053.69</v>
      </c>
      <c r="E100" s="12">
        <f t="shared" si="4"/>
        <v>1487.4599999999627</v>
      </c>
      <c r="F100" s="12">
        <f>VLOOKUP(B100,'[2]Section A-LEA Allocations'!$B$7:$G$207,6,FALSE)</f>
        <v>23774.43</v>
      </c>
      <c r="G100" s="12">
        <f>VLOOKUP(B100,'[1]Oregon MOE and CEIS FFY 2017 SY'!$B$2:$E$201,4,FALSE)</f>
        <v>23774.43</v>
      </c>
      <c r="H100" s="12">
        <f t="shared" si="5"/>
        <v>0</v>
      </c>
      <c r="I100" s="12">
        <f t="shared" si="6"/>
        <v>856828.12</v>
      </c>
      <c r="J100" s="12">
        <f t="shared" si="7"/>
        <v>128524.21799999999</v>
      </c>
    </row>
    <row r="101" spans="1:10" x14ac:dyDescent="0.25">
      <c r="A101" s="7" t="s">
        <v>96</v>
      </c>
      <c r="B101" s="8">
        <v>4100040</v>
      </c>
      <c r="C101" s="9">
        <f>VLOOKUP(B101,'[1]Oregon MOE and CEIS FFY 2017 SY'!$B$2:$D$201,2,FALSE)</f>
        <v>95771.65</v>
      </c>
      <c r="D101" s="9">
        <f>VLOOKUP(B101,'[1]Oregon MOE and CEIS FFY 2017 SY'!$B$2:$D$201,3,FALSE)</f>
        <v>90878.77</v>
      </c>
      <c r="E101" s="9">
        <f t="shared" si="4"/>
        <v>-4892.8799999999901</v>
      </c>
      <c r="F101" s="9">
        <f>VLOOKUP(B101,'[2]Section A-LEA Allocations'!$B$7:$G$207,6,FALSE)</f>
        <v>3396.35</v>
      </c>
      <c r="G101" s="9">
        <f>VLOOKUP(B101,'[1]Oregon MOE and CEIS FFY 2017 SY'!$B$2:$E$201,4,FALSE)</f>
        <v>3396.34</v>
      </c>
      <c r="H101" s="9">
        <f t="shared" si="5"/>
        <v>-9.9999999997635314E-3</v>
      </c>
      <c r="I101" s="9">
        <f t="shared" si="6"/>
        <v>94275.11</v>
      </c>
      <c r="J101" s="9">
        <f t="shared" si="7"/>
        <v>14141.2665</v>
      </c>
    </row>
    <row r="102" spans="1:10" x14ac:dyDescent="0.25">
      <c r="A102" s="10" t="s">
        <v>97</v>
      </c>
      <c r="B102" s="11">
        <v>4107200</v>
      </c>
      <c r="C102" s="12">
        <f>VLOOKUP(B102,'[1]Oregon MOE and CEIS FFY 2017 SY'!$B$2:$D$201,2,FALSE)</f>
        <v>560870.66</v>
      </c>
      <c r="D102" s="12">
        <f>VLOOKUP(B102,'[1]Oregon MOE and CEIS FFY 2017 SY'!$B$2:$D$201,3,FALSE)</f>
        <v>576052.36</v>
      </c>
      <c r="E102" s="12">
        <f t="shared" si="4"/>
        <v>15181.699999999953</v>
      </c>
      <c r="F102" s="12">
        <f>VLOOKUP(B102,'[2]Section A-LEA Allocations'!$B$7:$G$207,6,FALSE)</f>
        <v>13100.2</v>
      </c>
      <c r="G102" s="12">
        <f>VLOOKUP(B102,'[1]Oregon MOE and CEIS FFY 2017 SY'!$B$2:$E$201,4,FALSE)</f>
        <v>13100.2</v>
      </c>
      <c r="H102" s="12">
        <f t="shared" si="5"/>
        <v>0</v>
      </c>
      <c r="I102" s="12">
        <f t="shared" si="6"/>
        <v>589152.55999999994</v>
      </c>
      <c r="J102" s="12">
        <f t="shared" si="7"/>
        <v>88372.883999999991</v>
      </c>
    </row>
    <row r="103" spans="1:10" x14ac:dyDescent="0.25">
      <c r="A103" s="7" t="s">
        <v>98</v>
      </c>
      <c r="B103" s="8">
        <v>4107280</v>
      </c>
      <c r="C103" s="9">
        <f>VLOOKUP(B103,'[1]Oregon MOE and CEIS FFY 2017 SY'!$B$2:$D$201,2,FALSE)</f>
        <v>155555.35</v>
      </c>
      <c r="D103" s="9">
        <f>VLOOKUP(B103,'[1]Oregon MOE and CEIS FFY 2017 SY'!$B$2:$D$201,3,FALSE)</f>
        <v>160820.81</v>
      </c>
      <c r="E103" s="9">
        <f t="shared" si="4"/>
        <v>5265.4599999999919</v>
      </c>
      <c r="F103" s="9">
        <f>VLOOKUP(B103,'[2]Section A-LEA Allocations'!$B$7:$G$207,6,FALSE)</f>
        <v>5822.3</v>
      </c>
      <c r="G103" s="9">
        <f>VLOOKUP(B103,'[1]Oregon MOE and CEIS FFY 2017 SY'!$B$2:$E$201,4,FALSE)</f>
        <v>5822.31</v>
      </c>
      <c r="H103" s="9">
        <f t="shared" si="5"/>
        <v>1.0000000000218279E-2</v>
      </c>
      <c r="I103" s="9">
        <f t="shared" si="6"/>
        <v>166643.12</v>
      </c>
      <c r="J103" s="9">
        <f t="shared" si="7"/>
        <v>24996.467999999997</v>
      </c>
    </row>
    <row r="104" spans="1:10" x14ac:dyDescent="0.25">
      <c r="A104" s="10" t="s">
        <v>99</v>
      </c>
      <c r="B104" s="11">
        <v>4107230</v>
      </c>
      <c r="C104" s="12">
        <f>VLOOKUP(B104,'[1]Oregon MOE and CEIS FFY 2017 SY'!$B$2:$D$201,2,FALSE)</f>
        <v>1364836.43</v>
      </c>
      <c r="D104" s="12">
        <f>VLOOKUP(B104,'[1]Oregon MOE and CEIS FFY 2017 SY'!$B$2:$D$201,3,FALSE)</f>
        <v>1376642.02</v>
      </c>
      <c r="E104" s="12">
        <f t="shared" si="4"/>
        <v>11805.590000000084</v>
      </c>
      <c r="F104" s="12">
        <f>VLOOKUP(B104,'[2]Section A-LEA Allocations'!$B$7:$G$207,6,FALSE)</f>
        <v>15040.97</v>
      </c>
      <c r="G104" s="12">
        <f>VLOOKUP(B104,'[1]Oregon MOE and CEIS FFY 2017 SY'!$B$2:$E$201,4,FALSE)</f>
        <v>15040.96</v>
      </c>
      <c r="H104" s="12">
        <f t="shared" si="5"/>
        <v>-1.0000000000218279E-2</v>
      </c>
      <c r="I104" s="12">
        <f t="shared" si="6"/>
        <v>1391682.98</v>
      </c>
      <c r="J104" s="12">
        <f t="shared" si="7"/>
        <v>208752.44699999999</v>
      </c>
    </row>
    <row r="105" spans="1:10" x14ac:dyDescent="0.25">
      <c r="A105" s="7" t="s">
        <v>100</v>
      </c>
      <c r="B105" s="8">
        <v>4107380</v>
      </c>
      <c r="C105" s="9">
        <f>VLOOKUP(B105,'[1]Oregon MOE and CEIS FFY 2017 SY'!$B$2:$D$201,2,FALSE)</f>
        <v>931742.44</v>
      </c>
      <c r="D105" s="9">
        <f>VLOOKUP(B105,'[1]Oregon MOE and CEIS FFY 2017 SY'!$B$2:$D$201,3,FALSE)</f>
        <v>930096.39</v>
      </c>
      <c r="E105" s="9">
        <f t="shared" si="4"/>
        <v>-1646.0499999999302</v>
      </c>
      <c r="F105" s="9">
        <f>VLOOKUP(B105,'[2]Section A-LEA Allocations'!$B$7:$G$207,6,FALSE)</f>
        <v>20863.27</v>
      </c>
      <c r="G105" s="9">
        <f>VLOOKUP(B105,'[1]Oregon MOE and CEIS FFY 2017 SY'!$B$2:$E$201,4,FALSE)</f>
        <v>20863.28</v>
      </c>
      <c r="H105" s="9">
        <f t="shared" si="5"/>
        <v>9.9999999983992893E-3</v>
      </c>
      <c r="I105" s="9">
        <f t="shared" si="6"/>
        <v>950959.67</v>
      </c>
      <c r="J105" s="9">
        <f t="shared" si="7"/>
        <v>142643.95050000001</v>
      </c>
    </row>
    <row r="106" spans="1:10" x14ac:dyDescent="0.25">
      <c r="A106" s="10" t="s">
        <v>101</v>
      </c>
      <c r="B106" s="11">
        <v>4107500</v>
      </c>
      <c r="C106" s="12">
        <f>VLOOKUP(B106,'[1]Oregon MOE and CEIS FFY 2017 SY'!$B$2:$D$201,2,FALSE)</f>
        <v>1335097.6000000001</v>
      </c>
      <c r="D106" s="12">
        <f>VLOOKUP(B106,'[1]Oregon MOE and CEIS FFY 2017 SY'!$B$2:$D$201,3,FALSE)</f>
        <v>1394781.96</v>
      </c>
      <c r="E106" s="12">
        <f t="shared" si="4"/>
        <v>59684.35999999987</v>
      </c>
      <c r="F106" s="12">
        <f>VLOOKUP(B106,'[2]Section A-LEA Allocations'!$B$7:$G$207,6,FALSE)</f>
        <v>50945.2</v>
      </c>
      <c r="G106" s="12">
        <f>VLOOKUP(B106,'[1]Oregon MOE and CEIS FFY 2017 SY'!$B$2:$E$201,4,FALSE)</f>
        <v>50945.21</v>
      </c>
      <c r="H106" s="12">
        <f t="shared" si="5"/>
        <v>1.0000000002037268E-2</v>
      </c>
      <c r="I106" s="12">
        <f t="shared" si="6"/>
        <v>1445727.17</v>
      </c>
      <c r="J106" s="12">
        <f t="shared" si="7"/>
        <v>216859.07549999998</v>
      </c>
    </row>
    <row r="107" spans="1:10" x14ac:dyDescent="0.25">
      <c r="A107" s="7" t="s">
        <v>102</v>
      </c>
      <c r="B107" s="8">
        <v>4107530</v>
      </c>
      <c r="C107" s="9">
        <f>VLOOKUP(B107,'[1]Oregon MOE and CEIS FFY 2017 SY'!$B$2:$D$201,2,FALSE)</f>
        <v>7627.04</v>
      </c>
      <c r="D107" s="9">
        <f>VLOOKUP(B107,'[1]Oregon MOE and CEIS FFY 2017 SY'!$B$2:$D$201,3,FALSE)</f>
        <v>7285.5</v>
      </c>
      <c r="E107" s="9">
        <f t="shared" si="4"/>
        <v>-341.53999999999996</v>
      </c>
      <c r="F107" s="9">
        <f>VLOOKUP(B107,'[2]Section A-LEA Allocations'!$B$7:$G$207,6,FALSE)</f>
        <v>0</v>
      </c>
      <c r="G107" s="9">
        <f>VLOOKUP(B107,'[1]Oregon MOE and CEIS FFY 2017 SY'!$B$2:$E$201,4,FALSE)</f>
        <v>0</v>
      </c>
      <c r="H107" s="9">
        <f t="shared" si="5"/>
        <v>0</v>
      </c>
      <c r="I107" s="9">
        <f t="shared" si="6"/>
        <v>7285.5</v>
      </c>
      <c r="J107" s="9">
        <f t="shared" si="7"/>
        <v>1092.825</v>
      </c>
    </row>
    <row r="108" spans="1:10" x14ac:dyDescent="0.25">
      <c r="A108" s="10" t="s">
        <v>103</v>
      </c>
      <c r="B108" s="11">
        <v>4107590</v>
      </c>
      <c r="C108" s="12">
        <f>VLOOKUP(B108,'[1]Oregon MOE and CEIS FFY 2017 SY'!$B$2:$D$201,2,FALSE)</f>
        <v>91967.1</v>
      </c>
      <c r="D108" s="12">
        <f>VLOOKUP(B108,'[1]Oregon MOE and CEIS FFY 2017 SY'!$B$2:$D$201,3,FALSE)</f>
        <v>109818.12</v>
      </c>
      <c r="E108" s="12">
        <f t="shared" si="4"/>
        <v>17851.01999999999</v>
      </c>
      <c r="F108" s="12">
        <f>VLOOKUP(B108,'[2]Section A-LEA Allocations'!$B$7:$G$207,6,FALSE)</f>
        <v>1455.57</v>
      </c>
      <c r="G108" s="12">
        <f>VLOOKUP(B108,'[1]Oregon MOE and CEIS FFY 2017 SY'!$B$2:$E$201,4,FALSE)</f>
        <v>1455.58</v>
      </c>
      <c r="H108" s="12">
        <f t="shared" si="5"/>
        <v>9.9999999999909051E-3</v>
      </c>
      <c r="I108" s="12">
        <f t="shared" si="6"/>
        <v>111273.7</v>
      </c>
      <c r="J108" s="12">
        <f t="shared" si="7"/>
        <v>16691.055</v>
      </c>
    </row>
    <row r="109" spans="1:10" x14ac:dyDescent="0.25">
      <c r="A109" s="7" t="s">
        <v>104</v>
      </c>
      <c r="B109" s="8">
        <v>4100042</v>
      </c>
      <c r="C109" s="9">
        <f>VLOOKUP(B109,'[1]Oregon MOE and CEIS FFY 2017 SY'!$B$2:$D$201,2,FALSE)</f>
        <v>1177.6300000000001</v>
      </c>
      <c r="D109" s="9">
        <f>VLOOKUP(B109,'[1]Oregon MOE and CEIS FFY 2017 SY'!$B$2:$D$201,3,FALSE)</f>
        <v>705.1</v>
      </c>
      <c r="E109" s="9">
        <f t="shared" si="4"/>
        <v>-472.53000000000009</v>
      </c>
      <c r="F109" s="9">
        <f>VLOOKUP(B109,'[2]Section A-LEA Allocations'!$B$7:$G$207,6,FALSE)</f>
        <v>0</v>
      </c>
      <c r="G109" s="9">
        <f>VLOOKUP(B109,'[1]Oregon MOE and CEIS FFY 2017 SY'!$B$2:$E$201,4,FALSE)</f>
        <v>0</v>
      </c>
      <c r="H109" s="9">
        <f t="shared" si="5"/>
        <v>0</v>
      </c>
      <c r="I109" s="9">
        <f t="shared" si="6"/>
        <v>705.1</v>
      </c>
      <c r="J109" s="9">
        <f t="shared" si="7"/>
        <v>105.765</v>
      </c>
    </row>
    <row r="110" spans="1:10" x14ac:dyDescent="0.25">
      <c r="A110" s="10" t="s">
        <v>105</v>
      </c>
      <c r="B110" s="11">
        <v>4107710</v>
      </c>
      <c r="C110" s="12">
        <f>VLOOKUP(B110,'[1]Oregon MOE and CEIS FFY 2017 SY'!$B$2:$D$201,2,FALSE)</f>
        <v>61826.12</v>
      </c>
      <c r="D110" s="12">
        <f>VLOOKUP(B110,'[1]Oregon MOE and CEIS FFY 2017 SY'!$B$2:$D$201,3,FALSE)</f>
        <v>57967.16</v>
      </c>
      <c r="E110" s="12">
        <f t="shared" si="4"/>
        <v>-3858.9599999999991</v>
      </c>
      <c r="F110" s="12">
        <f>VLOOKUP(B110,'[2]Section A-LEA Allocations'!$B$7:$G$207,6,FALSE)</f>
        <v>1455.58</v>
      </c>
      <c r="G110" s="12">
        <f>VLOOKUP(B110,'[1]Oregon MOE and CEIS FFY 2017 SY'!$B$2:$E$201,4,FALSE)</f>
        <v>1455.57</v>
      </c>
      <c r="H110" s="12">
        <f t="shared" si="5"/>
        <v>-9.9999999999909051E-3</v>
      </c>
      <c r="I110" s="12">
        <f t="shared" si="6"/>
        <v>59422.73</v>
      </c>
      <c r="J110" s="12">
        <f t="shared" si="7"/>
        <v>8913.4094999999998</v>
      </c>
    </row>
    <row r="111" spans="1:10" x14ac:dyDescent="0.25">
      <c r="A111" s="7" t="s">
        <v>106</v>
      </c>
      <c r="B111" s="8">
        <v>4107740</v>
      </c>
      <c r="C111" s="9">
        <f>VLOOKUP(B111,'[1]Oregon MOE and CEIS FFY 2017 SY'!$B$2:$D$201,2,FALSE)</f>
        <v>54475.86</v>
      </c>
      <c r="D111" s="9">
        <f>VLOOKUP(B111,'[1]Oregon MOE and CEIS FFY 2017 SY'!$B$2:$D$201,3,FALSE)</f>
        <v>58077.94</v>
      </c>
      <c r="E111" s="9">
        <f t="shared" si="4"/>
        <v>3602.0800000000017</v>
      </c>
      <c r="F111" s="9">
        <f>VLOOKUP(B111,'[2]Section A-LEA Allocations'!$B$7:$G$207,6,FALSE)</f>
        <v>970.38</v>
      </c>
      <c r="G111" s="9">
        <f>VLOOKUP(B111,'[1]Oregon MOE and CEIS FFY 2017 SY'!$B$2:$E$201,4,FALSE)</f>
        <v>970.38</v>
      </c>
      <c r="H111" s="9">
        <f t="shared" si="5"/>
        <v>0</v>
      </c>
      <c r="I111" s="9">
        <f t="shared" si="6"/>
        <v>59048.32</v>
      </c>
      <c r="J111" s="9">
        <f t="shared" si="7"/>
        <v>8857.2479999999996</v>
      </c>
    </row>
    <row r="112" spans="1:10" x14ac:dyDescent="0.25">
      <c r="A112" s="10" t="s">
        <v>107</v>
      </c>
      <c r="B112" s="11">
        <v>4107980</v>
      </c>
      <c r="C112" s="12">
        <f>VLOOKUP(B112,'[1]Oregon MOE and CEIS FFY 2017 SY'!$B$2:$D$201,2,FALSE)</f>
        <v>51485.01</v>
      </c>
      <c r="D112" s="12">
        <f>VLOOKUP(B112,'[1]Oregon MOE and CEIS FFY 2017 SY'!$B$2:$D$201,3,FALSE)</f>
        <v>51902.36</v>
      </c>
      <c r="E112" s="12">
        <f t="shared" si="4"/>
        <v>417.34999999999854</v>
      </c>
      <c r="F112" s="12">
        <f>VLOOKUP(B112,'[2]Section A-LEA Allocations'!$B$7:$G$207,6,FALSE)</f>
        <v>485.2</v>
      </c>
      <c r="G112" s="12">
        <f>VLOOKUP(B112,'[1]Oregon MOE and CEIS FFY 2017 SY'!$B$2:$E$201,4,FALSE)</f>
        <v>485.2</v>
      </c>
      <c r="H112" s="12">
        <f t="shared" si="5"/>
        <v>0</v>
      </c>
      <c r="I112" s="12">
        <f t="shared" si="6"/>
        <v>52387.56</v>
      </c>
      <c r="J112" s="12">
        <f t="shared" si="7"/>
        <v>7858.1339999999991</v>
      </c>
    </row>
    <row r="113" spans="1:10" x14ac:dyDescent="0.25">
      <c r="A113" s="7" t="s">
        <v>108</v>
      </c>
      <c r="B113" s="8">
        <v>4108010</v>
      </c>
      <c r="C113" s="9">
        <f>VLOOKUP(B113,'[1]Oregon MOE and CEIS FFY 2017 SY'!$B$2:$D$201,2,FALSE)</f>
        <v>1253485.48</v>
      </c>
      <c r="D113" s="9">
        <f>VLOOKUP(B113,'[1]Oregon MOE and CEIS FFY 2017 SY'!$B$2:$D$201,3,FALSE)</f>
        <v>1282651.32</v>
      </c>
      <c r="E113" s="9">
        <f t="shared" si="4"/>
        <v>29165.840000000084</v>
      </c>
      <c r="F113" s="9">
        <f>VLOOKUP(B113,'[2]Section A-LEA Allocations'!$B$7:$G$207,6,FALSE)</f>
        <v>34933.85</v>
      </c>
      <c r="G113" s="9">
        <f>VLOOKUP(B113,'[1]Oregon MOE and CEIS FFY 2017 SY'!$B$2:$E$201,4,FALSE)</f>
        <v>34933.85</v>
      </c>
      <c r="H113" s="9">
        <f t="shared" si="5"/>
        <v>0</v>
      </c>
      <c r="I113" s="9">
        <f t="shared" si="6"/>
        <v>1317585.1700000002</v>
      </c>
      <c r="J113" s="9">
        <f t="shared" si="7"/>
        <v>197637.77550000002</v>
      </c>
    </row>
    <row r="114" spans="1:10" x14ac:dyDescent="0.25">
      <c r="A114" s="10" t="s">
        <v>109</v>
      </c>
      <c r="B114" s="11">
        <v>4108040</v>
      </c>
      <c r="C114" s="12">
        <f>VLOOKUP(B114,'[1]Oregon MOE and CEIS FFY 2017 SY'!$B$2:$D$201,2,FALSE)</f>
        <v>2839279.43</v>
      </c>
      <c r="D114" s="12">
        <f>VLOOKUP(B114,'[1]Oregon MOE and CEIS FFY 2017 SY'!$B$2:$D$201,3,FALSE)</f>
        <v>2834813.98</v>
      </c>
      <c r="E114" s="12">
        <f t="shared" si="4"/>
        <v>-4465.4500000001863</v>
      </c>
      <c r="F114" s="12">
        <f>VLOOKUP(B114,'[2]Section A-LEA Allocations'!$B$7:$G$207,6,FALSE)</f>
        <v>83453.100000000006</v>
      </c>
      <c r="G114" s="12">
        <f>VLOOKUP(B114,'[1]Oregon MOE and CEIS FFY 2017 SY'!$B$2:$E$201,4,FALSE)</f>
        <v>83453.09</v>
      </c>
      <c r="H114" s="12">
        <f t="shared" si="5"/>
        <v>-1.0000000009313226E-2</v>
      </c>
      <c r="I114" s="12">
        <f t="shared" si="6"/>
        <v>2918267.07</v>
      </c>
      <c r="J114" s="12">
        <f t="shared" si="7"/>
        <v>437740.06049999996</v>
      </c>
    </row>
    <row r="115" spans="1:10" x14ac:dyDescent="0.25">
      <c r="A115" s="7" t="s">
        <v>110</v>
      </c>
      <c r="B115" s="8">
        <v>4108160</v>
      </c>
      <c r="C115" s="9">
        <f>VLOOKUP(B115,'[1]Oregon MOE and CEIS FFY 2017 SY'!$B$2:$D$201,2,FALSE)</f>
        <v>355229.72</v>
      </c>
      <c r="D115" s="9">
        <f>VLOOKUP(B115,'[1]Oregon MOE and CEIS FFY 2017 SY'!$B$2:$D$201,3,FALSE)</f>
        <v>352417.99</v>
      </c>
      <c r="E115" s="9">
        <f t="shared" si="4"/>
        <v>-2811.7299999999814</v>
      </c>
      <c r="F115" s="9">
        <f>VLOOKUP(B115,'[2]Section A-LEA Allocations'!$B$7:$G$207,6,FALSE)</f>
        <v>13585.39</v>
      </c>
      <c r="G115" s="9">
        <f>VLOOKUP(B115,'[1]Oregon MOE and CEIS FFY 2017 SY'!$B$2:$E$201,4,FALSE)</f>
        <v>13585.39</v>
      </c>
      <c r="H115" s="9">
        <f t="shared" si="5"/>
        <v>0</v>
      </c>
      <c r="I115" s="9">
        <f t="shared" si="6"/>
        <v>366003.38</v>
      </c>
      <c r="J115" s="9">
        <f t="shared" si="7"/>
        <v>54900.506999999998</v>
      </c>
    </row>
    <row r="116" spans="1:10" x14ac:dyDescent="0.25">
      <c r="A116" s="10" t="s">
        <v>111</v>
      </c>
      <c r="B116" s="11">
        <v>4108280</v>
      </c>
      <c r="C116" s="12">
        <f>VLOOKUP(B116,'[1]Oregon MOE and CEIS FFY 2017 SY'!$B$2:$D$201,2,FALSE)</f>
        <v>44834.76</v>
      </c>
      <c r="D116" s="12">
        <f>VLOOKUP(B116,'[1]Oregon MOE and CEIS FFY 2017 SY'!$B$2:$D$201,3,FALSE)</f>
        <v>49873.2</v>
      </c>
      <c r="E116" s="12">
        <f t="shared" si="4"/>
        <v>5038.4399999999951</v>
      </c>
      <c r="F116" s="12">
        <f>VLOOKUP(B116,'[2]Section A-LEA Allocations'!$B$7:$G$207,6,FALSE)</f>
        <v>0</v>
      </c>
      <c r="G116" s="12">
        <f>VLOOKUP(B116,'[1]Oregon MOE and CEIS FFY 2017 SY'!$B$2:$E$201,4,FALSE)</f>
        <v>0</v>
      </c>
      <c r="H116" s="12">
        <f t="shared" si="5"/>
        <v>0</v>
      </c>
      <c r="I116" s="12">
        <f t="shared" si="6"/>
        <v>49873.2</v>
      </c>
      <c r="J116" s="12">
        <f t="shared" si="7"/>
        <v>7480.98</v>
      </c>
    </row>
    <row r="117" spans="1:10" x14ac:dyDescent="0.25">
      <c r="A117" s="7" t="s">
        <v>112</v>
      </c>
      <c r="B117" s="8">
        <v>4108310</v>
      </c>
      <c r="C117" s="9">
        <f>VLOOKUP(B117,'[1]Oregon MOE and CEIS FFY 2017 SY'!$B$2:$D$201,2,FALSE)</f>
        <v>538015.77</v>
      </c>
      <c r="D117" s="9">
        <f>VLOOKUP(B117,'[1]Oregon MOE and CEIS FFY 2017 SY'!$B$2:$D$201,3,FALSE)</f>
        <v>543716.30000000005</v>
      </c>
      <c r="E117" s="9">
        <f t="shared" si="4"/>
        <v>5700.5300000000279</v>
      </c>
      <c r="F117" s="9">
        <f>VLOOKUP(B117,'[2]Section A-LEA Allocations'!$B$7:$G$207,6,FALSE)</f>
        <v>12615.01</v>
      </c>
      <c r="G117" s="9">
        <f>VLOOKUP(B117,'[1]Oregon MOE and CEIS FFY 2017 SY'!$B$2:$E$201,4,FALSE)</f>
        <v>12615</v>
      </c>
      <c r="H117" s="9">
        <f t="shared" si="5"/>
        <v>-1.0000000000218279E-2</v>
      </c>
      <c r="I117" s="9">
        <f t="shared" si="6"/>
        <v>556331.30000000005</v>
      </c>
      <c r="J117" s="9">
        <f t="shared" si="7"/>
        <v>83449.695000000007</v>
      </c>
    </row>
    <row r="118" spans="1:10" x14ac:dyDescent="0.25">
      <c r="A118" s="10" t="s">
        <v>113</v>
      </c>
      <c r="B118" s="11">
        <v>4108430</v>
      </c>
      <c r="C118" s="12">
        <f>VLOOKUP(B118,'[1]Oregon MOE and CEIS FFY 2017 SY'!$B$2:$D$201,2,FALSE)</f>
        <v>100025.41</v>
      </c>
      <c r="D118" s="12">
        <f>VLOOKUP(B118,'[1]Oregon MOE and CEIS FFY 2017 SY'!$B$2:$D$201,3,FALSE)</f>
        <v>99222.9</v>
      </c>
      <c r="E118" s="12">
        <f t="shared" si="4"/>
        <v>-802.51000000000931</v>
      </c>
      <c r="F118" s="12">
        <f>VLOOKUP(B118,'[2]Section A-LEA Allocations'!$B$7:$G$207,6,FALSE)</f>
        <v>1455.57</v>
      </c>
      <c r="G118" s="12">
        <f>VLOOKUP(B118,'[1]Oregon MOE and CEIS FFY 2017 SY'!$B$2:$E$201,4,FALSE)</f>
        <v>1455.58</v>
      </c>
      <c r="H118" s="12">
        <f t="shared" si="5"/>
        <v>9.9999999999909051E-3</v>
      </c>
      <c r="I118" s="12">
        <f t="shared" si="6"/>
        <v>100678.48</v>
      </c>
      <c r="J118" s="12">
        <f t="shared" si="7"/>
        <v>15101.771999999999</v>
      </c>
    </row>
    <row r="119" spans="1:10" x14ac:dyDescent="0.25">
      <c r="A119" s="7" t="s">
        <v>114</v>
      </c>
      <c r="B119" s="8">
        <v>4108460</v>
      </c>
      <c r="C119" s="9">
        <f>VLOOKUP(B119,'[1]Oregon MOE and CEIS FFY 2017 SY'!$B$2:$D$201,2,FALSE)</f>
        <v>13974.93</v>
      </c>
      <c r="D119" s="9">
        <f>VLOOKUP(B119,'[1]Oregon MOE and CEIS FFY 2017 SY'!$B$2:$D$201,3,FALSE)</f>
        <v>13703.44</v>
      </c>
      <c r="E119" s="9">
        <f t="shared" si="4"/>
        <v>-271.48999999999978</v>
      </c>
      <c r="F119" s="9">
        <f>VLOOKUP(B119,'[2]Section A-LEA Allocations'!$B$7:$G$207,6,FALSE)</f>
        <v>1455.58</v>
      </c>
      <c r="G119" s="9">
        <f>VLOOKUP(B119,'[1]Oregon MOE and CEIS FFY 2017 SY'!$B$2:$E$201,4,FALSE)</f>
        <v>1455.58</v>
      </c>
      <c r="H119" s="9">
        <f t="shared" si="5"/>
        <v>0</v>
      </c>
      <c r="I119" s="9">
        <f t="shared" si="6"/>
        <v>15159.02</v>
      </c>
      <c r="J119" s="9">
        <f t="shared" si="7"/>
        <v>2273.8530000000001</v>
      </c>
    </row>
    <row r="120" spans="1:10" x14ac:dyDescent="0.25">
      <c r="A120" s="10" t="s">
        <v>115</v>
      </c>
      <c r="B120" s="11">
        <v>4108520</v>
      </c>
      <c r="C120" s="12">
        <f>VLOOKUP(B120,'[1]Oregon MOE and CEIS FFY 2017 SY'!$B$2:$D$201,2,FALSE)</f>
        <v>404897.73</v>
      </c>
      <c r="D120" s="12">
        <f>VLOOKUP(B120,'[1]Oregon MOE and CEIS FFY 2017 SY'!$B$2:$D$201,3,FALSE)</f>
        <v>412959.38</v>
      </c>
      <c r="E120" s="12">
        <f t="shared" si="4"/>
        <v>8061.6500000000233</v>
      </c>
      <c r="F120" s="12">
        <f>VLOOKUP(B120,'[2]Section A-LEA Allocations'!$B$7:$G$207,6,FALSE)</f>
        <v>5337.12</v>
      </c>
      <c r="G120" s="12">
        <f>VLOOKUP(B120,'[1]Oregon MOE and CEIS FFY 2017 SY'!$B$2:$E$201,4,FALSE)</f>
        <v>5337.12</v>
      </c>
      <c r="H120" s="12">
        <f t="shared" si="5"/>
        <v>0</v>
      </c>
      <c r="I120" s="12">
        <f t="shared" si="6"/>
        <v>418296.5</v>
      </c>
      <c r="J120" s="12">
        <f t="shared" si="7"/>
        <v>62744.474999999999</v>
      </c>
    </row>
    <row r="121" spans="1:10" x14ac:dyDescent="0.25">
      <c r="A121" s="7" t="s">
        <v>116</v>
      </c>
      <c r="B121" s="8">
        <v>4108550</v>
      </c>
      <c r="C121" s="9">
        <f>VLOOKUP(B121,'[1]Oregon MOE and CEIS FFY 2017 SY'!$B$2:$D$201,2,FALSE)</f>
        <v>148442.34</v>
      </c>
      <c r="D121" s="9">
        <f>VLOOKUP(B121,'[1]Oregon MOE and CEIS FFY 2017 SY'!$B$2:$D$201,3,FALSE)</f>
        <v>153420.12</v>
      </c>
      <c r="E121" s="9">
        <f t="shared" si="4"/>
        <v>4977.7799999999988</v>
      </c>
      <c r="F121" s="9">
        <f>VLOOKUP(B121,'[2]Section A-LEA Allocations'!$B$7:$G$207,6,FALSE)</f>
        <v>3396.35</v>
      </c>
      <c r="G121" s="9">
        <f>VLOOKUP(B121,'[1]Oregon MOE and CEIS FFY 2017 SY'!$B$2:$E$201,4,FALSE)</f>
        <v>3396.35</v>
      </c>
      <c r="H121" s="9">
        <f t="shared" si="5"/>
        <v>0</v>
      </c>
      <c r="I121" s="9">
        <f t="shared" si="6"/>
        <v>156816.47</v>
      </c>
      <c r="J121" s="9">
        <f t="shared" si="7"/>
        <v>23522.470499999999</v>
      </c>
    </row>
    <row r="122" spans="1:10" x14ac:dyDescent="0.25">
      <c r="A122" s="10" t="s">
        <v>117</v>
      </c>
      <c r="B122" s="11">
        <v>4100640</v>
      </c>
      <c r="C122" s="12">
        <f>VLOOKUP(B122,'[1]Oregon MOE and CEIS FFY 2017 SY'!$B$2:$D$201,2,FALSE)</f>
        <v>160371.41</v>
      </c>
      <c r="D122" s="12">
        <f>VLOOKUP(B122,'[1]Oregon MOE and CEIS FFY 2017 SY'!$B$2:$D$201,3,FALSE)</f>
        <v>160945.59</v>
      </c>
      <c r="E122" s="12">
        <f t="shared" si="4"/>
        <v>574.17999999999302</v>
      </c>
      <c r="F122" s="12">
        <f>VLOOKUP(B122,'[2]Section A-LEA Allocations'!$B$7:$G$207,6,FALSE)</f>
        <v>5822.31</v>
      </c>
      <c r="G122" s="12">
        <f>VLOOKUP(B122,'[1]Oregon MOE and CEIS FFY 2017 SY'!$B$2:$E$201,4,FALSE)</f>
        <v>5822.31</v>
      </c>
      <c r="H122" s="12">
        <f t="shared" si="5"/>
        <v>0</v>
      </c>
      <c r="I122" s="12">
        <f t="shared" si="6"/>
        <v>166767.9</v>
      </c>
      <c r="J122" s="12">
        <f t="shared" si="7"/>
        <v>25015.184999999998</v>
      </c>
    </row>
    <row r="123" spans="1:10" x14ac:dyDescent="0.25">
      <c r="A123" s="7" t="s">
        <v>118</v>
      </c>
      <c r="B123" s="8">
        <v>4108650</v>
      </c>
      <c r="C123" s="9">
        <f>VLOOKUP(B123,'[1]Oregon MOE and CEIS FFY 2017 SY'!$B$2:$D$201,2,FALSE)</f>
        <v>167170.20000000001</v>
      </c>
      <c r="D123" s="9">
        <f>VLOOKUP(B123,'[1]Oregon MOE and CEIS FFY 2017 SY'!$B$2:$D$201,3,FALSE)</f>
        <v>165912.57</v>
      </c>
      <c r="E123" s="9">
        <f t="shared" si="4"/>
        <v>-1257.6300000000047</v>
      </c>
      <c r="F123" s="9">
        <f>VLOOKUP(B123,'[2]Section A-LEA Allocations'!$B$7:$G$207,6,FALSE)</f>
        <v>5822.31</v>
      </c>
      <c r="G123" s="9">
        <f>VLOOKUP(B123,'[1]Oregon MOE and CEIS FFY 2017 SY'!$B$2:$E$201,4,FALSE)</f>
        <v>5822.31</v>
      </c>
      <c r="H123" s="9">
        <f t="shared" si="5"/>
        <v>0</v>
      </c>
      <c r="I123" s="9">
        <f t="shared" si="6"/>
        <v>171734.88</v>
      </c>
      <c r="J123" s="9">
        <f t="shared" si="7"/>
        <v>25760.232</v>
      </c>
    </row>
    <row r="124" spans="1:10" x14ac:dyDescent="0.25">
      <c r="A124" s="10" t="s">
        <v>119</v>
      </c>
      <c r="B124" s="11">
        <v>4108700</v>
      </c>
      <c r="C124" s="12">
        <f>VLOOKUP(B124,'[1]Oregon MOE and CEIS FFY 2017 SY'!$B$2:$D$201,2,FALSE)</f>
        <v>123996.77</v>
      </c>
      <c r="D124" s="12">
        <f>VLOOKUP(B124,'[1]Oregon MOE and CEIS FFY 2017 SY'!$B$2:$D$201,3,FALSE)</f>
        <v>124709.08</v>
      </c>
      <c r="E124" s="12">
        <f t="shared" si="4"/>
        <v>712.30999999999767</v>
      </c>
      <c r="F124" s="12">
        <f>VLOOKUP(B124,'[2]Section A-LEA Allocations'!$B$7:$G$207,6,FALSE)</f>
        <v>3881.54</v>
      </c>
      <c r="G124" s="12">
        <f>VLOOKUP(B124,'[1]Oregon MOE and CEIS FFY 2017 SY'!$B$2:$E$201,4,FALSE)</f>
        <v>3881.53</v>
      </c>
      <c r="H124" s="12">
        <f t="shared" si="5"/>
        <v>-9.9999999997635314E-3</v>
      </c>
      <c r="I124" s="12">
        <f t="shared" si="6"/>
        <v>128590.61</v>
      </c>
      <c r="J124" s="12">
        <f t="shared" si="7"/>
        <v>19288.591499999999</v>
      </c>
    </row>
    <row r="125" spans="1:10" x14ac:dyDescent="0.25">
      <c r="A125" s="7" t="s">
        <v>120</v>
      </c>
      <c r="B125" s="8">
        <v>4108720</v>
      </c>
      <c r="C125" s="9">
        <f>VLOOKUP(B125,'[1]Oregon MOE and CEIS FFY 2017 SY'!$B$2:$D$201,2,FALSE)</f>
        <v>1013232.45</v>
      </c>
      <c r="D125" s="9">
        <f>VLOOKUP(B125,'[1]Oregon MOE and CEIS FFY 2017 SY'!$B$2:$D$201,3,FALSE)</f>
        <v>1025398.31</v>
      </c>
      <c r="E125" s="9">
        <f t="shared" si="4"/>
        <v>12165.860000000102</v>
      </c>
      <c r="F125" s="9">
        <f>VLOOKUP(B125,'[2]Section A-LEA Allocations'!$B$7:$G$207,6,FALSE)</f>
        <v>21833.66</v>
      </c>
      <c r="G125" s="9">
        <f>VLOOKUP(B125,'[1]Oregon MOE and CEIS FFY 2017 SY'!$B$2:$E$201,4,FALSE)</f>
        <v>21833.66</v>
      </c>
      <c r="H125" s="9">
        <f t="shared" si="5"/>
        <v>0</v>
      </c>
      <c r="I125" s="9">
        <f t="shared" si="6"/>
        <v>1047231.9700000001</v>
      </c>
      <c r="J125" s="9">
        <f t="shared" si="7"/>
        <v>157084.79550000001</v>
      </c>
    </row>
    <row r="126" spans="1:10" x14ac:dyDescent="0.25">
      <c r="A126" s="10" t="s">
        <v>121</v>
      </c>
      <c r="B126" s="11">
        <v>4108820</v>
      </c>
      <c r="C126" s="12">
        <f>VLOOKUP(B126,'[1]Oregon MOE and CEIS FFY 2017 SY'!$B$2:$D$201,2,FALSE)</f>
        <v>727087.69</v>
      </c>
      <c r="D126" s="12">
        <f>VLOOKUP(B126,'[1]Oregon MOE and CEIS FFY 2017 SY'!$B$2:$D$201,3,FALSE)</f>
        <v>746486.57</v>
      </c>
      <c r="E126" s="12">
        <f t="shared" si="4"/>
        <v>19398.880000000005</v>
      </c>
      <c r="F126" s="12">
        <f>VLOOKUP(B126,'[2]Section A-LEA Allocations'!$B$7:$G$207,6,FALSE)</f>
        <v>15526.16</v>
      </c>
      <c r="G126" s="12">
        <f>VLOOKUP(B126,'[1]Oregon MOE and CEIS FFY 2017 SY'!$B$2:$E$201,4,FALSE)</f>
        <v>15526.16</v>
      </c>
      <c r="H126" s="12">
        <f t="shared" si="5"/>
        <v>0</v>
      </c>
      <c r="I126" s="12">
        <f t="shared" si="6"/>
        <v>762012.73</v>
      </c>
      <c r="J126" s="12">
        <f t="shared" si="7"/>
        <v>114301.90949999999</v>
      </c>
    </row>
    <row r="127" spans="1:10" x14ac:dyDescent="0.25">
      <c r="A127" s="7" t="s">
        <v>122</v>
      </c>
      <c r="B127" s="8">
        <v>4108830</v>
      </c>
      <c r="C127" s="9">
        <f>VLOOKUP(B127,'[1]Oregon MOE and CEIS FFY 2017 SY'!$B$2:$D$201,2,FALSE)</f>
        <v>3180919.59</v>
      </c>
      <c r="D127" s="9">
        <f>VLOOKUP(B127,'[1]Oregon MOE and CEIS FFY 2017 SY'!$B$2:$D$201,3,FALSE)</f>
        <v>3219065.77</v>
      </c>
      <c r="E127" s="9">
        <f t="shared" si="4"/>
        <v>38146.180000000168</v>
      </c>
      <c r="F127" s="9">
        <f>VLOOKUP(B127,'[2]Section A-LEA Allocations'!$B$7:$G$207,6,FALSE)</f>
        <v>63560.21</v>
      </c>
      <c r="G127" s="9">
        <f>VLOOKUP(B127,'[1]Oregon MOE and CEIS FFY 2017 SY'!$B$2:$E$201,4,FALSE)</f>
        <v>63560.2</v>
      </c>
      <c r="H127" s="9">
        <f t="shared" si="5"/>
        <v>-1.0000000002037268E-2</v>
      </c>
      <c r="I127" s="9">
        <f t="shared" si="6"/>
        <v>3282625.97</v>
      </c>
      <c r="J127" s="9">
        <f t="shared" si="7"/>
        <v>492393.89549999998</v>
      </c>
    </row>
    <row r="128" spans="1:10" x14ac:dyDescent="0.25">
      <c r="A128" s="10" t="s">
        <v>123</v>
      </c>
      <c r="B128" s="11">
        <v>4104350</v>
      </c>
      <c r="C128" s="12">
        <f>VLOOKUP(B128,'[1]Oregon MOE and CEIS FFY 2017 SY'!$B$2:$D$201,2,FALSE)</f>
        <v>67691.429999999993</v>
      </c>
      <c r="D128" s="12">
        <f>VLOOKUP(B128,'[1]Oregon MOE and CEIS FFY 2017 SY'!$B$2:$D$201,3,FALSE)</f>
        <v>67997.25</v>
      </c>
      <c r="E128" s="12">
        <f t="shared" si="4"/>
        <v>305.82000000000698</v>
      </c>
      <c r="F128" s="12">
        <f>VLOOKUP(B128,'[2]Section A-LEA Allocations'!$B$7:$G$207,6,FALSE)</f>
        <v>970.38</v>
      </c>
      <c r="G128" s="12">
        <f>VLOOKUP(B128,'[1]Oregon MOE and CEIS FFY 2017 SY'!$B$2:$E$201,4,FALSE)</f>
        <v>970.38</v>
      </c>
      <c r="H128" s="12">
        <f t="shared" si="5"/>
        <v>0</v>
      </c>
      <c r="I128" s="12">
        <f t="shared" si="6"/>
        <v>68967.63</v>
      </c>
      <c r="J128" s="12">
        <f t="shared" si="7"/>
        <v>10345.1445</v>
      </c>
    </row>
    <row r="129" spans="1:10" x14ac:dyDescent="0.25">
      <c r="A129" s="7" t="s">
        <v>124</v>
      </c>
      <c r="B129" s="8">
        <v>4111400</v>
      </c>
      <c r="C129" s="9">
        <f>VLOOKUP(B129,'[1]Oregon MOE and CEIS FFY 2017 SY'!$B$2:$D$201,2,FALSE)</f>
        <v>55431.199999999997</v>
      </c>
      <c r="D129" s="9">
        <f>VLOOKUP(B129,'[1]Oregon MOE and CEIS FFY 2017 SY'!$B$2:$D$201,3,FALSE)</f>
        <v>53662.13</v>
      </c>
      <c r="E129" s="9">
        <f t="shared" si="4"/>
        <v>-1769.0699999999997</v>
      </c>
      <c r="F129" s="9">
        <f>VLOOKUP(B129,'[2]Section A-LEA Allocations'!$B$7:$G$207,6,FALSE)</f>
        <v>2425.96</v>
      </c>
      <c r="G129" s="9">
        <f>VLOOKUP(B129,'[1]Oregon MOE and CEIS FFY 2017 SY'!$B$2:$E$201,4,FALSE)</f>
        <v>2425.96</v>
      </c>
      <c r="H129" s="9">
        <f t="shared" si="5"/>
        <v>0</v>
      </c>
      <c r="I129" s="9">
        <f t="shared" si="6"/>
        <v>56088.09</v>
      </c>
      <c r="J129" s="9">
        <f t="shared" si="7"/>
        <v>8413.2134999999998</v>
      </c>
    </row>
    <row r="130" spans="1:10" x14ac:dyDescent="0.25">
      <c r="A130" s="10" t="s">
        <v>125</v>
      </c>
      <c r="B130" s="11">
        <v>4108880</v>
      </c>
      <c r="C130" s="12">
        <f>VLOOKUP(B130,'[1]Oregon MOE and CEIS FFY 2017 SY'!$B$2:$D$201,2,FALSE)</f>
        <v>348933.25</v>
      </c>
      <c r="D130" s="12">
        <f>VLOOKUP(B130,'[1]Oregon MOE and CEIS FFY 2017 SY'!$B$2:$D$201,3,FALSE)</f>
        <v>343126.9</v>
      </c>
      <c r="E130" s="12">
        <f t="shared" si="4"/>
        <v>-5806.3499999999767</v>
      </c>
      <c r="F130" s="12">
        <f>VLOOKUP(B130,'[2]Section A-LEA Allocations'!$B$7:$G$207,6,FALSE)</f>
        <v>7763.08</v>
      </c>
      <c r="G130" s="12">
        <f>VLOOKUP(B130,'[1]Oregon MOE and CEIS FFY 2017 SY'!$B$2:$E$201,4,FALSE)</f>
        <v>7763.08</v>
      </c>
      <c r="H130" s="12">
        <f t="shared" si="5"/>
        <v>0</v>
      </c>
      <c r="I130" s="12">
        <f t="shared" si="6"/>
        <v>350889.98000000004</v>
      </c>
      <c r="J130" s="12">
        <f t="shared" si="7"/>
        <v>52633.497000000003</v>
      </c>
    </row>
    <row r="131" spans="1:10" x14ac:dyDescent="0.25">
      <c r="A131" s="7" t="s">
        <v>126</v>
      </c>
      <c r="B131" s="8">
        <v>4108940</v>
      </c>
      <c r="C131" s="9">
        <f>VLOOKUP(B131,'[1]Oregon MOE and CEIS FFY 2017 SY'!$B$2:$D$201,2,FALSE)</f>
        <v>50969.84</v>
      </c>
      <c r="D131" s="9">
        <f>VLOOKUP(B131,'[1]Oregon MOE and CEIS FFY 2017 SY'!$B$2:$D$201,3,FALSE)</f>
        <v>51629.06</v>
      </c>
      <c r="E131" s="9">
        <f t="shared" si="4"/>
        <v>659.22000000000116</v>
      </c>
      <c r="F131" s="9">
        <f>VLOOKUP(B131,'[2]Section A-LEA Allocations'!$B$7:$G$207,6,FALSE)</f>
        <v>485.19</v>
      </c>
      <c r="G131" s="9">
        <f>VLOOKUP(B131,'[1]Oregon MOE and CEIS FFY 2017 SY'!$B$2:$E$201,4,FALSE)</f>
        <v>485.19</v>
      </c>
      <c r="H131" s="9">
        <f t="shared" si="5"/>
        <v>0</v>
      </c>
      <c r="I131" s="9">
        <f t="shared" si="6"/>
        <v>52114.25</v>
      </c>
      <c r="J131" s="9">
        <f t="shared" si="7"/>
        <v>7817.1374999999998</v>
      </c>
    </row>
    <row r="132" spans="1:10" x14ac:dyDescent="0.25">
      <c r="A132" s="10" t="s">
        <v>127</v>
      </c>
      <c r="B132" s="11">
        <v>4100020</v>
      </c>
      <c r="C132" s="12">
        <f>VLOOKUP(B132,'[1]Oregon MOE and CEIS FFY 2017 SY'!$B$2:$D$201,2,FALSE)</f>
        <v>547088.07999999996</v>
      </c>
      <c r="D132" s="12">
        <f>VLOOKUP(B132,'[1]Oregon MOE and CEIS FFY 2017 SY'!$B$2:$D$201,3,FALSE)</f>
        <v>550882.07999999996</v>
      </c>
      <c r="E132" s="12">
        <f t="shared" si="4"/>
        <v>3794</v>
      </c>
      <c r="F132" s="12">
        <f>VLOOKUP(B132,'[2]Section A-LEA Allocations'!$B$7:$G$207,6,FALSE)</f>
        <v>7277.88</v>
      </c>
      <c r="G132" s="12">
        <f>VLOOKUP(B132,'[1]Oregon MOE and CEIS FFY 2017 SY'!$B$2:$E$201,4,FALSE)</f>
        <v>7277.89</v>
      </c>
      <c r="H132" s="12">
        <f t="shared" si="5"/>
        <v>1.0000000000218279E-2</v>
      </c>
      <c r="I132" s="12">
        <f t="shared" si="6"/>
        <v>558159.97</v>
      </c>
      <c r="J132" s="12">
        <f t="shared" si="7"/>
        <v>83723.99549999999</v>
      </c>
    </row>
    <row r="133" spans="1:10" x14ac:dyDescent="0.25">
      <c r="A133" s="7" t="s">
        <v>128</v>
      </c>
      <c r="B133" s="8">
        <v>4100048</v>
      </c>
      <c r="C133" s="9">
        <f>VLOOKUP(B133,'[1]Oregon MOE and CEIS FFY 2017 SY'!$B$2:$D$201,2,FALSE)</f>
        <v>701205.14</v>
      </c>
      <c r="D133" s="9">
        <f>VLOOKUP(B133,'[1]Oregon MOE and CEIS FFY 2017 SY'!$B$2:$D$201,3,FALSE)</f>
        <v>708548.5</v>
      </c>
      <c r="E133" s="9">
        <f t="shared" si="4"/>
        <v>7343.359999999986</v>
      </c>
      <c r="F133" s="9">
        <f>VLOOKUP(B133,'[2]Section A-LEA Allocations'!$B$7:$G$207,6,FALSE)</f>
        <v>25230.01</v>
      </c>
      <c r="G133" s="9">
        <f>VLOOKUP(B133,'[1]Oregon MOE and CEIS FFY 2017 SY'!$B$2:$E$201,4,FALSE)</f>
        <v>25230</v>
      </c>
      <c r="H133" s="9">
        <f t="shared" si="5"/>
        <v>-9.9999999983992893E-3</v>
      </c>
      <c r="I133" s="9">
        <f t="shared" si="6"/>
        <v>733778.5</v>
      </c>
      <c r="J133" s="9">
        <f t="shared" si="7"/>
        <v>110066.77499999999</v>
      </c>
    </row>
    <row r="134" spans="1:10" x14ac:dyDescent="0.25">
      <c r="A134" s="10" t="s">
        <v>129</v>
      </c>
      <c r="B134" s="11">
        <v>4109000</v>
      </c>
      <c r="C134" s="12">
        <f>VLOOKUP(B134,'[1]Oregon MOE and CEIS FFY 2017 SY'!$B$2:$D$201,2,FALSE)</f>
        <v>254193.82</v>
      </c>
      <c r="D134" s="12">
        <f>VLOOKUP(B134,'[1]Oregon MOE and CEIS FFY 2017 SY'!$B$2:$D$201,3,FALSE)</f>
        <v>256971.61</v>
      </c>
      <c r="E134" s="12">
        <f t="shared" si="4"/>
        <v>2777.789999999979</v>
      </c>
      <c r="F134" s="12">
        <f>VLOOKUP(B134,'[2]Section A-LEA Allocations'!$B$7:$G$207,6,FALSE)</f>
        <v>4366.7299999999996</v>
      </c>
      <c r="G134" s="12">
        <f>VLOOKUP(B134,'[1]Oregon MOE and CEIS FFY 2017 SY'!$B$2:$E$201,4,FALSE)</f>
        <v>4366.7299999999996</v>
      </c>
      <c r="H134" s="12">
        <f t="shared" si="5"/>
        <v>0</v>
      </c>
      <c r="I134" s="12">
        <f t="shared" si="6"/>
        <v>261338.34</v>
      </c>
      <c r="J134" s="12">
        <f t="shared" si="7"/>
        <v>39200.750999999997</v>
      </c>
    </row>
    <row r="135" spans="1:10" x14ac:dyDescent="0.25">
      <c r="A135" s="7" t="s">
        <v>130</v>
      </c>
      <c r="B135" s="8">
        <v>4109120</v>
      </c>
      <c r="C135" s="9">
        <f>VLOOKUP(B135,'[1]Oregon MOE and CEIS FFY 2017 SY'!$B$2:$D$201,2,FALSE)</f>
        <v>109916.1</v>
      </c>
      <c r="D135" s="9">
        <f>VLOOKUP(B135,'[1]Oregon MOE and CEIS FFY 2017 SY'!$B$2:$D$201,3,FALSE)</f>
        <v>116188.68</v>
      </c>
      <c r="E135" s="9">
        <f t="shared" si="4"/>
        <v>6272.5799999999872</v>
      </c>
      <c r="F135" s="9">
        <f>VLOOKUP(B135,'[2]Section A-LEA Allocations'!$B$7:$G$207,6,FALSE)</f>
        <v>4366.74</v>
      </c>
      <c r="G135" s="9">
        <f>VLOOKUP(B135,'[1]Oregon MOE and CEIS FFY 2017 SY'!$B$2:$E$201,4,FALSE)</f>
        <v>4366.7299999999996</v>
      </c>
      <c r="H135" s="9">
        <f t="shared" si="5"/>
        <v>-1.0000000000218279E-2</v>
      </c>
      <c r="I135" s="9">
        <f t="shared" si="6"/>
        <v>120555.40999999999</v>
      </c>
      <c r="J135" s="9">
        <f t="shared" si="7"/>
        <v>18083.311499999996</v>
      </c>
    </row>
    <row r="136" spans="1:10" x14ac:dyDescent="0.25">
      <c r="A136" s="10" t="s">
        <v>131</v>
      </c>
      <c r="B136" s="11">
        <v>4109150</v>
      </c>
      <c r="C136" s="12">
        <f>VLOOKUP(B136,'[1]Oregon MOE and CEIS FFY 2017 SY'!$B$2:$D$201,2,FALSE)</f>
        <v>160246.96</v>
      </c>
      <c r="D136" s="12">
        <f>VLOOKUP(B136,'[1]Oregon MOE and CEIS FFY 2017 SY'!$B$2:$D$201,3,FALSE)</f>
        <v>164752.89000000001</v>
      </c>
      <c r="E136" s="12">
        <f t="shared" ref="E136:E198" si="8">D136-C136</f>
        <v>4505.9300000000221</v>
      </c>
      <c r="F136" s="12">
        <f>VLOOKUP(B136,'[2]Section A-LEA Allocations'!$B$7:$G$207,6,FALSE)</f>
        <v>10189.040000000001</v>
      </c>
      <c r="G136" s="12">
        <f>VLOOKUP(B136,'[1]Oregon MOE and CEIS FFY 2017 SY'!$B$2:$E$201,4,FALSE)</f>
        <v>10189.040000000001</v>
      </c>
      <c r="H136" s="12">
        <f t="shared" ref="H136:H198" si="9">G136-F136</f>
        <v>0</v>
      </c>
      <c r="I136" s="12">
        <f t="shared" ref="I136:I198" si="10">D136+G136</f>
        <v>174941.93000000002</v>
      </c>
      <c r="J136" s="12">
        <f t="shared" ref="J136:J198" si="11">I136*0.15</f>
        <v>26241.289500000003</v>
      </c>
    </row>
    <row r="137" spans="1:10" x14ac:dyDescent="0.25">
      <c r="A137" s="7" t="s">
        <v>132</v>
      </c>
      <c r="B137" s="8">
        <v>4100045</v>
      </c>
      <c r="C137" s="9">
        <f>VLOOKUP(B137,'[1]Oregon MOE and CEIS FFY 2017 SY'!$B$2:$D$201,2,FALSE)</f>
        <v>53897.13</v>
      </c>
      <c r="D137" s="9">
        <f>VLOOKUP(B137,'[1]Oregon MOE and CEIS FFY 2017 SY'!$B$2:$D$201,3,FALSE)</f>
        <v>50087.56</v>
      </c>
      <c r="E137" s="9">
        <f t="shared" si="8"/>
        <v>-3809.5699999999997</v>
      </c>
      <c r="F137" s="9">
        <f>VLOOKUP(B137,'[2]Section A-LEA Allocations'!$B$7:$G$207,6,FALSE)</f>
        <v>0</v>
      </c>
      <c r="G137" s="9">
        <f>VLOOKUP(B137,'[1]Oregon MOE and CEIS FFY 2017 SY'!$B$2:$E$201,4,FALSE)</f>
        <v>0</v>
      </c>
      <c r="H137" s="9">
        <f t="shared" si="9"/>
        <v>0</v>
      </c>
      <c r="I137" s="9">
        <f t="shared" si="10"/>
        <v>50087.56</v>
      </c>
      <c r="J137" s="9">
        <f t="shared" si="11"/>
        <v>7513.1339999999991</v>
      </c>
    </row>
    <row r="138" spans="1:10" x14ac:dyDescent="0.25">
      <c r="A138" s="10" t="s">
        <v>133</v>
      </c>
      <c r="B138" s="11">
        <v>4100043</v>
      </c>
      <c r="C138" s="12">
        <f>VLOOKUP(B138,'[1]Oregon MOE and CEIS FFY 2017 SY'!$B$2:$D$201,2,FALSE)</f>
        <v>280978.7</v>
      </c>
      <c r="D138" s="12">
        <f>VLOOKUP(B138,'[1]Oregon MOE and CEIS FFY 2017 SY'!$B$2:$D$201,3,FALSE)</f>
        <v>271225.81</v>
      </c>
      <c r="E138" s="12">
        <f t="shared" si="8"/>
        <v>-9752.890000000014</v>
      </c>
      <c r="F138" s="12">
        <f>VLOOKUP(B138,'[2]Section A-LEA Allocations'!$B$7:$G$207,6,FALSE)</f>
        <v>0</v>
      </c>
      <c r="G138" s="12">
        <f>VLOOKUP(B138,'[1]Oregon MOE and CEIS FFY 2017 SY'!$B$2:$E$201,4,FALSE)</f>
        <v>0</v>
      </c>
      <c r="H138" s="12">
        <f t="shared" si="9"/>
        <v>0</v>
      </c>
      <c r="I138" s="12">
        <f t="shared" si="10"/>
        <v>271225.81</v>
      </c>
      <c r="J138" s="12">
        <f t="shared" si="11"/>
        <v>40683.871500000001</v>
      </c>
    </row>
    <row r="139" spans="1:10" x14ac:dyDescent="0.25">
      <c r="A139" s="7" t="s">
        <v>134</v>
      </c>
      <c r="B139" s="8">
        <v>4109270</v>
      </c>
      <c r="C139" s="9">
        <f>VLOOKUP(B139,'[1]Oregon MOE and CEIS FFY 2017 SY'!$B$2:$D$201,2,FALSE)</f>
        <v>577765.44999999995</v>
      </c>
      <c r="D139" s="9">
        <f>VLOOKUP(B139,'[1]Oregon MOE and CEIS FFY 2017 SY'!$B$2:$D$201,3,FALSE)</f>
        <v>593905.26</v>
      </c>
      <c r="E139" s="9">
        <f t="shared" si="8"/>
        <v>16139.810000000056</v>
      </c>
      <c r="F139" s="9">
        <f>VLOOKUP(B139,'[2]Section A-LEA Allocations'!$B$7:$G$207,6,FALSE)</f>
        <v>13585.39</v>
      </c>
      <c r="G139" s="9">
        <f>VLOOKUP(B139,'[1]Oregon MOE and CEIS FFY 2017 SY'!$B$2:$E$201,4,FALSE)</f>
        <v>13585.39</v>
      </c>
      <c r="H139" s="9">
        <f t="shared" si="9"/>
        <v>0</v>
      </c>
      <c r="I139" s="9">
        <f t="shared" si="10"/>
        <v>607490.65</v>
      </c>
      <c r="J139" s="9">
        <f t="shared" si="11"/>
        <v>91123.597500000003</v>
      </c>
    </row>
    <row r="140" spans="1:10" x14ac:dyDescent="0.25">
      <c r="A140" s="10" t="s">
        <v>135</v>
      </c>
      <c r="B140" s="11">
        <v>4109330</v>
      </c>
      <c r="C140" s="12">
        <f>VLOOKUP(B140,'[1]Oregon MOE and CEIS FFY 2017 SY'!$B$2:$D$201,2,FALSE)</f>
        <v>1629711.92</v>
      </c>
      <c r="D140" s="12">
        <f>VLOOKUP(B140,'[1]Oregon MOE and CEIS FFY 2017 SY'!$B$2:$D$201,3,FALSE)</f>
        <v>1605125.39</v>
      </c>
      <c r="E140" s="12">
        <f t="shared" si="8"/>
        <v>-24586.530000000028</v>
      </c>
      <c r="F140" s="12">
        <f>VLOOKUP(B140,'[2]Section A-LEA Allocations'!$B$7:$G$207,6,FALSE)</f>
        <v>40756.17</v>
      </c>
      <c r="G140" s="12">
        <f>VLOOKUP(B140,'[1]Oregon MOE and CEIS FFY 2017 SY'!$B$2:$E$201,4,FALSE)</f>
        <v>40756.17</v>
      </c>
      <c r="H140" s="12">
        <f t="shared" si="9"/>
        <v>0</v>
      </c>
      <c r="I140" s="12">
        <f t="shared" si="10"/>
        <v>1645881.5599999998</v>
      </c>
      <c r="J140" s="12">
        <f t="shared" si="11"/>
        <v>246882.23399999997</v>
      </c>
    </row>
    <row r="141" spans="1:10" ht="17.25" customHeight="1" x14ac:dyDescent="0.25">
      <c r="A141" s="7" t="s">
        <v>136</v>
      </c>
      <c r="B141" s="8" t="s">
        <v>137</v>
      </c>
      <c r="C141" s="9">
        <f>VLOOKUP(B141,'[1]Oregon MOE and CEIS FFY 2017 SY'!$B$2:$D$201,2,FALSE)</f>
        <v>15493.38</v>
      </c>
      <c r="D141" s="9">
        <f>VLOOKUP(B141,'[1]Oregon MOE and CEIS FFY 2017 SY'!$B$2:$D$201,3,FALSE)</f>
        <v>13896.78</v>
      </c>
      <c r="E141" s="9">
        <f t="shared" si="8"/>
        <v>-1596.5999999999985</v>
      </c>
      <c r="F141" s="9">
        <f>VLOOKUP(B141,'[2]Section A-LEA Allocations'!$B$7:$G$207,6,FALSE)</f>
        <v>0</v>
      </c>
      <c r="G141" s="9">
        <f>VLOOKUP(B141,'[1]Oregon MOE and CEIS FFY 2017 SY'!$B$2:$E$201,4,FALSE)</f>
        <v>0</v>
      </c>
      <c r="H141" s="9">
        <f t="shared" si="9"/>
        <v>0</v>
      </c>
      <c r="I141" s="9">
        <f t="shared" si="10"/>
        <v>13896.78</v>
      </c>
      <c r="J141" s="9">
        <f t="shared" si="11"/>
        <v>2084.5169999999998</v>
      </c>
    </row>
    <row r="142" spans="1:10" x14ac:dyDescent="0.25">
      <c r="A142" s="10" t="s">
        <v>138</v>
      </c>
      <c r="B142" s="11">
        <v>4110890</v>
      </c>
      <c r="C142" s="12">
        <f>VLOOKUP(B142,'[1]Oregon MOE and CEIS FFY 2017 SY'!$B$2:$D$201,2,FALSE)</f>
        <v>833401.47</v>
      </c>
      <c r="D142" s="12">
        <f>VLOOKUP(B142,'[1]Oregon MOE and CEIS FFY 2017 SY'!$B$2:$D$201,3,FALSE)</f>
        <v>850774.44</v>
      </c>
      <c r="E142" s="12">
        <f t="shared" si="8"/>
        <v>17372.969999999972</v>
      </c>
      <c r="F142" s="12">
        <f>VLOOKUP(B142,'[2]Section A-LEA Allocations'!$B$7:$G$207,6,FALSE)</f>
        <v>21348.46</v>
      </c>
      <c r="G142" s="12">
        <f>VLOOKUP(B142,'[1]Oregon MOE and CEIS FFY 2017 SY'!$B$2:$E$201,4,FALSE)</f>
        <v>21348.47</v>
      </c>
      <c r="H142" s="12">
        <f t="shared" si="9"/>
        <v>1.0000000002037268E-2</v>
      </c>
      <c r="I142" s="12">
        <f t="shared" si="10"/>
        <v>872122.90999999992</v>
      </c>
      <c r="J142" s="12">
        <f t="shared" si="11"/>
        <v>130818.43649999998</v>
      </c>
    </row>
    <row r="143" spans="1:10" x14ac:dyDescent="0.25">
      <c r="A143" s="7" t="s">
        <v>139</v>
      </c>
      <c r="B143" s="8">
        <v>4109430</v>
      </c>
      <c r="C143" s="9">
        <f>VLOOKUP(B143,'[1]Oregon MOE and CEIS FFY 2017 SY'!$B$2:$D$201,2,FALSE)</f>
        <v>33320.800000000003</v>
      </c>
      <c r="D143" s="9">
        <f>VLOOKUP(B143,'[1]Oregon MOE and CEIS FFY 2017 SY'!$B$2:$D$201,3,FALSE)</f>
        <v>34711.300000000003</v>
      </c>
      <c r="E143" s="9">
        <f t="shared" si="8"/>
        <v>1390.5</v>
      </c>
      <c r="F143" s="9">
        <f>VLOOKUP(B143,'[2]Section A-LEA Allocations'!$B$7:$G$207,6,FALSE)</f>
        <v>485.2</v>
      </c>
      <c r="G143" s="9">
        <f>VLOOKUP(B143,'[1]Oregon MOE and CEIS FFY 2017 SY'!$B$2:$E$201,4,FALSE)</f>
        <v>485.19</v>
      </c>
      <c r="H143" s="9">
        <f t="shared" si="9"/>
        <v>-9.9999999999909051E-3</v>
      </c>
      <c r="I143" s="9">
        <f t="shared" si="10"/>
        <v>35196.490000000005</v>
      </c>
      <c r="J143" s="9">
        <f t="shared" si="11"/>
        <v>5279.473500000001</v>
      </c>
    </row>
    <row r="144" spans="1:10" x14ac:dyDescent="0.25">
      <c r="A144" s="10" t="s">
        <v>140</v>
      </c>
      <c r="B144" s="11">
        <v>4109480</v>
      </c>
      <c r="C144" s="12">
        <f>VLOOKUP(B144,'[1]Oregon MOE and CEIS FFY 2017 SY'!$B$2:$D$201,2,FALSE)</f>
        <v>738197.65</v>
      </c>
      <c r="D144" s="12">
        <f>VLOOKUP(B144,'[1]Oregon MOE and CEIS FFY 2017 SY'!$B$2:$D$201,3,FALSE)</f>
        <v>736965.81</v>
      </c>
      <c r="E144" s="12">
        <f t="shared" si="8"/>
        <v>-1231.8399999999674</v>
      </c>
      <c r="F144" s="12">
        <f>VLOOKUP(B144,'[2]Section A-LEA Allocations'!$B$7:$G$207,6,FALSE)</f>
        <v>13585.38</v>
      </c>
      <c r="G144" s="12">
        <f>VLOOKUP(B144,'[1]Oregon MOE and CEIS FFY 2017 SY'!$B$2:$E$201,4,FALSE)</f>
        <v>13585.39</v>
      </c>
      <c r="H144" s="12">
        <f t="shared" si="9"/>
        <v>1.0000000000218279E-2</v>
      </c>
      <c r="I144" s="12">
        <f t="shared" si="10"/>
        <v>750551.20000000007</v>
      </c>
      <c r="J144" s="12">
        <f t="shared" si="11"/>
        <v>112582.68000000001</v>
      </c>
    </row>
    <row r="145" spans="1:10" x14ac:dyDescent="0.25">
      <c r="A145" s="7" t="s">
        <v>141</v>
      </c>
      <c r="B145" s="8">
        <v>4109510</v>
      </c>
      <c r="C145" s="9">
        <f>VLOOKUP(B145,'[1]Oregon MOE and CEIS FFY 2017 SY'!$B$2:$D$201,2,FALSE)</f>
        <v>726405.7</v>
      </c>
      <c r="D145" s="9">
        <f>VLOOKUP(B145,'[1]Oregon MOE and CEIS FFY 2017 SY'!$B$2:$D$201,3,FALSE)</f>
        <v>703758.3</v>
      </c>
      <c r="E145" s="9">
        <f t="shared" si="8"/>
        <v>-22647.399999999907</v>
      </c>
      <c r="F145" s="9">
        <f>VLOOKUP(B145,'[2]Section A-LEA Allocations'!$B$7:$G$207,6,FALSE)</f>
        <v>21833.65</v>
      </c>
      <c r="G145" s="9">
        <f>VLOOKUP(B145,'[1]Oregon MOE and CEIS FFY 2017 SY'!$B$2:$E$201,4,FALSE)</f>
        <v>21833.65</v>
      </c>
      <c r="H145" s="9">
        <f t="shared" si="9"/>
        <v>0</v>
      </c>
      <c r="I145" s="9">
        <f t="shared" si="10"/>
        <v>725591.95000000007</v>
      </c>
      <c r="J145" s="9">
        <f t="shared" si="11"/>
        <v>108838.79250000001</v>
      </c>
    </row>
    <row r="146" spans="1:10" x14ac:dyDescent="0.25">
      <c r="A146" s="10" t="s">
        <v>142</v>
      </c>
      <c r="B146" s="11">
        <v>4109530</v>
      </c>
      <c r="C146" s="12">
        <f>VLOOKUP(B146,'[1]Oregon MOE and CEIS FFY 2017 SY'!$B$2:$D$201,2,FALSE)</f>
        <v>45063.68</v>
      </c>
      <c r="D146" s="12">
        <f>VLOOKUP(B146,'[1]Oregon MOE and CEIS FFY 2017 SY'!$B$2:$D$201,3,FALSE)</f>
        <v>44854.99</v>
      </c>
      <c r="E146" s="12">
        <f t="shared" si="8"/>
        <v>-208.69000000000233</v>
      </c>
      <c r="F146" s="12">
        <f>VLOOKUP(B146,'[2]Section A-LEA Allocations'!$B$7:$G$207,6,FALSE)</f>
        <v>970.38</v>
      </c>
      <c r="G146" s="12">
        <f>VLOOKUP(B146,'[1]Oregon MOE and CEIS FFY 2017 SY'!$B$2:$E$201,4,FALSE)</f>
        <v>970.38</v>
      </c>
      <c r="H146" s="12">
        <f t="shared" si="9"/>
        <v>0</v>
      </c>
      <c r="I146" s="12">
        <f t="shared" si="10"/>
        <v>45825.369999999995</v>
      </c>
      <c r="J146" s="12">
        <f t="shared" si="11"/>
        <v>6873.8054999999995</v>
      </c>
    </row>
    <row r="147" spans="1:10" x14ac:dyDescent="0.25">
      <c r="A147" s="7" t="s">
        <v>143</v>
      </c>
      <c r="B147" s="8">
        <v>4109600</v>
      </c>
      <c r="C147" s="9">
        <f>VLOOKUP(B147,'[1]Oregon MOE and CEIS FFY 2017 SY'!$B$2:$D$201,2,FALSE)</f>
        <v>300702.90000000002</v>
      </c>
      <c r="D147" s="9">
        <f>VLOOKUP(B147,'[1]Oregon MOE and CEIS FFY 2017 SY'!$B$2:$D$201,3,FALSE)</f>
        <v>307046.43</v>
      </c>
      <c r="E147" s="9">
        <f t="shared" si="8"/>
        <v>6343.5299999999697</v>
      </c>
      <c r="F147" s="9">
        <f>VLOOKUP(B147,'[2]Section A-LEA Allocations'!$B$7:$G$207,6,FALSE)</f>
        <v>12615</v>
      </c>
      <c r="G147" s="9">
        <f>VLOOKUP(B147,'[1]Oregon MOE and CEIS FFY 2017 SY'!$B$2:$E$201,4,FALSE)</f>
        <v>12615</v>
      </c>
      <c r="H147" s="9">
        <f t="shared" si="9"/>
        <v>0</v>
      </c>
      <c r="I147" s="9">
        <f t="shared" si="10"/>
        <v>319661.43</v>
      </c>
      <c r="J147" s="9">
        <f t="shared" si="11"/>
        <v>47949.214499999995</v>
      </c>
    </row>
    <row r="148" spans="1:10" x14ac:dyDescent="0.25">
      <c r="A148" s="10" t="s">
        <v>144</v>
      </c>
      <c r="B148" s="11">
        <v>4109630</v>
      </c>
      <c r="C148" s="12">
        <f>VLOOKUP(B148,'[1]Oregon MOE and CEIS FFY 2017 SY'!$B$2:$D$201,2,FALSE)</f>
        <v>590337.17000000004</v>
      </c>
      <c r="D148" s="12">
        <f>VLOOKUP(B148,'[1]Oregon MOE and CEIS FFY 2017 SY'!$B$2:$D$201,3,FALSE)</f>
        <v>581071.72</v>
      </c>
      <c r="E148" s="12">
        <f t="shared" si="8"/>
        <v>-9265.4500000000698</v>
      </c>
      <c r="F148" s="12">
        <f>VLOOKUP(B148,'[2]Section A-LEA Allocations'!$B$7:$G$207,6,FALSE)</f>
        <v>20863.27</v>
      </c>
      <c r="G148" s="12">
        <f>VLOOKUP(B148,'[1]Oregon MOE and CEIS FFY 2017 SY'!$B$2:$E$201,4,FALSE)</f>
        <v>20863.27</v>
      </c>
      <c r="H148" s="12">
        <f t="shared" si="9"/>
        <v>0</v>
      </c>
      <c r="I148" s="12">
        <f t="shared" si="10"/>
        <v>601934.99</v>
      </c>
      <c r="J148" s="12">
        <f t="shared" si="11"/>
        <v>90290.248500000002</v>
      </c>
    </row>
    <row r="149" spans="1:10" x14ac:dyDescent="0.25">
      <c r="A149" s="7" t="s">
        <v>145</v>
      </c>
      <c r="B149" s="8">
        <v>4109660</v>
      </c>
      <c r="C149" s="9">
        <f>VLOOKUP(B149,'[1]Oregon MOE and CEIS FFY 2017 SY'!$B$2:$D$201,2,FALSE)</f>
        <v>87205.57</v>
      </c>
      <c r="D149" s="9">
        <f>VLOOKUP(B149,'[1]Oregon MOE and CEIS FFY 2017 SY'!$B$2:$D$201,3,FALSE)</f>
        <v>81895.539999999994</v>
      </c>
      <c r="E149" s="9">
        <f t="shared" si="8"/>
        <v>-5310.0300000000134</v>
      </c>
      <c r="F149" s="9">
        <f>VLOOKUP(B149,'[2]Section A-LEA Allocations'!$B$7:$G$207,6,FALSE)</f>
        <v>1455.57</v>
      </c>
      <c r="G149" s="9">
        <f>VLOOKUP(B149,'[1]Oregon MOE and CEIS FFY 2017 SY'!$B$2:$E$201,4,FALSE)</f>
        <v>1455.57</v>
      </c>
      <c r="H149" s="9">
        <f t="shared" si="9"/>
        <v>0</v>
      </c>
      <c r="I149" s="9">
        <f t="shared" si="10"/>
        <v>83351.11</v>
      </c>
      <c r="J149" s="9">
        <f t="shared" si="11"/>
        <v>12502.666499999999</v>
      </c>
    </row>
    <row r="150" spans="1:10" x14ac:dyDescent="0.25">
      <c r="A150" s="10" t="s">
        <v>146</v>
      </c>
      <c r="B150" s="11">
        <v>4109690</v>
      </c>
      <c r="C150" s="12">
        <f>VLOOKUP(B150,'[1]Oregon MOE and CEIS FFY 2017 SY'!$B$2:$D$201,2,FALSE)</f>
        <v>0</v>
      </c>
      <c r="D150" s="12">
        <f>VLOOKUP(B150,'[1]Oregon MOE and CEIS FFY 2017 SY'!$B$2:$D$201,3,FALSE)</f>
        <v>0</v>
      </c>
      <c r="E150" s="12">
        <f t="shared" si="8"/>
        <v>0</v>
      </c>
      <c r="F150" s="12">
        <f>VLOOKUP(B150,'[2]Section A-LEA Allocations'!$B$7:$G$207,6,FALSE)</f>
        <v>0</v>
      </c>
      <c r="G150" s="12">
        <f>VLOOKUP(B150,'[1]Oregon MOE and CEIS FFY 2017 SY'!$B$2:$E$201,4,FALSE)</f>
        <v>0</v>
      </c>
      <c r="H150" s="12">
        <f t="shared" si="9"/>
        <v>0</v>
      </c>
      <c r="I150" s="12">
        <f t="shared" si="10"/>
        <v>0</v>
      </c>
      <c r="J150" s="12">
        <f t="shared" si="11"/>
        <v>0</v>
      </c>
    </row>
    <row r="151" spans="1:10" x14ac:dyDescent="0.25">
      <c r="A151" s="7" t="s">
        <v>147</v>
      </c>
      <c r="B151" s="8">
        <v>4109720</v>
      </c>
      <c r="C151" s="9">
        <f>VLOOKUP(B151,'[1]Oregon MOE and CEIS FFY 2017 SY'!$B$2:$D$201,2,FALSE)</f>
        <v>39600.93</v>
      </c>
      <c r="D151" s="9">
        <f>VLOOKUP(B151,'[1]Oregon MOE and CEIS FFY 2017 SY'!$B$2:$D$201,3,FALSE)</f>
        <v>42200.959999999999</v>
      </c>
      <c r="E151" s="9">
        <f t="shared" si="8"/>
        <v>2600.0299999999988</v>
      </c>
      <c r="F151" s="9">
        <f>VLOOKUP(B151,'[2]Section A-LEA Allocations'!$B$7:$G$207,6,FALSE)</f>
        <v>0</v>
      </c>
      <c r="G151" s="9">
        <f>VLOOKUP(B151,'[1]Oregon MOE and CEIS FFY 2017 SY'!$B$2:$E$201,4,FALSE)</f>
        <v>0</v>
      </c>
      <c r="H151" s="9">
        <f t="shared" si="9"/>
        <v>0</v>
      </c>
      <c r="I151" s="9">
        <f t="shared" si="10"/>
        <v>42200.959999999999</v>
      </c>
      <c r="J151" s="9">
        <f t="shared" si="11"/>
        <v>6330.1439999999993</v>
      </c>
    </row>
    <row r="152" spans="1:10" x14ac:dyDescent="0.25">
      <c r="A152" s="10" t="s">
        <v>148</v>
      </c>
      <c r="B152" s="11">
        <v>4109750</v>
      </c>
      <c r="C152" s="12">
        <f>VLOOKUP(B152,'[1]Oregon MOE and CEIS FFY 2017 SY'!$B$2:$D$201,2,FALSE)</f>
        <v>6992.96</v>
      </c>
      <c r="D152" s="12">
        <f>VLOOKUP(B152,'[1]Oregon MOE and CEIS FFY 2017 SY'!$B$2:$D$201,3,FALSE)</f>
        <v>6763.11</v>
      </c>
      <c r="E152" s="12">
        <f t="shared" si="8"/>
        <v>-229.85000000000036</v>
      </c>
      <c r="F152" s="12">
        <f>VLOOKUP(B152,'[2]Section A-LEA Allocations'!$B$7:$G$207,6,FALSE)</f>
        <v>970.38</v>
      </c>
      <c r="G152" s="12">
        <f>VLOOKUP(B152,'[1]Oregon MOE and CEIS FFY 2017 SY'!$B$2:$E$201,4,FALSE)</f>
        <v>970.38</v>
      </c>
      <c r="H152" s="12">
        <f t="shared" si="9"/>
        <v>0</v>
      </c>
      <c r="I152" s="12">
        <f t="shared" si="10"/>
        <v>7733.49</v>
      </c>
      <c r="J152" s="12">
        <f t="shared" si="11"/>
        <v>1160.0235</v>
      </c>
    </row>
    <row r="153" spans="1:10" x14ac:dyDescent="0.25">
      <c r="A153" s="7" t="s">
        <v>149</v>
      </c>
      <c r="B153" s="8">
        <v>4109870</v>
      </c>
      <c r="C153" s="9">
        <f>VLOOKUP(B153,'[1]Oregon MOE and CEIS FFY 2017 SY'!$B$2:$D$201,2,FALSE)</f>
        <v>216319.42</v>
      </c>
      <c r="D153" s="9">
        <f>VLOOKUP(B153,'[1]Oregon MOE and CEIS FFY 2017 SY'!$B$2:$D$201,3,FALSE)</f>
        <v>211316.71</v>
      </c>
      <c r="E153" s="9">
        <f t="shared" si="8"/>
        <v>-5002.710000000021</v>
      </c>
      <c r="F153" s="9">
        <f>VLOOKUP(B153,'[2]Section A-LEA Allocations'!$B$7:$G$207,6,FALSE)</f>
        <v>2911.15</v>
      </c>
      <c r="G153" s="9">
        <f>VLOOKUP(B153,'[1]Oregon MOE and CEIS FFY 2017 SY'!$B$2:$E$201,4,FALSE)</f>
        <v>2911.16</v>
      </c>
      <c r="H153" s="9">
        <f t="shared" si="9"/>
        <v>9.9999999997635314E-3</v>
      </c>
      <c r="I153" s="9">
        <f t="shared" si="10"/>
        <v>214227.87</v>
      </c>
      <c r="J153" s="9">
        <f t="shared" si="11"/>
        <v>32134.180499999999</v>
      </c>
    </row>
    <row r="154" spans="1:10" x14ac:dyDescent="0.25">
      <c r="A154" s="10" t="s">
        <v>150</v>
      </c>
      <c r="B154" s="11">
        <v>4109960</v>
      </c>
      <c r="C154" s="12">
        <f>VLOOKUP(B154,'[1]Oregon MOE and CEIS FFY 2017 SY'!$B$2:$D$201,2,FALSE)</f>
        <v>3050.99</v>
      </c>
      <c r="D154" s="12">
        <f>VLOOKUP(B154,'[1]Oregon MOE and CEIS FFY 2017 SY'!$B$2:$D$201,3,FALSE)</f>
        <v>3066.97</v>
      </c>
      <c r="E154" s="12">
        <f t="shared" si="8"/>
        <v>15.980000000000018</v>
      </c>
      <c r="F154" s="12">
        <f>VLOOKUP(B154,'[2]Section A-LEA Allocations'!$B$7:$G$207,6,FALSE)</f>
        <v>0</v>
      </c>
      <c r="G154" s="12">
        <f>VLOOKUP(B154,'[1]Oregon MOE and CEIS FFY 2017 SY'!$B$2:$E$201,4,FALSE)</f>
        <v>0</v>
      </c>
      <c r="H154" s="12">
        <f t="shared" si="9"/>
        <v>0</v>
      </c>
      <c r="I154" s="12">
        <f t="shared" si="10"/>
        <v>3066.97</v>
      </c>
      <c r="J154" s="12">
        <f t="shared" si="11"/>
        <v>460.04549999999995</v>
      </c>
    </row>
    <row r="155" spans="1:10" x14ac:dyDescent="0.25">
      <c r="A155" s="7" t="s">
        <v>151</v>
      </c>
      <c r="B155" s="8">
        <v>4110020</v>
      </c>
      <c r="C155" s="9">
        <f>VLOOKUP(B155,'[1]Oregon MOE and CEIS FFY 2017 SY'!$B$2:$D$201,2,FALSE)</f>
        <v>77166.259999999995</v>
      </c>
      <c r="D155" s="9">
        <f>VLOOKUP(B155,'[1]Oregon MOE and CEIS FFY 2017 SY'!$B$2:$D$201,3,FALSE)</f>
        <v>79908.899999999994</v>
      </c>
      <c r="E155" s="9">
        <f t="shared" si="8"/>
        <v>2742.6399999999994</v>
      </c>
      <c r="F155" s="9">
        <f>VLOOKUP(B155,'[2]Section A-LEA Allocations'!$B$7:$G$207,6,FALSE)</f>
        <v>2425.96</v>
      </c>
      <c r="G155" s="9">
        <f>VLOOKUP(B155,'[1]Oregon MOE and CEIS FFY 2017 SY'!$B$2:$E$201,4,FALSE)</f>
        <v>2425.96</v>
      </c>
      <c r="H155" s="9">
        <f t="shared" si="9"/>
        <v>0</v>
      </c>
      <c r="I155" s="9">
        <f t="shared" si="10"/>
        <v>82334.86</v>
      </c>
      <c r="J155" s="9">
        <f t="shared" si="11"/>
        <v>12350.228999999999</v>
      </c>
    </row>
    <row r="156" spans="1:10" x14ac:dyDescent="0.25">
      <c r="A156" s="10" t="s">
        <v>152</v>
      </c>
      <c r="B156" s="11">
        <v>4110040</v>
      </c>
      <c r="C156" s="12">
        <f>VLOOKUP(B156,'[1]Oregon MOE and CEIS FFY 2017 SY'!$B$2:$D$201,2,FALSE)</f>
        <v>10335663.77</v>
      </c>
      <c r="D156" s="12">
        <f>VLOOKUP(B156,'[1]Oregon MOE and CEIS FFY 2017 SY'!$B$2:$D$201,3,FALSE)</f>
        <v>10618169.300000001</v>
      </c>
      <c r="E156" s="12">
        <f t="shared" si="8"/>
        <v>282505.53000000119</v>
      </c>
      <c r="F156" s="12">
        <f>VLOOKUP(B156,'[2]Section A-LEA Allocations'!$B$7:$G$207,6,FALSE)</f>
        <v>327019.7</v>
      </c>
      <c r="G156" s="12">
        <f>VLOOKUP(B156,'[1]Oregon MOE and CEIS FFY 2017 SY'!$B$2:$E$201,4,FALSE)</f>
        <v>327019.68</v>
      </c>
      <c r="H156" s="12">
        <f t="shared" si="9"/>
        <v>-2.0000000018626451E-2</v>
      </c>
      <c r="I156" s="12">
        <f t="shared" si="10"/>
        <v>10945188.98</v>
      </c>
      <c r="J156" s="12">
        <f t="shared" si="11"/>
        <v>1641778.3470000001</v>
      </c>
    </row>
    <row r="157" spans="1:10" x14ac:dyDescent="0.25">
      <c r="A157" s="7" t="s">
        <v>153</v>
      </c>
      <c r="B157" s="8">
        <v>4110080</v>
      </c>
      <c r="C157" s="9">
        <f>VLOOKUP(B157,'[1]Oregon MOE and CEIS FFY 2017 SY'!$B$2:$D$201,2,FALSE)</f>
        <v>29012.03</v>
      </c>
      <c r="D157" s="9">
        <f>VLOOKUP(B157,'[1]Oregon MOE and CEIS FFY 2017 SY'!$B$2:$D$201,3,FALSE)</f>
        <v>30420.71</v>
      </c>
      <c r="E157" s="9">
        <f t="shared" si="8"/>
        <v>1408.6800000000003</v>
      </c>
      <c r="F157" s="9">
        <f>VLOOKUP(B157,'[2]Section A-LEA Allocations'!$B$7:$G$207,6,FALSE)</f>
        <v>0</v>
      </c>
      <c r="G157" s="9">
        <f>VLOOKUP(B157,'[1]Oregon MOE and CEIS FFY 2017 SY'!$B$2:$E$201,4,FALSE)</f>
        <v>0</v>
      </c>
      <c r="H157" s="9">
        <f t="shared" si="9"/>
        <v>0</v>
      </c>
      <c r="I157" s="9">
        <f t="shared" si="10"/>
        <v>30420.71</v>
      </c>
      <c r="J157" s="9">
        <f t="shared" si="11"/>
        <v>4563.1064999999999</v>
      </c>
    </row>
    <row r="158" spans="1:10" x14ac:dyDescent="0.25">
      <c r="A158" s="10" t="s">
        <v>154</v>
      </c>
      <c r="B158" s="11">
        <v>4110110</v>
      </c>
      <c r="C158" s="12">
        <f>VLOOKUP(B158,'[1]Oregon MOE and CEIS FFY 2017 SY'!$B$2:$D$201,2,FALSE)</f>
        <v>32560.86</v>
      </c>
      <c r="D158" s="12">
        <f>VLOOKUP(B158,'[1]Oregon MOE and CEIS FFY 2017 SY'!$B$2:$D$201,3,FALSE)</f>
        <v>34623.4</v>
      </c>
      <c r="E158" s="12">
        <f t="shared" si="8"/>
        <v>2062.5400000000009</v>
      </c>
      <c r="F158" s="12">
        <f>VLOOKUP(B158,'[2]Section A-LEA Allocations'!$B$7:$G$207,6,FALSE)</f>
        <v>1940.76</v>
      </c>
      <c r="G158" s="12">
        <f>VLOOKUP(B158,'[1]Oregon MOE and CEIS FFY 2017 SY'!$B$2:$E$201,4,FALSE)</f>
        <v>1940.77</v>
      </c>
      <c r="H158" s="12">
        <f t="shared" si="9"/>
        <v>9.9999999999909051E-3</v>
      </c>
      <c r="I158" s="12">
        <f t="shared" si="10"/>
        <v>36564.17</v>
      </c>
      <c r="J158" s="12">
        <f t="shared" si="11"/>
        <v>5484.6254999999992</v>
      </c>
    </row>
    <row r="159" spans="1:10" x14ac:dyDescent="0.25">
      <c r="A159" s="7" t="s">
        <v>155</v>
      </c>
      <c r="B159" s="8">
        <v>4110200</v>
      </c>
      <c r="C159" s="9">
        <f>VLOOKUP(B159,'[1]Oregon MOE and CEIS FFY 2017 SY'!$B$2:$D$201,2,FALSE)</f>
        <v>37947.279999999999</v>
      </c>
      <c r="D159" s="9">
        <f>VLOOKUP(B159,'[1]Oregon MOE and CEIS FFY 2017 SY'!$B$2:$D$201,3,FALSE)</f>
        <v>38282.199999999997</v>
      </c>
      <c r="E159" s="9">
        <f t="shared" si="8"/>
        <v>334.91999999999825</v>
      </c>
      <c r="F159" s="9">
        <f>VLOOKUP(B159,'[2]Section A-LEA Allocations'!$B$7:$G$207,6,FALSE)</f>
        <v>970.38</v>
      </c>
      <c r="G159" s="9">
        <f>VLOOKUP(B159,'[1]Oregon MOE and CEIS FFY 2017 SY'!$B$2:$E$201,4,FALSE)</f>
        <v>970.38</v>
      </c>
      <c r="H159" s="9">
        <f t="shared" si="9"/>
        <v>0</v>
      </c>
      <c r="I159" s="9">
        <f t="shared" si="10"/>
        <v>39252.579999999994</v>
      </c>
      <c r="J159" s="9">
        <f t="shared" si="11"/>
        <v>5887.8869999999988</v>
      </c>
    </row>
    <row r="160" spans="1:10" x14ac:dyDescent="0.25">
      <c r="A160" s="10" t="s">
        <v>156</v>
      </c>
      <c r="B160" s="11">
        <v>4103265</v>
      </c>
      <c r="C160" s="12">
        <f>VLOOKUP(B160,'[1]Oregon MOE and CEIS FFY 2017 SY'!$B$2:$D$201,2,FALSE)</f>
        <v>221537.34</v>
      </c>
      <c r="D160" s="12">
        <f>VLOOKUP(B160,'[1]Oregon MOE and CEIS FFY 2017 SY'!$B$2:$D$201,3,FALSE)</f>
        <v>221566.86</v>
      </c>
      <c r="E160" s="12">
        <f t="shared" si="8"/>
        <v>29.519999999989523</v>
      </c>
      <c r="F160" s="12">
        <f>VLOOKUP(B160,'[2]Section A-LEA Allocations'!$B$7:$G$207,6,FALSE)</f>
        <v>4851.93</v>
      </c>
      <c r="G160" s="12">
        <f>VLOOKUP(B160,'[1]Oregon MOE and CEIS FFY 2017 SY'!$B$2:$E$201,4,FALSE)</f>
        <v>4851.92</v>
      </c>
      <c r="H160" s="12">
        <f t="shared" si="9"/>
        <v>-1.0000000000218279E-2</v>
      </c>
      <c r="I160" s="12">
        <f t="shared" si="10"/>
        <v>226418.78</v>
      </c>
      <c r="J160" s="12">
        <f t="shared" si="11"/>
        <v>33962.816999999995</v>
      </c>
    </row>
    <row r="161" spans="1:10" x14ac:dyDescent="0.25">
      <c r="A161" s="7" t="s">
        <v>157</v>
      </c>
      <c r="B161" s="8">
        <v>4110350</v>
      </c>
      <c r="C161" s="9">
        <f>VLOOKUP(B161,'[1]Oregon MOE and CEIS FFY 2017 SY'!$B$2:$D$201,2,FALSE)</f>
        <v>1345288.21</v>
      </c>
      <c r="D161" s="9">
        <f>VLOOKUP(B161,'[1]Oregon MOE and CEIS FFY 2017 SY'!$B$2:$D$201,3,FALSE)</f>
        <v>1336081.9099999999</v>
      </c>
      <c r="E161" s="9">
        <f t="shared" si="8"/>
        <v>-9206.3000000000466</v>
      </c>
      <c r="F161" s="9">
        <f>VLOOKUP(B161,'[2]Section A-LEA Allocations'!$B$7:$G$207,6,FALSE)</f>
        <v>19892.88</v>
      </c>
      <c r="G161" s="9">
        <f>VLOOKUP(B161,'[1]Oregon MOE and CEIS FFY 2017 SY'!$B$2:$E$201,4,FALSE)</f>
        <v>19892.89</v>
      </c>
      <c r="H161" s="9">
        <f t="shared" si="9"/>
        <v>9.9999999983992893E-3</v>
      </c>
      <c r="I161" s="9">
        <f t="shared" si="10"/>
        <v>1355974.7999999998</v>
      </c>
      <c r="J161" s="9">
        <f t="shared" si="11"/>
        <v>203396.21999999997</v>
      </c>
    </row>
    <row r="162" spans="1:10" x14ac:dyDescent="0.25">
      <c r="A162" s="10" t="s">
        <v>158</v>
      </c>
      <c r="B162" s="11">
        <v>4110410</v>
      </c>
      <c r="C162" s="12">
        <f>VLOOKUP(B162,'[1]Oregon MOE and CEIS FFY 2017 SY'!$B$2:$D$201,2,FALSE)</f>
        <v>165919.54</v>
      </c>
      <c r="D162" s="12">
        <f>VLOOKUP(B162,'[1]Oregon MOE and CEIS FFY 2017 SY'!$B$2:$D$201,3,FALSE)</f>
        <v>170759.15</v>
      </c>
      <c r="E162" s="12">
        <f t="shared" si="8"/>
        <v>4839.609999999986</v>
      </c>
      <c r="F162" s="12">
        <f>VLOOKUP(B162,'[2]Section A-LEA Allocations'!$B$7:$G$207,6,FALSE)</f>
        <v>9218.65</v>
      </c>
      <c r="G162" s="12">
        <f>VLOOKUP(B162,'[1]Oregon MOE and CEIS FFY 2017 SY'!$B$2:$E$201,4,FALSE)</f>
        <v>9218.66</v>
      </c>
      <c r="H162" s="12">
        <f t="shared" si="9"/>
        <v>1.0000000000218279E-2</v>
      </c>
      <c r="I162" s="12">
        <f t="shared" si="10"/>
        <v>179977.81</v>
      </c>
      <c r="J162" s="12">
        <f t="shared" si="11"/>
        <v>26996.6715</v>
      </c>
    </row>
    <row r="163" spans="1:10" x14ac:dyDescent="0.25">
      <c r="A163" s="7" t="s">
        <v>159</v>
      </c>
      <c r="B163" s="8">
        <v>4110520</v>
      </c>
      <c r="C163" s="9">
        <f>VLOOKUP(B163,'[1]Oregon MOE and CEIS FFY 2017 SY'!$B$2:$D$201,2,FALSE)</f>
        <v>2266720.54</v>
      </c>
      <c r="D163" s="9">
        <f>VLOOKUP(B163,'[1]Oregon MOE and CEIS FFY 2017 SY'!$B$2:$D$201,3,FALSE)</f>
        <v>2277670.27</v>
      </c>
      <c r="E163" s="9">
        <f t="shared" si="8"/>
        <v>10949.729999999981</v>
      </c>
      <c r="F163" s="9">
        <f>VLOOKUP(B163,'[2]Section A-LEA Allocations'!$B$7:$G$207,6,FALSE)</f>
        <v>40756.160000000003</v>
      </c>
      <c r="G163" s="9">
        <f>VLOOKUP(B163,'[1]Oregon MOE and CEIS FFY 2017 SY'!$B$2:$E$201,4,FALSE)</f>
        <v>40756.160000000003</v>
      </c>
      <c r="H163" s="9">
        <f t="shared" si="9"/>
        <v>0</v>
      </c>
      <c r="I163" s="9">
        <f t="shared" si="10"/>
        <v>2318426.4300000002</v>
      </c>
      <c r="J163" s="9">
        <f t="shared" si="11"/>
        <v>347763.9645</v>
      </c>
    </row>
    <row r="164" spans="1:10" x14ac:dyDescent="0.25">
      <c r="A164" s="10" t="s">
        <v>160</v>
      </c>
      <c r="B164" s="11">
        <v>4110530</v>
      </c>
      <c r="C164" s="12">
        <f>VLOOKUP(B164,'[1]Oregon MOE and CEIS FFY 2017 SY'!$B$2:$D$201,2,FALSE)</f>
        <v>86129.66</v>
      </c>
      <c r="D164" s="12">
        <f>VLOOKUP(B164,'[1]Oregon MOE and CEIS FFY 2017 SY'!$B$2:$D$201,3,FALSE)</f>
        <v>86255.01</v>
      </c>
      <c r="E164" s="12">
        <f t="shared" si="8"/>
        <v>125.34999999999127</v>
      </c>
      <c r="F164" s="12">
        <f>VLOOKUP(B164,'[2]Section A-LEA Allocations'!$B$7:$G$207,6,FALSE)</f>
        <v>485.19</v>
      </c>
      <c r="G164" s="12">
        <f>VLOOKUP(B164,'[1]Oregon MOE and CEIS FFY 2017 SY'!$B$2:$E$201,4,FALSE)</f>
        <v>485.19</v>
      </c>
      <c r="H164" s="12">
        <f t="shared" si="9"/>
        <v>0</v>
      </c>
      <c r="I164" s="12">
        <f t="shared" si="10"/>
        <v>86740.2</v>
      </c>
      <c r="J164" s="12">
        <f t="shared" si="11"/>
        <v>13011.029999999999</v>
      </c>
    </row>
    <row r="165" spans="1:10" x14ac:dyDescent="0.25">
      <c r="A165" s="7" t="s">
        <v>161</v>
      </c>
      <c r="B165" s="8">
        <v>4110560</v>
      </c>
      <c r="C165" s="9">
        <f>VLOOKUP(B165,'[1]Oregon MOE and CEIS FFY 2017 SY'!$B$2:$D$201,2,FALSE)</f>
        <v>75697.67</v>
      </c>
      <c r="D165" s="9">
        <f>VLOOKUP(B165,'[1]Oregon MOE and CEIS FFY 2017 SY'!$B$2:$D$201,3,FALSE)</f>
        <v>85686.399999999994</v>
      </c>
      <c r="E165" s="9">
        <f t="shared" si="8"/>
        <v>9988.7299999999959</v>
      </c>
      <c r="F165" s="9">
        <f>VLOOKUP(B165,'[2]Section A-LEA Allocations'!$B$7:$G$207,6,FALSE)</f>
        <v>485.19</v>
      </c>
      <c r="G165" s="9">
        <f>VLOOKUP(B165,'[1]Oregon MOE and CEIS FFY 2017 SY'!$B$2:$E$201,4,FALSE)</f>
        <v>485.19</v>
      </c>
      <c r="H165" s="9">
        <f t="shared" si="9"/>
        <v>0</v>
      </c>
      <c r="I165" s="9">
        <f t="shared" si="10"/>
        <v>86171.59</v>
      </c>
      <c r="J165" s="9">
        <f t="shared" si="11"/>
        <v>12925.738499999999</v>
      </c>
    </row>
    <row r="166" spans="1:10" x14ac:dyDescent="0.25">
      <c r="A166" s="10" t="s">
        <v>162</v>
      </c>
      <c r="B166" s="11">
        <v>4110680</v>
      </c>
      <c r="C166" s="12">
        <f>VLOOKUP(B166,'[1]Oregon MOE and CEIS FFY 2017 SY'!$B$2:$D$201,2,FALSE)</f>
        <v>217936.95</v>
      </c>
      <c r="D166" s="12">
        <f>VLOOKUP(B166,'[1]Oregon MOE and CEIS FFY 2017 SY'!$B$2:$D$201,3,FALSE)</f>
        <v>218154.41</v>
      </c>
      <c r="E166" s="12">
        <f t="shared" si="8"/>
        <v>217.45999999999185</v>
      </c>
      <c r="F166" s="12">
        <f>VLOOKUP(B166,'[2]Section A-LEA Allocations'!$B$7:$G$207,6,FALSE)</f>
        <v>7763.08</v>
      </c>
      <c r="G166" s="12">
        <f>VLOOKUP(B166,'[1]Oregon MOE and CEIS FFY 2017 SY'!$B$2:$E$201,4,FALSE)</f>
        <v>7763.07</v>
      </c>
      <c r="H166" s="12">
        <f t="shared" si="9"/>
        <v>-1.0000000000218279E-2</v>
      </c>
      <c r="I166" s="12">
        <f t="shared" si="10"/>
        <v>225917.48</v>
      </c>
      <c r="J166" s="12">
        <f t="shared" si="11"/>
        <v>33887.622000000003</v>
      </c>
    </row>
    <row r="167" spans="1:10" x14ac:dyDescent="0.25">
      <c r="A167" s="7" t="s">
        <v>163</v>
      </c>
      <c r="B167" s="8">
        <v>4110820</v>
      </c>
      <c r="C167" s="9">
        <f>VLOOKUP(B167,'[1]Oregon MOE and CEIS FFY 2017 SY'!$B$2:$D$201,2,FALSE)</f>
        <v>7872593.7599999998</v>
      </c>
      <c r="D167" s="9">
        <f>VLOOKUP(B167,'[1]Oregon MOE and CEIS FFY 2017 SY'!$B$2:$D$201,3,FALSE)</f>
        <v>7913127.1399999997</v>
      </c>
      <c r="E167" s="9">
        <f t="shared" si="8"/>
        <v>40533.379999999888</v>
      </c>
      <c r="F167" s="9">
        <f>VLOOKUP(B167,'[2]Section A-LEA Allocations'!$B$7:$G$207,6,FALSE)</f>
        <v>137309.45000000001</v>
      </c>
      <c r="G167" s="9">
        <f>VLOOKUP(B167,'[1]Oregon MOE and CEIS FFY 2017 SY'!$B$2:$E$201,4,FALSE)</f>
        <v>137309.46</v>
      </c>
      <c r="H167" s="9">
        <f t="shared" si="9"/>
        <v>9.9999999802093953E-3</v>
      </c>
      <c r="I167" s="9">
        <f t="shared" si="10"/>
        <v>8050436.5999999996</v>
      </c>
      <c r="J167" s="9">
        <f t="shared" si="11"/>
        <v>1207565.49</v>
      </c>
    </row>
    <row r="168" spans="1:10" x14ac:dyDescent="0.25">
      <c r="A168" s="10" t="s">
        <v>164</v>
      </c>
      <c r="B168" s="11">
        <v>4108100</v>
      </c>
      <c r="C168" s="12">
        <f>VLOOKUP(B168,'[1]Oregon MOE and CEIS FFY 2017 SY'!$B$2:$D$201,2,FALSE)</f>
        <v>580268.96</v>
      </c>
      <c r="D168" s="12">
        <f>VLOOKUP(B168,'[1]Oregon MOE and CEIS FFY 2017 SY'!$B$2:$D$201,3,FALSE)</f>
        <v>582741.76000000001</v>
      </c>
      <c r="E168" s="12">
        <f t="shared" si="8"/>
        <v>2472.8000000000466</v>
      </c>
      <c r="F168" s="12">
        <f>VLOOKUP(B168,'[2]Section A-LEA Allocations'!$B$7:$G$207,6,FALSE)</f>
        <v>2425.96</v>
      </c>
      <c r="G168" s="12">
        <f>VLOOKUP(B168,'[1]Oregon MOE and CEIS FFY 2017 SY'!$B$2:$E$201,4,FALSE)</f>
        <v>2425.96</v>
      </c>
      <c r="H168" s="12">
        <f t="shared" si="9"/>
        <v>0</v>
      </c>
      <c r="I168" s="12">
        <f t="shared" si="10"/>
        <v>585167.72</v>
      </c>
      <c r="J168" s="12">
        <f t="shared" si="11"/>
        <v>87775.157999999996</v>
      </c>
    </row>
    <row r="169" spans="1:10" x14ac:dyDescent="0.25">
      <c r="A169" s="7" t="s">
        <v>165</v>
      </c>
      <c r="B169" s="8">
        <v>4110980</v>
      </c>
      <c r="C169" s="9">
        <f>VLOOKUP(B169,'[1]Oregon MOE and CEIS FFY 2017 SY'!$B$2:$D$201,2,FALSE)</f>
        <v>436223.34</v>
      </c>
      <c r="D169" s="9">
        <f>VLOOKUP(B169,'[1]Oregon MOE and CEIS FFY 2017 SY'!$B$2:$D$201,3,FALSE)</f>
        <v>436978.23</v>
      </c>
      <c r="E169" s="9">
        <f t="shared" si="8"/>
        <v>754.88999999995576</v>
      </c>
      <c r="F169" s="9">
        <f>VLOOKUP(B169,'[2]Section A-LEA Allocations'!$B$7:$G$207,6,FALSE)</f>
        <v>6307.5</v>
      </c>
      <c r="G169" s="9">
        <f>VLOOKUP(B169,'[1]Oregon MOE and CEIS FFY 2017 SY'!$B$2:$E$201,4,FALSE)</f>
        <v>6307.5</v>
      </c>
      <c r="H169" s="9">
        <f t="shared" si="9"/>
        <v>0</v>
      </c>
      <c r="I169" s="9">
        <f t="shared" si="10"/>
        <v>443285.73</v>
      </c>
      <c r="J169" s="9">
        <f t="shared" si="11"/>
        <v>66492.859499999991</v>
      </c>
    </row>
    <row r="170" spans="1:10" x14ac:dyDescent="0.25">
      <c r="A170" s="10" t="s">
        <v>166</v>
      </c>
      <c r="B170" s="11">
        <v>4111040</v>
      </c>
      <c r="C170" s="12">
        <f>VLOOKUP(B170,'[1]Oregon MOE and CEIS FFY 2017 SY'!$B$2:$D$201,2,FALSE)</f>
        <v>147824.21</v>
      </c>
      <c r="D170" s="12">
        <f>VLOOKUP(B170,'[1]Oregon MOE and CEIS FFY 2017 SY'!$B$2:$D$201,3,FALSE)</f>
        <v>152334.65</v>
      </c>
      <c r="E170" s="12">
        <f t="shared" si="8"/>
        <v>4510.4400000000023</v>
      </c>
      <c r="F170" s="12">
        <f>VLOOKUP(B170,'[2]Section A-LEA Allocations'!$B$7:$G$207,6,FALSE)</f>
        <v>1940.77</v>
      </c>
      <c r="G170" s="12">
        <f>VLOOKUP(B170,'[1]Oregon MOE and CEIS FFY 2017 SY'!$B$2:$E$201,4,FALSE)</f>
        <v>1940.76</v>
      </c>
      <c r="H170" s="12">
        <f t="shared" si="9"/>
        <v>-9.9999999999909051E-3</v>
      </c>
      <c r="I170" s="12">
        <f t="shared" si="10"/>
        <v>154275.41</v>
      </c>
      <c r="J170" s="12">
        <f t="shared" si="11"/>
        <v>23141.3115</v>
      </c>
    </row>
    <row r="171" spans="1:10" x14ac:dyDescent="0.25">
      <c r="A171" s="7" t="s">
        <v>167</v>
      </c>
      <c r="B171" s="8">
        <v>4111100</v>
      </c>
      <c r="C171" s="9">
        <f>VLOOKUP(B171,'[1]Oregon MOE and CEIS FFY 2017 SY'!$B$2:$D$201,2,FALSE)</f>
        <v>319781.46000000002</v>
      </c>
      <c r="D171" s="9">
        <f>VLOOKUP(B171,'[1]Oregon MOE and CEIS FFY 2017 SY'!$B$2:$D$201,3,FALSE)</f>
        <v>327265.3</v>
      </c>
      <c r="E171" s="9">
        <f t="shared" si="8"/>
        <v>7483.8399999999674</v>
      </c>
      <c r="F171" s="9">
        <f>VLOOKUP(B171,'[2]Section A-LEA Allocations'!$B$7:$G$207,6,FALSE)</f>
        <v>9703.85</v>
      </c>
      <c r="G171" s="9">
        <f>VLOOKUP(B171,'[1]Oregon MOE and CEIS FFY 2017 SY'!$B$2:$E$201,4,FALSE)</f>
        <v>9703.84</v>
      </c>
      <c r="H171" s="9">
        <f t="shared" si="9"/>
        <v>-1.0000000000218279E-2</v>
      </c>
      <c r="I171" s="9">
        <f t="shared" si="10"/>
        <v>336969.14</v>
      </c>
      <c r="J171" s="9">
        <f t="shared" si="11"/>
        <v>50545.370999999999</v>
      </c>
    </row>
    <row r="172" spans="1:10" x14ac:dyDescent="0.25">
      <c r="A172" s="10" t="s">
        <v>168</v>
      </c>
      <c r="B172" s="11">
        <v>4111220</v>
      </c>
      <c r="C172" s="12">
        <f>VLOOKUP(B172,'[1]Oregon MOE and CEIS FFY 2017 SY'!$B$2:$D$201,2,FALSE)</f>
        <v>205648.37</v>
      </c>
      <c r="D172" s="12">
        <f>VLOOKUP(B172,'[1]Oregon MOE and CEIS FFY 2017 SY'!$B$2:$D$201,3,FALSE)</f>
        <v>206806.37</v>
      </c>
      <c r="E172" s="12">
        <f t="shared" si="8"/>
        <v>1158</v>
      </c>
      <c r="F172" s="12">
        <f>VLOOKUP(B172,'[2]Section A-LEA Allocations'!$B$7:$G$207,6,FALSE)</f>
        <v>5822.31</v>
      </c>
      <c r="G172" s="12">
        <f>VLOOKUP(B172,'[1]Oregon MOE and CEIS FFY 2017 SY'!$B$2:$E$201,4,FALSE)</f>
        <v>5822.31</v>
      </c>
      <c r="H172" s="12">
        <f t="shared" si="9"/>
        <v>0</v>
      </c>
      <c r="I172" s="12">
        <f t="shared" si="10"/>
        <v>212628.68</v>
      </c>
      <c r="J172" s="12">
        <f t="shared" si="11"/>
        <v>31894.301999999996</v>
      </c>
    </row>
    <row r="173" spans="1:10" x14ac:dyDescent="0.25">
      <c r="A173" s="7" t="s">
        <v>169</v>
      </c>
      <c r="B173" s="8">
        <v>4111250</v>
      </c>
      <c r="C173" s="9">
        <f>VLOOKUP(B173,'[1]Oregon MOE and CEIS FFY 2017 SY'!$B$2:$D$201,2,FALSE)</f>
        <v>59887.59</v>
      </c>
      <c r="D173" s="9">
        <f>VLOOKUP(B173,'[1]Oregon MOE and CEIS FFY 2017 SY'!$B$2:$D$201,3,FALSE)</f>
        <v>60991.89</v>
      </c>
      <c r="E173" s="9">
        <f t="shared" si="8"/>
        <v>1104.3000000000029</v>
      </c>
      <c r="F173" s="9">
        <f>VLOOKUP(B173,'[2]Section A-LEA Allocations'!$B$7:$G$207,6,FALSE)</f>
        <v>485.19</v>
      </c>
      <c r="G173" s="9">
        <f>VLOOKUP(B173,'[1]Oregon MOE and CEIS FFY 2017 SY'!$B$2:$E$201,4,FALSE)</f>
        <v>485.19</v>
      </c>
      <c r="H173" s="9">
        <f t="shared" si="9"/>
        <v>0</v>
      </c>
      <c r="I173" s="9">
        <f t="shared" si="10"/>
        <v>61477.08</v>
      </c>
      <c r="J173" s="9">
        <f t="shared" si="11"/>
        <v>9221.5619999999999</v>
      </c>
    </row>
    <row r="174" spans="1:10" x14ac:dyDescent="0.25">
      <c r="A174" s="10" t="s">
        <v>170</v>
      </c>
      <c r="B174" s="11">
        <v>4111290</v>
      </c>
      <c r="C174" s="12">
        <f>VLOOKUP(B174,'[1]Oregon MOE and CEIS FFY 2017 SY'!$B$2:$D$201,2,FALSE)</f>
        <v>834226.84</v>
      </c>
      <c r="D174" s="12">
        <f>VLOOKUP(B174,'[1]Oregon MOE and CEIS FFY 2017 SY'!$B$2:$D$201,3,FALSE)</f>
        <v>820901.2</v>
      </c>
      <c r="E174" s="12">
        <f t="shared" si="8"/>
        <v>-13325.640000000014</v>
      </c>
      <c r="F174" s="12">
        <f>VLOOKUP(B174,'[2]Section A-LEA Allocations'!$B$7:$G$207,6,FALSE)</f>
        <v>7763.08</v>
      </c>
      <c r="G174" s="12">
        <f>VLOOKUP(B174,'[1]Oregon MOE and CEIS FFY 2017 SY'!$B$2:$E$201,4,FALSE)</f>
        <v>7763.08</v>
      </c>
      <c r="H174" s="12">
        <f t="shared" si="9"/>
        <v>0</v>
      </c>
      <c r="I174" s="12">
        <f t="shared" si="10"/>
        <v>828664.27999999991</v>
      </c>
      <c r="J174" s="12">
        <f t="shared" si="11"/>
        <v>124299.64199999998</v>
      </c>
    </row>
    <row r="175" spans="1:10" x14ac:dyDescent="0.25">
      <c r="A175" s="7" t="s">
        <v>171</v>
      </c>
      <c r="B175" s="8">
        <v>4111450</v>
      </c>
      <c r="C175" s="9">
        <f>VLOOKUP(B175,'[1]Oregon MOE and CEIS FFY 2017 SY'!$B$2:$D$201,2,FALSE)</f>
        <v>671958.78</v>
      </c>
      <c r="D175" s="9">
        <f>VLOOKUP(B175,'[1]Oregon MOE and CEIS FFY 2017 SY'!$B$2:$D$201,3,FALSE)</f>
        <v>673405.1</v>
      </c>
      <c r="E175" s="9">
        <f t="shared" si="8"/>
        <v>1446.3199999999488</v>
      </c>
      <c r="F175" s="9">
        <f>VLOOKUP(B175,'[2]Section A-LEA Allocations'!$B$7:$G$207,6,FALSE)</f>
        <v>12615.01</v>
      </c>
      <c r="G175" s="9">
        <f>VLOOKUP(B175,'[1]Oregon MOE and CEIS FFY 2017 SY'!$B$2:$E$201,4,FALSE)</f>
        <v>12615.01</v>
      </c>
      <c r="H175" s="9">
        <f t="shared" si="9"/>
        <v>0</v>
      </c>
      <c r="I175" s="9">
        <f t="shared" si="10"/>
        <v>686020.11</v>
      </c>
      <c r="J175" s="9">
        <f t="shared" si="11"/>
        <v>102903.0165</v>
      </c>
    </row>
    <row r="176" spans="1:10" x14ac:dyDescent="0.25">
      <c r="A176" s="10" t="s">
        <v>172</v>
      </c>
      <c r="B176" s="11">
        <v>4111490</v>
      </c>
      <c r="C176" s="12">
        <f>VLOOKUP(B176,'[1]Oregon MOE and CEIS FFY 2017 SY'!$B$2:$D$201,2,FALSE)</f>
        <v>206476.66</v>
      </c>
      <c r="D176" s="12">
        <f>VLOOKUP(B176,'[1]Oregon MOE and CEIS FFY 2017 SY'!$B$2:$D$201,3,FALSE)</f>
        <v>202866.4</v>
      </c>
      <c r="E176" s="12">
        <f t="shared" si="8"/>
        <v>-3610.2600000000093</v>
      </c>
      <c r="F176" s="12">
        <f>VLOOKUP(B176,'[2]Section A-LEA Allocations'!$B$7:$G$207,6,FALSE)</f>
        <v>2425.96</v>
      </c>
      <c r="G176" s="12">
        <f>VLOOKUP(B176,'[1]Oregon MOE and CEIS FFY 2017 SY'!$B$2:$E$201,4,FALSE)</f>
        <v>2425.9699999999998</v>
      </c>
      <c r="H176" s="12">
        <f t="shared" si="9"/>
        <v>9.9999999997635314E-3</v>
      </c>
      <c r="I176" s="12">
        <f t="shared" si="10"/>
        <v>205292.37</v>
      </c>
      <c r="J176" s="12">
        <f t="shared" si="11"/>
        <v>30793.855499999998</v>
      </c>
    </row>
    <row r="177" spans="1:10" x14ac:dyDescent="0.25">
      <c r="A177" s="7" t="s">
        <v>173</v>
      </c>
      <c r="B177" s="8">
        <v>4105100</v>
      </c>
      <c r="C177" s="9">
        <f>VLOOKUP(B177,'[1]Oregon MOE and CEIS FFY 2017 SY'!$B$2:$D$201,2,FALSE)</f>
        <v>308235.34000000003</v>
      </c>
      <c r="D177" s="9">
        <f>VLOOKUP(B177,'[1]Oregon MOE and CEIS FFY 2017 SY'!$B$2:$D$201,3,FALSE)</f>
        <v>308162.01</v>
      </c>
      <c r="E177" s="9">
        <f t="shared" si="8"/>
        <v>-73.330000000016298</v>
      </c>
      <c r="F177" s="9">
        <f>VLOOKUP(B177,'[2]Section A-LEA Allocations'!$B$7:$G$207,6,FALSE)</f>
        <v>12615.01</v>
      </c>
      <c r="G177" s="9">
        <f>VLOOKUP(B177,'[1]Oregon MOE and CEIS FFY 2017 SY'!$B$2:$E$201,4,FALSE)</f>
        <v>12615.01</v>
      </c>
      <c r="H177" s="9">
        <f t="shared" si="9"/>
        <v>0</v>
      </c>
      <c r="I177" s="9">
        <f t="shared" si="10"/>
        <v>320777.02</v>
      </c>
      <c r="J177" s="9">
        <f t="shared" si="11"/>
        <v>48116.553</v>
      </c>
    </row>
    <row r="178" spans="1:10" x14ac:dyDescent="0.25">
      <c r="A178" s="10" t="s">
        <v>174</v>
      </c>
      <c r="B178" s="11">
        <v>4105020</v>
      </c>
      <c r="C178" s="12">
        <f>VLOOKUP(B178,'[1]Oregon MOE and CEIS FFY 2017 SY'!$B$2:$D$201,2,FALSE)</f>
        <v>3057.38</v>
      </c>
      <c r="D178" s="12">
        <f>VLOOKUP(B178,'[1]Oregon MOE and CEIS FFY 2017 SY'!$B$2:$D$201,3,FALSE)</f>
        <v>3112.17</v>
      </c>
      <c r="E178" s="12">
        <f t="shared" si="8"/>
        <v>54.789999999999964</v>
      </c>
      <c r="F178" s="12">
        <f>VLOOKUP(B178,'[2]Section A-LEA Allocations'!$B$7:$G$207,6,FALSE)</f>
        <v>0</v>
      </c>
      <c r="G178" s="12">
        <f>VLOOKUP(B178,'[1]Oregon MOE and CEIS FFY 2017 SY'!$B$2:$E$201,4,FALSE)</f>
        <v>0</v>
      </c>
      <c r="H178" s="12">
        <f t="shared" si="9"/>
        <v>0</v>
      </c>
      <c r="I178" s="12">
        <f t="shared" si="10"/>
        <v>3112.17</v>
      </c>
      <c r="J178" s="12">
        <f t="shared" si="11"/>
        <v>466.82549999999998</v>
      </c>
    </row>
    <row r="179" spans="1:10" x14ac:dyDescent="0.25">
      <c r="A179" s="7" t="s">
        <v>175</v>
      </c>
      <c r="B179" s="8">
        <v>4111580</v>
      </c>
      <c r="C179" s="9">
        <f>VLOOKUP(B179,'[1]Oregon MOE and CEIS FFY 2017 SY'!$B$2:$D$201,2,FALSE)</f>
        <v>605157.76</v>
      </c>
      <c r="D179" s="9">
        <f>VLOOKUP(B179,'[1]Oregon MOE and CEIS FFY 2017 SY'!$B$2:$D$201,3,FALSE)</f>
        <v>611751.26</v>
      </c>
      <c r="E179" s="9">
        <f t="shared" si="8"/>
        <v>6593.5</v>
      </c>
      <c r="F179" s="9">
        <f>VLOOKUP(B179,'[2]Section A-LEA Allocations'!$B$7:$G$207,6,FALSE)</f>
        <v>15526.16</v>
      </c>
      <c r="G179" s="9">
        <f>VLOOKUP(B179,'[1]Oregon MOE and CEIS FFY 2017 SY'!$B$2:$E$201,4,FALSE)</f>
        <v>15526.15</v>
      </c>
      <c r="H179" s="9">
        <f t="shared" si="9"/>
        <v>-1.0000000000218279E-2</v>
      </c>
      <c r="I179" s="9">
        <f t="shared" si="10"/>
        <v>627277.41</v>
      </c>
      <c r="J179" s="9">
        <f t="shared" si="11"/>
        <v>94091.611499999999</v>
      </c>
    </row>
    <row r="180" spans="1:10" x14ac:dyDescent="0.25">
      <c r="A180" s="10" t="s">
        <v>176</v>
      </c>
      <c r="B180" s="11">
        <v>4111610</v>
      </c>
      <c r="C180" s="12">
        <f>VLOOKUP(B180,'[1]Oregon MOE and CEIS FFY 2017 SY'!$B$2:$D$201,2,FALSE)</f>
        <v>388611.77</v>
      </c>
      <c r="D180" s="12">
        <f>VLOOKUP(B180,'[1]Oregon MOE and CEIS FFY 2017 SY'!$B$2:$D$201,3,FALSE)</f>
        <v>394567.06</v>
      </c>
      <c r="E180" s="12">
        <f t="shared" si="8"/>
        <v>5955.289999999979</v>
      </c>
      <c r="F180" s="12">
        <f>VLOOKUP(B180,'[2]Section A-LEA Allocations'!$B$7:$G$207,6,FALSE)</f>
        <v>10189.040000000001</v>
      </c>
      <c r="G180" s="12">
        <f>VLOOKUP(B180,'[1]Oregon MOE and CEIS FFY 2017 SY'!$B$2:$E$201,4,FALSE)</f>
        <v>10189.040000000001</v>
      </c>
      <c r="H180" s="12">
        <f t="shared" si="9"/>
        <v>0</v>
      </c>
      <c r="I180" s="12">
        <f t="shared" si="10"/>
        <v>404756.1</v>
      </c>
      <c r="J180" s="12">
        <f t="shared" si="11"/>
        <v>60713.414999999994</v>
      </c>
    </row>
    <row r="181" spans="1:10" x14ac:dyDescent="0.25">
      <c r="A181" s="7" t="s">
        <v>177</v>
      </c>
      <c r="B181" s="8">
        <v>4100021</v>
      </c>
      <c r="C181" s="9">
        <f>VLOOKUP(B181,'[1]Oregon MOE and CEIS FFY 2017 SY'!$B$2:$D$201,2,FALSE)</f>
        <v>61587.93</v>
      </c>
      <c r="D181" s="9">
        <f>VLOOKUP(B181,'[1]Oregon MOE and CEIS FFY 2017 SY'!$B$2:$D$201,3,FALSE)</f>
        <v>64359.82</v>
      </c>
      <c r="E181" s="9">
        <f t="shared" si="8"/>
        <v>2771.8899999999994</v>
      </c>
      <c r="F181" s="9">
        <f>VLOOKUP(B181,'[2]Section A-LEA Allocations'!$B$7:$G$207,6,FALSE)</f>
        <v>4366.74</v>
      </c>
      <c r="G181" s="9">
        <f>VLOOKUP(B181,'[1]Oregon MOE and CEIS FFY 2017 SY'!$B$2:$E$201,4,FALSE)</f>
        <v>4366.74</v>
      </c>
      <c r="H181" s="9">
        <f t="shared" si="9"/>
        <v>0</v>
      </c>
      <c r="I181" s="9">
        <f t="shared" si="10"/>
        <v>68726.559999999998</v>
      </c>
      <c r="J181" s="9">
        <f t="shared" si="11"/>
        <v>10308.983999999999</v>
      </c>
    </row>
    <row r="182" spans="1:10" x14ac:dyDescent="0.25">
      <c r="A182" s="10" t="s">
        <v>178</v>
      </c>
      <c r="B182" s="11">
        <v>4111640</v>
      </c>
      <c r="C182" s="12">
        <f>VLOOKUP(B182,'[1]Oregon MOE and CEIS FFY 2017 SY'!$B$2:$D$201,2,FALSE)</f>
        <v>8380.01</v>
      </c>
      <c r="D182" s="12">
        <f>VLOOKUP(B182,'[1]Oregon MOE and CEIS FFY 2017 SY'!$B$2:$D$201,3,FALSE)</f>
        <v>9658.94</v>
      </c>
      <c r="E182" s="12">
        <f t="shared" si="8"/>
        <v>1278.9300000000003</v>
      </c>
      <c r="F182" s="12">
        <f>VLOOKUP(B182,'[2]Section A-LEA Allocations'!$B$7:$G$207,6,FALSE)</f>
        <v>0</v>
      </c>
      <c r="G182" s="12">
        <f>VLOOKUP(B182,'[1]Oregon MOE and CEIS FFY 2017 SY'!$B$2:$E$201,4,FALSE)</f>
        <v>0</v>
      </c>
      <c r="H182" s="12">
        <f t="shared" si="9"/>
        <v>0</v>
      </c>
      <c r="I182" s="12">
        <f t="shared" si="10"/>
        <v>9658.94</v>
      </c>
      <c r="J182" s="12">
        <f t="shared" si="11"/>
        <v>1448.8410000000001</v>
      </c>
    </row>
    <row r="183" spans="1:10" x14ac:dyDescent="0.25">
      <c r="A183" s="7" t="s">
        <v>179</v>
      </c>
      <c r="B183" s="8">
        <v>4111670</v>
      </c>
      <c r="C183" s="9">
        <f>VLOOKUP(B183,'[1]Oregon MOE and CEIS FFY 2017 SY'!$B$2:$D$201,2,FALSE)</f>
        <v>2373913.7999999998</v>
      </c>
      <c r="D183" s="9">
        <f>VLOOKUP(B183,'[1]Oregon MOE and CEIS FFY 2017 SY'!$B$2:$D$201,3,FALSE)</f>
        <v>2365281.42</v>
      </c>
      <c r="E183" s="9">
        <f t="shared" si="8"/>
        <v>-8632.3799999998882</v>
      </c>
      <c r="F183" s="9">
        <f>VLOOKUP(B183,'[2]Section A-LEA Allocations'!$B$7:$G$207,6,FALSE)</f>
        <v>82482.710000000006</v>
      </c>
      <c r="G183" s="9">
        <f>VLOOKUP(B183,'[1]Oregon MOE and CEIS FFY 2017 SY'!$B$2:$E$201,4,FALSE)</f>
        <v>82482.710000000006</v>
      </c>
      <c r="H183" s="9">
        <f t="shared" si="9"/>
        <v>0</v>
      </c>
      <c r="I183" s="9">
        <f t="shared" si="10"/>
        <v>2447764.13</v>
      </c>
      <c r="J183" s="9">
        <f t="shared" si="11"/>
        <v>367164.61949999997</v>
      </c>
    </row>
    <row r="184" spans="1:10" x14ac:dyDescent="0.25">
      <c r="A184" s="10" t="s">
        <v>180</v>
      </c>
      <c r="B184" s="11">
        <v>4111720</v>
      </c>
      <c r="C184" s="12">
        <f>VLOOKUP(B184,'[1]Oregon MOE and CEIS FFY 2017 SY'!$B$2:$D$201,2,FALSE)</f>
        <v>661929.43000000005</v>
      </c>
      <c r="D184" s="12">
        <f>VLOOKUP(B184,'[1]Oregon MOE and CEIS FFY 2017 SY'!$B$2:$D$201,3,FALSE)</f>
        <v>664521.76</v>
      </c>
      <c r="E184" s="12">
        <f t="shared" si="8"/>
        <v>2592.3299999999581</v>
      </c>
      <c r="F184" s="12">
        <f>VLOOKUP(B184,'[2]Section A-LEA Allocations'!$B$7:$G$207,6,FALSE)</f>
        <v>20863.27</v>
      </c>
      <c r="G184" s="12">
        <f>VLOOKUP(B184,'[1]Oregon MOE and CEIS FFY 2017 SY'!$B$2:$E$201,4,FALSE)</f>
        <v>20863.27</v>
      </c>
      <c r="H184" s="12">
        <f t="shared" si="9"/>
        <v>0</v>
      </c>
      <c r="I184" s="12">
        <f t="shared" si="10"/>
        <v>685385.03</v>
      </c>
      <c r="J184" s="12">
        <f t="shared" si="11"/>
        <v>102807.7545</v>
      </c>
    </row>
    <row r="185" spans="1:10" x14ac:dyDescent="0.25">
      <c r="A185" s="7" t="s">
        <v>181</v>
      </c>
      <c r="B185" s="8">
        <v>4111760</v>
      </c>
      <c r="C185" s="9">
        <f>VLOOKUP(B185,'[1]Oregon MOE and CEIS FFY 2017 SY'!$B$2:$D$201,2,FALSE)</f>
        <v>49679.73</v>
      </c>
      <c r="D185" s="9">
        <f>VLOOKUP(B185,'[1]Oregon MOE and CEIS FFY 2017 SY'!$B$2:$D$201,3,FALSE)</f>
        <v>51191.44</v>
      </c>
      <c r="E185" s="9">
        <f t="shared" si="8"/>
        <v>1511.7099999999991</v>
      </c>
      <c r="F185" s="9">
        <f>VLOOKUP(B185,'[2]Section A-LEA Allocations'!$B$7:$G$207,6,FALSE)</f>
        <v>1455.58</v>
      </c>
      <c r="G185" s="9">
        <f>VLOOKUP(B185,'[1]Oregon MOE and CEIS FFY 2017 SY'!$B$2:$E$201,4,FALSE)</f>
        <v>1455.57</v>
      </c>
      <c r="H185" s="9">
        <f t="shared" si="9"/>
        <v>-9.9999999999909051E-3</v>
      </c>
      <c r="I185" s="9">
        <f t="shared" si="10"/>
        <v>52647.01</v>
      </c>
      <c r="J185" s="9">
        <f t="shared" si="11"/>
        <v>7897.0514999999996</v>
      </c>
    </row>
    <row r="186" spans="1:10" x14ac:dyDescent="0.25">
      <c r="A186" s="10" t="s">
        <v>182</v>
      </c>
      <c r="B186" s="11">
        <v>4111790</v>
      </c>
      <c r="C186" s="12">
        <f>VLOOKUP(B186,'[1]Oregon MOE and CEIS FFY 2017 SY'!$B$2:$D$201,2,FALSE)</f>
        <v>101651.22</v>
      </c>
      <c r="D186" s="12">
        <f>VLOOKUP(B186,'[1]Oregon MOE and CEIS FFY 2017 SY'!$B$2:$D$201,3,FALSE)</f>
        <v>102111.23</v>
      </c>
      <c r="E186" s="12">
        <f t="shared" si="8"/>
        <v>460.00999999999476</v>
      </c>
      <c r="F186" s="12">
        <f>VLOOKUP(B186,'[2]Section A-LEA Allocations'!$B$7:$G$207,6,FALSE)</f>
        <v>2911.16</v>
      </c>
      <c r="G186" s="12">
        <f>VLOOKUP(B186,'[1]Oregon MOE and CEIS FFY 2017 SY'!$B$2:$E$201,4,FALSE)</f>
        <v>2911.15</v>
      </c>
      <c r="H186" s="12">
        <f t="shared" si="9"/>
        <v>-9.9999999997635314E-3</v>
      </c>
      <c r="I186" s="12">
        <f t="shared" si="10"/>
        <v>105022.37999999999</v>
      </c>
      <c r="J186" s="12">
        <f t="shared" si="11"/>
        <v>15753.356999999998</v>
      </c>
    </row>
    <row r="187" spans="1:10" x14ac:dyDescent="0.25">
      <c r="A187" s="7" t="s">
        <v>183</v>
      </c>
      <c r="B187" s="8">
        <v>4111910</v>
      </c>
      <c r="C187" s="9">
        <f>VLOOKUP(B187,'[1]Oregon MOE and CEIS FFY 2017 SY'!$B$2:$D$201,2,FALSE)</f>
        <v>0</v>
      </c>
      <c r="D187" s="9">
        <f>VLOOKUP(B187,'[1]Oregon MOE and CEIS FFY 2017 SY'!$B$2:$D$201,3,FALSE)</f>
        <v>0</v>
      </c>
      <c r="E187" s="9">
        <f t="shared" si="8"/>
        <v>0</v>
      </c>
      <c r="F187" s="9">
        <f>VLOOKUP(B187,'[2]Section A-LEA Allocations'!$B$7:$G$207,6,FALSE)</f>
        <v>0</v>
      </c>
      <c r="G187" s="9">
        <f>VLOOKUP(B187,'[1]Oregon MOE and CEIS FFY 2017 SY'!$B$2:$E$201,4,FALSE)</f>
        <v>0</v>
      </c>
      <c r="H187" s="9">
        <f t="shared" si="9"/>
        <v>0</v>
      </c>
      <c r="I187" s="9">
        <f t="shared" si="10"/>
        <v>0</v>
      </c>
      <c r="J187" s="9">
        <f t="shared" si="11"/>
        <v>0</v>
      </c>
    </row>
    <row r="188" spans="1:10" x14ac:dyDescent="0.25">
      <c r="A188" s="10" t="s">
        <v>184</v>
      </c>
      <c r="B188" s="11">
        <v>4111940</v>
      </c>
      <c r="C188" s="12">
        <f>VLOOKUP(B188,'[1]Oregon MOE and CEIS FFY 2017 SY'!$B$2:$D$201,2,FALSE)</f>
        <v>281059.32</v>
      </c>
      <c r="D188" s="12">
        <f>VLOOKUP(B188,'[1]Oregon MOE and CEIS FFY 2017 SY'!$B$2:$D$201,3,FALSE)</f>
        <v>281975.93</v>
      </c>
      <c r="E188" s="12">
        <f t="shared" si="8"/>
        <v>916.60999999998603</v>
      </c>
      <c r="F188" s="12">
        <f>VLOOKUP(B188,'[2]Section A-LEA Allocations'!$B$7:$G$207,6,FALSE)</f>
        <v>7763.08</v>
      </c>
      <c r="G188" s="12">
        <f>VLOOKUP(B188,'[1]Oregon MOE and CEIS FFY 2017 SY'!$B$2:$E$201,4,FALSE)</f>
        <v>7763.08</v>
      </c>
      <c r="H188" s="12">
        <f t="shared" si="9"/>
        <v>0</v>
      </c>
      <c r="I188" s="12">
        <f t="shared" si="10"/>
        <v>289739.01</v>
      </c>
      <c r="J188" s="12">
        <f t="shared" si="11"/>
        <v>43460.851499999997</v>
      </c>
    </row>
    <row r="189" spans="1:10" x14ac:dyDescent="0.25">
      <c r="A189" s="7" t="s">
        <v>185</v>
      </c>
      <c r="B189" s="8">
        <v>4111970</v>
      </c>
      <c r="C189" s="9">
        <f>VLOOKUP(B189,'[1]Oregon MOE and CEIS FFY 2017 SY'!$B$2:$D$201,2,FALSE)</f>
        <v>533806.17000000004</v>
      </c>
      <c r="D189" s="9">
        <f>VLOOKUP(B189,'[1]Oregon MOE and CEIS FFY 2017 SY'!$B$2:$D$201,3,FALSE)</f>
        <v>535696.52</v>
      </c>
      <c r="E189" s="9">
        <f t="shared" si="8"/>
        <v>1890.3499999999767</v>
      </c>
      <c r="F189" s="9">
        <f>VLOOKUP(B189,'[2]Section A-LEA Allocations'!$B$7:$G$207,6,FALSE)</f>
        <v>11159.42</v>
      </c>
      <c r="G189" s="9">
        <f>VLOOKUP(B189,'[1]Oregon MOE and CEIS FFY 2017 SY'!$B$2:$E$201,4,FALSE)</f>
        <v>11159.42</v>
      </c>
      <c r="H189" s="9">
        <f t="shared" si="9"/>
        <v>0</v>
      </c>
      <c r="I189" s="9">
        <f t="shared" si="10"/>
        <v>546855.94000000006</v>
      </c>
      <c r="J189" s="9">
        <f t="shared" si="11"/>
        <v>82028.391000000003</v>
      </c>
    </row>
    <row r="190" spans="1:10" x14ac:dyDescent="0.25">
      <c r="A190" s="10" t="s">
        <v>186</v>
      </c>
      <c r="B190" s="11">
        <v>4106900</v>
      </c>
      <c r="C190" s="12">
        <f>VLOOKUP(B190,'[1]Oregon MOE and CEIS FFY 2017 SY'!$B$2:$D$201,2,FALSE)</f>
        <v>1143887.83</v>
      </c>
      <c r="D190" s="12">
        <f>VLOOKUP(B190,'[1]Oregon MOE and CEIS FFY 2017 SY'!$B$2:$D$201,3,FALSE)</f>
        <v>1072405.3600000001</v>
      </c>
      <c r="E190" s="12">
        <f t="shared" si="8"/>
        <v>-71482.469999999972</v>
      </c>
      <c r="F190" s="12">
        <f>VLOOKUP(B190,'[2]Section A-LEA Allocations'!$B$7:$G$207,6,FALSE)</f>
        <v>33478.28</v>
      </c>
      <c r="G190" s="12">
        <f>VLOOKUP(B190,'[1]Oregon MOE and CEIS FFY 2017 SY'!$B$2:$E$201,4,FALSE)</f>
        <v>33478.28</v>
      </c>
      <c r="H190" s="12">
        <f t="shared" si="9"/>
        <v>0</v>
      </c>
      <c r="I190" s="12">
        <f t="shared" si="10"/>
        <v>1105883.6400000001</v>
      </c>
      <c r="J190" s="12">
        <f t="shared" si="11"/>
        <v>165882.546</v>
      </c>
    </row>
    <row r="191" spans="1:10" x14ac:dyDescent="0.25">
      <c r="A191" s="7" t="s">
        <v>187</v>
      </c>
      <c r="B191" s="8">
        <v>4112240</v>
      </c>
      <c r="C191" s="9">
        <f>VLOOKUP(B191,'[1]Oregon MOE and CEIS FFY 2017 SY'!$B$2:$D$201,2,FALSE)</f>
        <v>2389293.67</v>
      </c>
      <c r="D191" s="9">
        <f>VLOOKUP(B191,'[1]Oregon MOE and CEIS FFY 2017 SY'!$B$2:$D$201,3,FALSE)</f>
        <v>2402148.21</v>
      </c>
      <c r="E191" s="9">
        <f t="shared" si="8"/>
        <v>12854.540000000037</v>
      </c>
      <c r="F191" s="9">
        <f>VLOOKUP(B191,'[2]Section A-LEA Allocations'!$B$7:$G$207,6,FALSE)</f>
        <v>43667.32</v>
      </c>
      <c r="G191" s="9">
        <f>VLOOKUP(B191,'[1]Oregon MOE and CEIS FFY 2017 SY'!$B$2:$E$201,4,FALSE)</f>
        <v>43667.31</v>
      </c>
      <c r="H191" s="9">
        <f t="shared" si="9"/>
        <v>-1.0000000002037268E-2</v>
      </c>
      <c r="I191" s="9">
        <f t="shared" si="10"/>
        <v>2445815.52</v>
      </c>
      <c r="J191" s="9">
        <f t="shared" si="11"/>
        <v>366872.32799999998</v>
      </c>
    </row>
    <row r="192" spans="1:10" x14ac:dyDescent="0.25">
      <c r="A192" s="10" t="s">
        <v>188</v>
      </c>
      <c r="B192" s="11">
        <v>4112320</v>
      </c>
      <c r="C192" s="12">
        <f>VLOOKUP(B192,'[1]Oregon MOE and CEIS FFY 2017 SY'!$B$2:$D$201,2,FALSE)</f>
        <v>472988.25</v>
      </c>
      <c r="D192" s="12">
        <f>VLOOKUP(B192,'[1]Oregon MOE and CEIS FFY 2017 SY'!$B$2:$D$201,3,FALSE)</f>
        <v>478232.32000000001</v>
      </c>
      <c r="E192" s="12">
        <f t="shared" si="8"/>
        <v>5244.070000000007</v>
      </c>
      <c r="F192" s="12">
        <f>VLOOKUP(B192,'[2]Section A-LEA Allocations'!$B$7:$G$207,6,FALSE)</f>
        <v>10674.24</v>
      </c>
      <c r="G192" s="12">
        <f>VLOOKUP(B192,'[1]Oregon MOE and CEIS FFY 2017 SY'!$B$2:$E$201,4,FALSE)</f>
        <v>10674.24</v>
      </c>
      <c r="H192" s="12">
        <f t="shared" si="9"/>
        <v>0</v>
      </c>
      <c r="I192" s="12">
        <f t="shared" si="10"/>
        <v>488906.56</v>
      </c>
      <c r="J192" s="12">
        <f t="shared" si="11"/>
        <v>73335.983999999997</v>
      </c>
    </row>
    <row r="193" spans="1:10" x14ac:dyDescent="0.25">
      <c r="A193" s="7" t="s">
        <v>189</v>
      </c>
      <c r="B193" s="8">
        <v>4112360</v>
      </c>
      <c r="C193" s="9">
        <f>VLOOKUP(B193,'[1]Oregon MOE and CEIS FFY 2017 SY'!$B$2:$D$201,2,FALSE)</f>
        <v>2290.9299999999998</v>
      </c>
      <c r="D193" s="9">
        <f>VLOOKUP(B193,'[1]Oregon MOE and CEIS FFY 2017 SY'!$B$2:$D$201,3,FALSE)</f>
        <v>2475.4899999999998</v>
      </c>
      <c r="E193" s="9">
        <f t="shared" si="8"/>
        <v>184.55999999999995</v>
      </c>
      <c r="F193" s="9">
        <f>VLOOKUP(B193,'[2]Section A-LEA Allocations'!$B$7:$G$207,6,FALSE)</f>
        <v>0</v>
      </c>
      <c r="G193" s="9">
        <f>VLOOKUP(B193,'[1]Oregon MOE and CEIS FFY 2017 SY'!$B$2:$E$201,4,FALSE)</f>
        <v>0</v>
      </c>
      <c r="H193" s="9">
        <f t="shared" si="9"/>
        <v>0</v>
      </c>
      <c r="I193" s="9">
        <f t="shared" si="10"/>
        <v>2475.4899999999998</v>
      </c>
      <c r="J193" s="9">
        <f t="shared" si="11"/>
        <v>371.32349999999997</v>
      </c>
    </row>
    <row r="194" spans="1:10" x14ac:dyDescent="0.25">
      <c r="A194" s="10" t="s">
        <v>190</v>
      </c>
      <c r="B194" s="11">
        <v>4112540</v>
      </c>
      <c r="C194" s="12">
        <f>VLOOKUP(B194,'[1]Oregon MOE and CEIS FFY 2017 SY'!$B$2:$D$201,2,FALSE)</f>
        <v>7105.49</v>
      </c>
      <c r="D194" s="12">
        <f>VLOOKUP(B194,'[1]Oregon MOE and CEIS FFY 2017 SY'!$B$2:$D$201,3,FALSE)</f>
        <v>6392.2</v>
      </c>
      <c r="E194" s="12">
        <f t="shared" si="8"/>
        <v>-713.29</v>
      </c>
      <c r="F194" s="12">
        <f>VLOOKUP(B194,'[2]Section A-LEA Allocations'!$B$7:$G$207,6,FALSE)</f>
        <v>0</v>
      </c>
      <c r="G194" s="12">
        <f>VLOOKUP(B194,'[1]Oregon MOE and CEIS FFY 2017 SY'!$B$2:$E$201,4,FALSE)</f>
        <v>0</v>
      </c>
      <c r="H194" s="12">
        <f t="shared" si="9"/>
        <v>0</v>
      </c>
      <c r="I194" s="12">
        <f t="shared" si="10"/>
        <v>6392.2</v>
      </c>
      <c r="J194" s="12">
        <f t="shared" si="11"/>
        <v>958.82999999999993</v>
      </c>
    </row>
    <row r="195" spans="1:10" x14ac:dyDescent="0.25">
      <c r="A195" s="7" t="s">
        <v>191</v>
      </c>
      <c r="B195" s="8">
        <v>4112600</v>
      </c>
      <c r="C195" s="9">
        <f>VLOOKUP(B195,'[1]Oregon MOE and CEIS FFY 2017 SY'!$B$2:$D$201,2,FALSE)</f>
        <v>248900.51</v>
      </c>
      <c r="D195" s="9">
        <f>VLOOKUP(B195,'[1]Oregon MOE and CEIS FFY 2017 SY'!$B$2:$D$201,3,FALSE)</f>
        <v>249611.51</v>
      </c>
      <c r="E195" s="9">
        <f t="shared" si="8"/>
        <v>711</v>
      </c>
      <c r="F195" s="9">
        <f>VLOOKUP(B195,'[2]Section A-LEA Allocations'!$B$7:$G$207,6,FALSE)</f>
        <v>5822.31</v>
      </c>
      <c r="G195" s="9">
        <f>VLOOKUP(B195,'[1]Oregon MOE and CEIS FFY 2017 SY'!$B$2:$E$201,4,FALSE)</f>
        <v>5822.31</v>
      </c>
      <c r="H195" s="9">
        <f t="shared" si="9"/>
        <v>0</v>
      </c>
      <c r="I195" s="9">
        <f t="shared" si="10"/>
        <v>255433.82</v>
      </c>
      <c r="J195" s="9">
        <f t="shared" si="11"/>
        <v>38315.072999999997</v>
      </c>
    </row>
    <row r="196" spans="1:10" x14ac:dyDescent="0.25">
      <c r="A196" s="10" t="s">
        <v>192</v>
      </c>
      <c r="B196" s="11">
        <v>4112690</v>
      </c>
      <c r="C196" s="12">
        <f>VLOOKUP(B196,'[1]Oregon MOE and CEIS FFY 2017 SY'!$B$2:$D$201,2,FALSE)</f>
        <v>73453.91</v>
      </c>
      <c r="D196" s="12">
        <f>VLOOKUP(B196,'[1]Oregon MOE and CEIS FFY 2017 SY'!$B$2:$D$201,3,FALSE)</f>
        <v>73329.45</v>
      </c>
      <c r="E196" s="12">
        <f t="shared" si="8"/>
        <v>-124.4600000000064</v>
      </c>
      <c r="F196" s="12">
        <f>VLOOKUP(B196,'[2]Section A-LEA Allocations'!$B$7:$G$207,6,FALSE)</f>
        <v>485.19</v>
      </c>
      <c r="G196" s="12">
        <f>VLOOKUP(B196,'[1]Oregon MOE and CEIS FFY 2017 SY'!$B$2:$E$201,4,FALSE)</f>
        <v>485.19</v>
      </c>
      <c r="H196" s="12">
        <f t="shared" si="9"/>
        <v>0</v>
      </c>
      <c r="I196" s="12">
        <f t="shared" si="10"/>
        <v>73814.64</v>
      </c>
      <c r="J196" s="12">
        <f t="shared" si="11"/>
        <v>11072.196</v>
      </c>
    </row>
    <row r="197" spans="1:10" x14ac:dyDescent="0.25">
      <c r="A197" s="7" t="s">
        <v>193</v>
      </c>
      <c r="B197" s="8">
        <v>4100014</v>
      </c>
      <c r="C197" s="9">
        <f>VLOOKUP(B197,'[1]Oregon MOE and CEIS FFY 2017 SY'!$B$2:$D$201,2,FALSE)</f>
        <v>196720.7</v>
      </c>
      <c r="D197" s="9">
        <f>VLOOKUP(B197,'[1]Oregon MOE and CEIS FFY 2017 SY'!$B$2:$D$201,3,FALSE)</f>
        <v>200041.96</v>
      </c>
      <c r="E197" s="9">
        <f t="shared" si="8"/>
        <v>3321.2599999999802</v>
      </c>
      <c r="F197" s="9">
        <f>VLOOKUP(B197,'[2]Section A-LEA Allocations'!$B$7:$G$207,6,FALSE)</f>
        <v>1940.77</v>
      </c>
      <c r="G197" s="9">
        <f>VLOOKUP(B197,'[1]Oregon MOE and CEIS FFY 2017 SY'!$B$2:$E$201,4,FALSE)</f>
        <v>1940.77</v>
      </c>
      <c r="H197" s="9">
        <f t="shared" si="9"/>
        <v>0</v>
      </c>
      <c r="I197" s="9">
        <f t="shared" si="10"/>
        <v>201982.72999999998</v>
      </c>
      <c r="J197" s="9">
        <f t="shared" si="11"/>
        <v>30297.409499999994</v>
      </c>
    </row>
    <row r="198" spans="1:10" x14ac:dyDescent="0.25">
      <c r="A198" s="10" t="s">
        <v>194</v>
      </c>
      <c r="B198" s="11">
        <v>4112930</v>
      </c>
      <c r="C198" s="12">
        <f>VLOOKUP(B198,'[1]Oregon MOE and CEIS FFY 2017 SY'!$B$2:$D$201,2,FALSE)</f>
        <v>131866.65</v>
      </c>
      <c r="D198" s="12">
        <f>VLOOKUP(B198,'[1]Oregon MOE and CEIS FFY 2017 SY'!$B$2:$D$201,3,FALSE)</f>
        <v>130811</v>
      </c>
      <c r="E198" s="12">
        <f t="shared" si="8"/>
        <v>-1055.6499999999942</v>
      </c>
      <c r="F198" s="12">
        <f>VLOOKUP(B198,'[2]Section A-LEA Allocations'!$B$7:$G$207,6,FALSE)</f>
        <v>5337.12</v>
      </c>
      <c r="G198" s="12">
        <f>VLOOKUP(B198,'[1]Oregon MOE and CEIS FFY 2017 SY'!$B$2:$E$201,4,FALSE)</f>
        <v>5337.12</v>
      </c>
      <c r="H198" s="12">
        <f t="shared" si="9"/>
        <v>0</v>
      </c>
      <c r="I198" s="12">
        <f t="shared" si="10"/>
        <v>136148.12</v>
      </c>
      <c r="J198" s="12">
        <f t="shared" si="11"/>
        <v>20422.217999999997</v>
      </c>
    </row>
    <row r="199" spans="1:10" x14ac:dyDescent="0.25">
      <c r="A199" s="7" t="s">
        <v>195</v>
      </c>
      <c r="B199" s="8">
        <v>4112990</v>
      </c>
      <c r="C199" s="9">
        <f>VLOOKUP(B199,'[1]Oregon MOE and CEIS FFY 2017 SY'!$B$2:$D$201,2,FALSE)</f>
        <v>62293.16</v>
      </c>
      <c r="D199" s="9">
        <f>VLOOKUP(B199,'[1]Oregon MOE and CEIS FFY 2017 SY'!$B$2:$D$201,3,FALSE)</f>
        <v>60981.11</v>
      </c>
      <c r="E199" s="9">
        <f t="shared" ref="E199:E206" si="12">D199-C199</f>
        <v>-1312.0500000000029</v>
      </c>
      <c r="F199" s="9">
        <f>VLOOKUP(B199,'[2]Section A-LEA Allocations'!$B$7:$G$207,6,FALSE)</f>
        <v>1940.76</v>
      </c>
      <c r="G199" s="9">
        <f>VLOOKUP(B199,'[1]Oregon MOE and CEIS FFY 2017 SY'!$B$2:$E$201,4,FALSE)</f>
        <v>1940.77</v>
      </c>
      <c r="H199" s="9">
        <f t="shared" ref="H199:H206" si="13">G199-F199</f>
        <v>9.9999999999909051E-3</v>
      </c>
      <c r="I199" s="9">
        <f t="shared" ref="I199:I206" si="14">D199+G199</f>
        <v>62921.88</v>
      </c>
      <c r="J199" s="9">
        <f t="shared" ref="J199:J205" si="15">I199*0.15</f>
        <v>9438.2819999999992</v>
      </c>
    </row>
    <row r="200" spans="1:10" x14ac:dyDescent="0.25">
      <c r="A200" s="10" t="s">
        <v>196</v>
      </c>
      <c r="B200" s="11">
        <v>4113080</v>
      </c>
      <c r="C200" s="12">
        <f>VLOOKUP(B200,'[1]Oregon MOE and CEIS FFY 2017 SY'!$B$2:$D$201,2,FALSE)</f>
        <v>214961.36</v>
      </c>
      <c r="D200" s="12">
        <f>VLOOKUP(B200,'[1]Oregon MOE and CEIS FFY 2017 SY'!$B$2:$D$201,3,FALSE)</f>
        <v>211443.26</v>
      </c>
      <c r="E200" s="12">
        <f t="shared" si="12"/>
        <v>-3518.0999999999767</v>
      </c>
      <c r="F200" s="12">
        <f>VLOOKUP(B200,'[2]Section A-LEA Allocations'!$B$7:$G$207,6,FALSE)</f>
        <v>4851.92</v>
      </c>
      <c r="G200" s="12">
        <f>VLOOKUP(B200,'[1]Oregon MOE and CEIS FFY 2017 SY'!$B$2:$E$201,4,FALSE)</f>
        <v>4851.93</v>
      </c>
      <c r="H200" s="12">
        <f t="shared" si="13"/>
        <v>1.0000000000218279E-2</v>
      </c>
      <c r="I200" s="12">
        <f t="shared" si="14"/>
        <v>216295.19</v>
      </c>
      <c r="J200" s="12">
        <f t="shared" si="15"/>
        <v>32444.2785</v>
      </c>
    </row>
    <row r="201" spans="1:10" x14ac:dyDescent="0.25">
      <c r="A201" s="7" t="s">
        <v>197</v>
      </c>
      <c r="B201" s="8">
        <v>4113170</v>
      </c>
      <c r="C201" s="9">
        <f>VLOOKUP(B201,'[1]Oregon MOE and CEIS FFY 2017 SY'!$B$2:$D$201,2,FALSE)</f>
        <v>1597689.61</v>
      </c>
      <c r="D201" s="9">
        <f>VLOOKUP(B201,'[1]Oregon MOE and CEIS FFY 2017 SY'!$B$2:$D$201,3,FALSE)</f>
        <v>1622445.89</v>
      </c>
      <c r="E201" s="9">
        <f t="shared" si="12"/>
        <v>24756.279999999795</v>
      </c>
      <c r="F201" s="9">
        <f>VLOOKUP(B201,'[2]Section A-LEA Allocations'!$B$7:$G$207,6,FALSE)</f>
        <v>27170.78</v>
      </c>
      <c r="G201" s="9">
        <f>VLOOKUP(B201,'[1]Oregon MOE and CEIS FFY 2017 SY'!$B$2:$E$201,4,FALSE)</f>
        <v>27170.78</v>
      </c>
      <c r="H201" s="9">
        <f t="shared" si="13"/>
        <v>0</v>
      </c>
      <c r="I201" s="9">
        <f t="shared" si="14"/>
        <v>1649616.67</v>
      </c>
      <c r="J201" s="9">
        <f t="shared" si="15"/>
        <v>247442.50049999997</v>
      </c>
    </row>
    <row r="202" spans="1:10" x14ac:dyDescent="0.25">
      <c r="A202" s="10" t="s">
        <v>198</v>
      </c>
      <c r="B202" s="11">
        <v>4113350</v>
      </c>
      <c r="C202" s="12">
        <f>VLOOKUP(B202,'[1]Oregon MOE and CEIS FFY 2017 SY'!$B$2:$D$201,2,FALSE)</f>
        <v>223581.19</v>
      </c>
      <c r="D202" s="12">
        <f>VLOOKUP(B202,'[1]Oregon MOE and CEIS FFY 2017 SY'!$B$2:$D$201,3,FALSE)</f>
        <v>237413.24</v>
      </c>
      <c r="E202" s="12">
        <f t="shared" si="12"/>
        <v>13832.049999999988</v>
      </c>
      <c r="F202" s="12">
        <f>VLOOKUP(B202,'[2]Section A-LEA Allocations'!$B$7:$G$207,6,FALSE)</f>
        <v>8248.27</v>
      </c>
      <c r="G202" s="12">
        <f>VLOOKUP(B202,'[1]Oregon MOE and CEIS FFY 2017 SY'!$B$2:$E$201,4,FALSE)</f>
        <v>8248.27</v>
      </c>
      <c r="H202" s="12">
        <f t="shared" si="13"/>
        <v>0</v>
      </c>
      <c r="I202" s="12">
        <f t="shared" si="14"/>
        <v>245661.50999999998</v>
      </c>
      <c r="J202" s="12">
        <f t="shared" si="15"/>
        <v>36849.226499999997</v>
      </c>
    </row>
    <row r="203" spans="1:10" x14ac:dyDescent="0.25">
      <c r="A203" s="7" t="s">
        <v>199</v>
      </c>
      <c r="B203" s="8">
        <v>4113490</v>
      </c>
      <c r="C203" s="9">
        <f>VLOOKUP(B203,'[1]Oregon MOE and CEIS FFY 2017 SY'!$B$2:$D$201,2,FALSE)</f>
        <v>332735.31</v>
      </c>
      <c r="D203" s="9">
        <f>VLOOKUP(B203,'[1]Oregon MOE and CEIS FFY 2017 SY'!$B$2:$D$201,3,FALSE)</f>
        <v>337269.03</v>
      </c>
      <c r="E203" s="9">
        <f t="shared" si="12"/>
        <v>4533.7200000000303</v>
      </c>
      <c r="F203" s="9">
        <f>VLOOKUP(B203,'[2]Section A-LEA Allocations'!$B$7:$G$207,6,FALSE)</f>
        <v>13585.38</v>
      </c>
      <c r="G203" s="9">
        <f>VLOOKUP(B203,'[1]Oregon MOE and CEIS FFY 2017 SY'!$B$2:$E$201,4,FALSE)</f>
        <v>13585.39</v>
      </c>
      <c r="H203" s="9">
        <f t="shared" si="13"/>
        <v>1.0000000000218279E-2</v>
      </c>
      <c r="I203" s="9">
        <f t="shared" si="14"/>
        <v>350854.42000000004</v>
      </c>
      <c r="J203" s="9">
        <f t="shared" si="15"/>
        <v>52628.163000000008</v>
      </c>
    </row>
    <row r="204" spans="1:10" x14ac:dyDescent="0.25">
      <c r="A204" s="10" t="s">
        <v>200</v>
      </c>
      <c r="B204" s="11">
        <v>4113530</v>
      </c>
      <c r="C204" s="12">
        <f>VLOOKUP(B204,'[1]Oregon MOE and CEIS FFY 2017 SY'!$B$2:$D$201,2,FALSE)</f>
        <v>1057434.3899999999</v>
      </c>
      <c r="D204" s="12">
        <f>VLOOKUP(B204,'[1]Oregon MOE and CEIS FFY 2017 SY'!$B$2:$D$201,3,FALSE)</f>
        <v>1043759.22</v>
      </c>
      <c r="E204" s="12">
        <f t="shared" si="12"/>
        <v>-13675.169999999925</v>
      </c>
      <c r="F204" s="12">
        <f>VLOOKUP(B204,'[2]Section A-LEA Allocations'!$B$7:$G$207,6,FALSE)</f>
        <v>13100.2</v>
      </c>
      <c r="G204" s="12">
        <f>VLOOKUP(B204,'[1]Oregon MOE and CEIS FFY 2017 SY'!$B$2:$E$201,4,FALSE)</f>
        <v>13100.2</v>
      </c>
      <c r="H204" s="12">
        <f t="shared" si="13"/>
        <v>0</v>
      </c>
      <c r="I204" s="12">
        <f t="shared" si="14"/>
        <v>1056859.42</v>
      </c>
      <c r="J204" s="12">
        <f t="shared" si="15"/>
        <v>158528.91299999997</v>
      </c>
    </row>
    <row r="205" spans="1:10" x14ac:dyDescent="0.25">
      <c r="A205" s="7" t="s">
        <v>201</v>
      </c>
      <c r="B205" s="8">
        <v>4100016</v>
      </c>
      <c r="C205" s="9">
        <f>VLOOKUP(B205,'[1]Oregon MOE and CEIS FFY 2017 SY'!$B$2:$D$201,2,FALSE)</f>
        <v>234999.45</v>
      </c>
      <c r="D205" s="9">
        <f>VLOOKUP(B205,'[1]Oregon MOE and CEIS FFY 2017 SY'!$B$2:$D$201,3,FALSE)</f>
        <v>233377.46</v>
      </c>
      <c r="E205" s="9">
        <f t="shared" si="12"/>
        <v>-1621.9900000000198</v>
      </c>
      <c r="F205" s="9">
        <f>VLOOKUP(B205,'[2]Section A-LEA Allocations'!$B$7:$G$207,6,FALSE)</f>
        <v>5822.31</v>
      </c>
      <c r="G205" s="9">
        <f>VLOOKUP(B205,'[1]Oregon MOE and CEIS FFY 2017 SY'!$B$2:$E$201,4,FALSE)</f>
        <v>5822.31</v>
      </c>
      <c r="H205" s="9">
        <f t="shared" si="13"/>
        <v>0</v>
      </c>
      <c r="I205" s="9">
        <f t="shared" si="14"/>
        <v>239199.77</v>
      </c>
      <c r="J205" s="9">
        <f t="shared" si="15"/>
        <v>35879.965499999998</v>
      </c>
    </row>
    <row r="206" spans="1:10" x14ac:dyDescent="0.25">
      <c r="A206" s="10" t="s">
        <v>202</v>
      </c>
      <c r="B206" s="11">
        <v>4113650</v>
      </c>
      <c r="C206" s="12">
        <f>VLOOKUP(B206,'[1]Oregon MOE and CEIS FFY 2017 SY'!$B$2:$D$201,2,FALSE)</f>
        <v>65279.16</v>
      </c>
      <c r="D206" s="12">
        <f>VLOOKUP(B206,'[1]Oregon MOE and CEIS FFY 2017 SY'!$B$2:$D$201,3,FALSE)</f>
        <v>61470.05</v>
      </c>
      <c r="E206" s="12">
        <f t="shared" si="12"/>
        <v>-3809.1100000000006</v>
      </c>
      <c r="F206" s="12">
        <f>VLOOKUP(B206,'[2]Section A-LEA Allocations'!$B$7:$G$207,6,FALSE)</f>
        <v>1940.77</v>
      </c>
      <c r="G206" s="12">
        <f>VLOOKUP(B206,'[1]Oregon MOE and CEIS FFY 2017 SY'!$B$2:$E$201,4,FALSE)</f>
        <v>1940.76</v>
      </c>
      <c r="H206" s="12">
        <f t="shared" si="13"/>
        <v>-9.9999999999909051E-3</v>
      </c>
      <c r="I206" s="12">
        <f t="shared" si="14"/>
        <v>63410.810000000005</v>
      </c>
      <c r="J206" s="12">
        <f>I206*0.15</f>
        <v>9511.6215000000011</v>
      </c>
    </row>
  </sheetData>
  <sheetProtection sheet="1" objects="1" scenarios="1"/>
  <mergeCells count="9">
    <mergeCell ref="A1:J1"/>
    <mergeCell ref="A2:J2"/>
    <mergeCell ref="A3:B5"/>
    <mergeCell ref="C3:E3"/>
    <mergeCell ref="C4:E4"/>
    <mergeCell ref="C5:E5"/>
    <mergeCell ref="F3:H3"/>
    <mergeCell ref="F4:H4"/>
    <mergeCell ref="F5:H5"/>
  </mergeCells>
  <pageMargins left="0.7" right="0.7" top="0.75" bottom="0.75" header="0.3" footer="0.3"/>
  <pageSetup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5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6" sqref="J6"/>
    </sheetView>
  </sheetViews>
  <sheetFormatPr defaultRowHeight="15" x14ac:dyDescent="0.25"/>
  <cols>
    <col min="1" max="1" width="32.28515625" customWidth="1"/>
    <col min="3" max="3" width="58.42578125" customWidth="1"/>
    <col min="4" max="6" width="17.7109375" customWidth="1"/>
    <col min="7" max="7" width="18.7109375" customWidth="1"/>
    <col min="8" max="8" width="17.7109375" customWidth="1"/>
  </cols>
  <sheetData>
    <row r="1" spans="1:8" x14ac:dyDescent="0.25">
      <c r="A1" s="50" t="s">
        <v>217</v>
      </c>
      <c r="B1" s="50"/>
      <c r="C1" s="50"/>
      <c r="D1" s="50"/>
      <c r="E1" s="50"/>
      <c r="F1" s="50"/>
      <c r="G1" s="50"/>
      <c r="H1" s="50"/>
    </row>
    <row r="2" spans="1:8" x14ac:dyDescent="0.25">
      <c r="A2" s="51"/>
      <c r="B2" s="51"/>
      <c r="C2" s="51"/>
      <c r="D2" s="51"/>
      <c r="E2" s="51"/>
      <c r="F2" s="51"/>
      <c r="G2" s="51"/>
      <c r="H2" s="51"/>
    </row>
    <row r="3" spans="1:8" x14ac:dyDescent="0.25">
      <c r="A3" s="51" t="s">
        <v>246</v>
      </c>
      <c r="B3" s="51"/>
      <c r="C3" s="51"/>
      <c r="D3" s="51"/>
      <c r="E3" s="51"/>
      <c r="F3" s="51"/>
      <c r="G3" s="51"/>
      <c r="H3" s="51"/>
    </row>
    <row r="4" spans="1:8" x14ac:dyDescent="0.25">
      <c r="A4" s="51"/>
      <c r="B4" s="51"/>
      <c r="C4" s="51"/>
      <c r="D4" s="51"/>
      <c r="E4" s="51"/>
      <c r="F4" s="51"/>
      <c r="G4" s="51"/>
      <c r="H4" s="51"/>
    </row>
    <row r="5" spans="1:8" ht="180.75" customHeight="1" x14ac:dyDescent="0.25">
      <c r="A5" s="13" t="s">
        <v>211</v>
      </c>
      <c r="B5" s="2" t="s">
        <v>204</v>
      </c>
      <c r="C5" s="14" t="s">
        <v>247</v>
      </c>
      <c r="D5" s="14" t="s">
        <v>248</v>
      </c>
      <c r="E5" s="2" t="s">
        <v>249</v>
      </c>
      <c r="F5" s="2" t="s">
        <v>250</v>
      </c>
      <c r="G5" s="2" t="s">
        <v>251</v>
      </c>
      <c r="H5" s="2" t="s">
        <v>252</v>
      </c>
    </row>
    <row r="6" spans="1:8" x14ac:dyDescent="0.25">
      <c r="A6" s="7" t="s">
        <v>1</v>
      </c>
      <c r="B6" s="8">
        <v>4100990</v>
      </c>
      <c r="C6" s="7" t="s">
        <v>212</v>
      </c>
      <c r="D6" s="16">
        <v>0</v>
      </c>
      <c r="E6" s="18" t="s">
        <v>215</v>
      </c>
      <c r="F6" s="18" t="s">
        <v>215</v>
      </c>
      <c r="G6" s="18" t="s">
        <v>2</v>
      </c>
      <c r="H6" s="18" t="s">
        <v>2</v>
      </c>
    </row>
    <row r="7" spans="1:8" x14ac:dyDescent="0.25">
      <c r="A7" s="10" t="s">
        <v>3</v>
      </c>
      <c r="B7" s="11">
        <v>4101020</v>
      </c>
      <c r="C7" s="10" t="s">
        <v>212</v>
      </c>
      <c r="D7" s="17">
        <v>0</v>
      </c>
      <c r="E7" s="19" t="s">
        <v>215</v>
      </c>
      <c r="F7" s="19" t="s">
        <v>215</v>
      </c>
      <c r="G7" s="19" t="s">
        <v>2</v>
      </c>
      <c r="H7" s="19" t="s">
        <v>2</v>
      </c>
    </row>
    <row r="8" spans="1:8" x14ac:dyDescent="0.25">
      <c r="A8" s="7" t="s">
        <v>4</v>
      </c>
      <c r="B8" s="8">
        <v>4101200</v>
      </c>
      <c r="C8" s="7" t="s">
        <v>212</v>
      </c>
      <c r="D8" s="16">
        <v>0</v>
      </c>
      <c r="E8" s="18" t="s">
        <v>215</v>
      </c>
      <c r="F8" s="18" t="s">
        <v>215</v>
      </c>
      <c r="G8" s="18" t="s">
        <v>2</v>
      </c>
      <c r="H8" s="18" t="s">
        <v>2</v>
      </c>
    </row>
    <row r="9" spans="1:8" x14ac:dyDescent="0.25">
      <c r="A9" s="10" t="s">
        <v>5</v>
      </c>
      <c r="B9" s="11">
        <v>4101230</v>
      </c>
      <c r="C9" s="10" t="s">
        <v>212</v>
      </c>
      <c r="D9" s="17">
        <v>0</v>
      </c>
      <c r="E9" s="19" t="s">
        <v>215</v>
      </c>
      <c r="F9" s="19" t="s">
        <v>215</v>
      </c>
      <c r="G9" s="19" t="s">
        <v>2</v>
      </c>
      <c r="H9" s="19" t="s">
        <v>2</v>
      </c>
    </row>
    <row r="10" spans="1:8" x14ac:dyDescent="0.25">
      <c r="A10" s="7" t="s">
        <v>6</v>
      </c>
      <c r="B10" s="8">
        <v>4101350</v>
      </c>
      <c r="C10" s="7" t="s">
        <v>212</v>
      </c>
      <c r="D10" s="16">
        <v>0</v>
      </c>
      <c r="E10" s="18" t="s">
        <v>215</v>
      </c>
      <c r="F10" s="18" t="s">
        <v>215</v>
      </c>
      <c r="G10" s="18" t="s">
        <v>2</v>
      </c>
      <c r="H10" s="18" t="s">
        <v>2</v>
      </c>
    </row>
    <row r="11" spans="1:8" x14ac:dyDescent="0.25">
      <c r="A11" s="10" t="s">
        <v>7</v>
      </c>
      <c r="B11" s="11">
        <v>4101470</v>
      </c>
      <c r="C11" s="10" t="s">
        <v>214</v>
      </c>
      <c r="D11" s="17">
        <v>0</v>
      </c>
      <c r="E11" s="19" t="s">
        <v>215</v>
      </c>
      <c r="F11" s="19" t="s">
        <v>215</v>
      </c>
      <c r="G11" s="19" t="s">
        <v>2</v>
      </c>
      <c r="H11" s="19" t="s">
        <v>2</v>
      </c>
    </row>
    <row r="12" spans="1:8" x14ac:dyDescent="0.25">
      <c r="A12" s="7" t="s">
        <v>8</v>
      </c>
      <c r="B12" s="8">
        <v>4101500</v>
      </c>
      <c r="C12" s="7" t="s">
        <v>212</v>
      </c>
      <c r="D12" s="16">
        <v>0</v>
      </c>
      <c r="E12" s="18" t="s">
        <v>215</v>
      </c>
      <c r="F12" s="18" t="s">
        <v>215</v>
      </c>
      <c r="G12" s="18" t="s">
        <v>2</v>
      </c>
      <c r="H12" s="18" t="s">
        <v>2</v>
      </c>
    </row>
    <row r="13" spans="1:8" x14ac:dyDescent="0.25">
      <c r="A13" s="10" t="s">
        <v>9</v>
      </c>
      <c r="B13" s="11">
        <v>4101560</v>
      </c>
      <c r="C13" s="10" t="s">
        <v>212</v>
      </c>
      <c r="D13" s="17">
        <v>0</v>
      </c>
      <c r="E13" s="19" t="s">
        <v>215</v>
      </c>
      <c r="F13" s="19" t="s">
        <v>215</v>
      </c>
      <c r="G13" s="19" t="s">
        <v>2</v>
      </c>
      <c r="H13" s="19" t="s">
        <v>2</v>
      </c>
    </row>
    <row r="14" spans="1:8" x14ac:dyDescent="0.25">
      <c r="A14" s="7" t="s">
        <v>10</v>
      </c>
      <c r="B14" s="8">
        <v>4101590</v>
      </c>
      <c r="C14" s="7" t="s">
        <v>212</v>
      </c>
      <c r="D14" s="16">
        <v>0</v>
      </c>
      <c r="E14" s="18" t="s">
        <v>215</v>
      </c>
      <c r="F14" s="18" t="s">
        <v>215</v>
      </c>
      <c r="G14" s="18" t="s">
        <v>2</v>
      </c>
      <c r="H14" s="18" t="s">
        <v>2</v>
      </c>
    </row>
    <row r="15" spans="1:8" x14ac:dyDescent="0.25">
      <c r="A15" s="10" t="s">
        <v>11</v>
      </c>
      <c r="B15" s="11">
        <v>4101620</v>
      </c>
      <c r="C15" s="10" t="s">
        <v>213</v>
      </c>
      <c r="D15" s="17">
        <v>0</v>
      </c>
      <c r="E15" s="19" t="s">
        <v>215</v>
      </c>
      <c r="F15" s="19" t="s">
        <v>215</v>
      </c>
      <c r="G15" s="19" t="s">
        <v>2</v>
      </c>
      <c r="H15" s="19" t="s">
        <v>2</v>
      </c>
    </row>
    <row r="16" spans="1:8" x14ac:dyDescent="0.25">
      <c r="A16" s="7" t="s">
        <v>12</v>
      </c>
      <c r="B16" s="8">
        <v>4101660</v>
      </c>
      <c r="C16" s="7" t="s">
        <v>212</v>
      </c>
      <c r="D16" s="16">
        <v>0</v>
      </c>
      <c r="E16" s="18" t="s">
        <v>215</v>
      </c>
      <c r="F16" s="18" t="s">
        <v>216</v>
      </c>
      <c r="G16" s="18" t="s">
        <v>216</v>
      </c>
      <c r="H16" s="18" t="s">
        <v>2</v>
      </c>
    </row>
    <row r="17" spans="1:8" x14ac:dyDescent="0.25">
      <c r="A17" s="10" t="s">
        <v>13</v>
      </c>
      <c r="B17" s="11">
        <v>4101710</v>
      </c>
      <c r="C17" s="10" t="s">
        <v>212</v>
      </c>
      <c r="D17" s="17">
        <v>0</v>
      </c>
      <c r="E17" s="19" t="s">
        <v>215</v>
      </c>
      <c r="F17" s="19" t="s">
        <v>215</v>
      </c>
      <c r="G17" s="19" t="s">
        <v>2</v>
      </c>
      <c r="H17" s="19" t="s">
        <v>2</v>
      </c>
    </row>
    <row r="18" spans="1:8" x14ac:dyDescent="0.25">
      <c r="A18" s="7" t="s">
        <v>14</v>
      </c>
      <c r="B18" s="8">
        <v>4101800</v>
      </c>
      <c r="C18" s="7" t="s">
        <v>212</v>
      </c>
      <c r="D18" s="16">
        <v>0</v>
      </c>
      <c r="E18" s="18" t="s">
        <v>215</v>
      </c>
      <c r="F18" s="18" t="s">
        <v>215</v>
      </c>
      <c r="G18" s="18" t="s">
        <v>2</v>
      </c>
      <c r="H18" s="18" t="s">
        <v>2</v>
      </c>
    </row>
    <row r="19" spans="1:8" x14ac:dyDescent="0.25">
      <c r="A19" s="10" t="s">
        <v>15</v>
      </c>
      <c r="B19" s="11">
        <v>4101830</v>
      </c>
      <c r="C19" s="10" t="s">
        <v>212</v>
      </c>
      <c r="D19" s="17">
        <v>0</v>
      </c>
      <c r="E19" s="19" t="s">
        <v>215</v>
      </c>
      <c r="F19" s="19" t="s">
        <v>215</v>
      </c>
      <c r="G19" s="19" t="s">
        <v>2</v>
      </c>
      <c r="H19" s="19" t="s">
        <v>2</v>
      </c>
    </row>
    <row r="20" spans="1:8" x14ac:dyDescent="0.25">
      <c r="A20" s="7" t="s">
        <v>16</v>
      </c>
      <c r="B20" s="8">
        <v>4101920</v>
      </c>
      <c r="C20" s="7" t="s">
        <v>212</v>
      </c>
      <c r="D20" s="16">
        <v>0</v>
      </c>
      <c r="E20" s="18" t="s">
        <v>215</v>
      </c>
      <c r="F20" s="18" t="s">
        <v>215</v>
      </c>
      <c r="G20" s="18" t="s">
        <v>2</v>
      </c>
      <c r="H20" s="18" t="s">
        <v>2</v>
      </c>
    </row>
    <row r="21" spans="1:8" x14ac:dyDescent="0.25">
      <c r="A21" s="10" t="s">
        <v>17</v>
      </c>
      <c r="B21" s="11">
        <v>4101980</v>
      </c>
      <c r="C21" s="10" t="s">
        <v>213</v>
      </c>
      <c r="D21" s="17">
        <v>0</v>
      </c>
      <c r="E21" s="19" t="s">
        <v>215</v>
      </c>
      <c r="F21" s="19" t="s">
        <v>215</v>
      </c>
      <c r="G21" s="19" t="s">
        <v>2</v>
      </c>
      <c r="H21" s="19" t="s">
        <v>2</v>
      </c>
    </row>
    <row r="22" spans="1:8" x14ac:dyDescent="0.25">
      <c r="A22" s="7" t="s">
        <v>18</v>
      </c>
      <c r="B22" s="8">
        <v>4102040</v>
      </c>
      <c r="C22" s="7" t="s">
        <v>212</v>
      </c>
      <c r="D22" s="16">
        <v>0</v>
      </c>
      <c r="E22" s="18" t="s">
        <v>215</v>
      </c>
      <c r="F22" s="18" t="s">
        <v>216</v>
      </c>
      <c r="G22" s="18" t="s">
        <v>216</v>
      </c>
      <c r="H22" s="18" t="s">
        <v>2</v>
      </c>
    </row>
    <row r="23" spans="1:8" x14ac:dyDescent="0.25">
      <c r="A23" s="10" t="s">
        <v>19</v>
      </c>
      <c r="B23" s="11">
        <v>4102160</v>
      </c>
      <c r="C23" s="10" t="s">
        <v>212</v>
      </c>
      <c r="D23" s="17">
        <v>0</v>
      </c>
      <c r="E23" s="19" t="s">
        <v>215</v>
      </c>
      <c r="F23" s="19" t="s">
        <v>215</v>
      </c>
      <c r="G23" s="19" t="s">
        <v>2</v>
      </c>
      <c r="H23" s="19" t="s">
        <v>2</v>
      </c>
    </row>
    <row r="24" spans="1:8" x14ac:dyDescent="0.25">
      <c r="A24" s="7" t="s">
        <v>20</v>
      </c>
      <c r="B24" s="8">
        <v>4102190</v>
      </c>
      <c r="C24" s="7" t="s">
        <v>212</v>
      </c>
      <c r="D24" s="16">
        <v>0</v>
      </c>
      <c r="E24" s="18" t="s">
        <v>215</v>
      </c>
      <c r="F24" s="18" t="s">
        <v>215</v>
      </c>
      <c r="G24" s="18" t="s">
        <v>2</v>
      </c>
      <c r="H24" s="18" t="s">
        <v>2</v>
      </c>
    </row>
    <row r="25" spans="1:8" x14ac:dyDescent="0.25">
      <c r="A25" s="10" t="s">
        <v>21</v>
      </c>
      <c r="B25" s="11">
        <v>4102310</v>
      </c>
      <c r="C25" s="10" t="s">
        <v>213</v>
      </c>
      <c r="D25" s="17">
        <v>0</v>
      </c>
      <c r="E25" s="19" t="s">
        <v>215</v>
      </c>
      <c r="F25" s="19" t="s">
        <v>215</v>
      </c>
      <c r="G25" s="19" t="s">
        <v>2</v>
      </c>
      <c r="H25" s="19" t="s">
        <v>2</v>
      </c>
    </row>
    <row r="26" spans="1:8" x14ac:dyDescent="0.25">
      <c r="A26" s="7" t="s">
        <v>22</v>
      </c>
      <c r="B26" s="8">
        <v>4101740</v>
      </c>
      <c r="C26" s="7" t="s">
        <v>212</v>
      </c>
      <c r="D26" s="16">
        <v>0</v>
      </c>
      <c r="E26" s="18" t="s">
        <v>215</v>
      </c>
      <c r="F26" s="18" t="s">
        <v>216</v>
      </c>
      <c r="G26" s="18" t="s">
        <v>216</v>
      </c>
      <c r="H26" s="18" t="s">
        <v>2</v>
      </c>
    </row>
    <row r="27" spans="1:8" x14ac:dyDescent="0.25">
      <c r="A27" s="10" t="s">
        <v>23</v>
      </c>
      <c r="B27" s="11">
        <v>4102580</v>
      </c>
      <c r="C27" s="10" t="s">
        <v>212</v>
      </c>
      <c r="D27" s="17">
        <v>0</v>
      </c>
      <c r="E27" s="19" t="s">
        <v>215</v>
      </c>
      <c r="F27" s="19" t="s">
        <v>215</v>
      </c>
      <c r="G27" s="19" t="s">
        <v>2</v>
      </c>
      <c r="H27" s="19" t="s">
        <v>2</v>
      </c>
    </row>
    <row r="28" spans="1:8" x14ac:dyDescent="0.25">
      <c r="A28" s="7" t="s">
        <v>24</v>
      </c>
      <c r="B28" s="8">
        <v>4102610</v>
      </c>
      <c r="C28" s="7" t="s">
        <v>212</v>
      </c>
      <c r="D28" s="16">
        <v>0</v>
      </c>
      <c r="E28" s="18" t="s">
        <v>215</v>
      </c>
      <c r="F28" s="18" t="s">
        <v>215</v>
      </c>
      <c r="G28" s="18" t="s">
        <v>2</v>
      </c>
      <c r="H28" s="18" t="s">
        <v>2</v>
      </c>
    </row>
    <row r="29" spans="1:8" x14ac:dyDescent="0.25">
      <c r="A29" s="10" t="s">
        <v>25</v>
      </c>
      <c r="B29" s="11">
        <v>4102640</v>
      </c>
      <c r="C29" s="10" t="s">
        <v>212</v>
      </c>
      <c r="D29" s="17">
        <v>0</v>
      </c>
      <c r="E29" s="19" t="s">
        <v>215</v>
      </c>
      <c r="F29" s="19" t="s">
        <v>215</v>
      </c>
      <c r="G29" s="19" t="s">
        <v>2</v>
      </c>
      <c r="H29" s="19" t="s">
        <v>2</v>
      </c>
    </row>
    <row r="30" spans="1:8" x14ac:dyDescent="0.25">
      <c r="A30" s="7" t="s">
        <v>26</v>
      </c>
      <c r="B30" s="8">
        <v>4102780</v>
      </c>
      <c r="C30" s="7" t="s">
        <v>212</v>
      </c>
      <c r="D30" s="16">
        <v>0</v>
      </c>
      <c r="E30" s="18" t="s">
        <v>215</v>
      </c>
      <c r="F30" s="18" t="s">
        <v>215</v>
      </c>
      <c r="G30" s="18" t="s">
        <v>2</v>
      </c>
      <c r="H30" s="18" t="s">
        <v>2</v>
      </c>
    </row>
    <row r="31" spans="1:8" x14ac:dyDescent="0.25">
      <c r="A31" s="10" t="s">
        <v>27</v>
      </c>
      <c r="B31" s="11">
        <v>4102800</v>
      </c>
      <c r="C31" s="10" t="s">
        <v>212</v>
      </c>
      <c r="D31" s="17">
        <v>0</v>
      </c>
      <c r="E31" s="19" t="s">
        <v>215</v>
      </c>
      <c r="F31" s="19" t="s">
        <v>215</v>
      </c>
      <c r="G31" s="19" t="s">
        <v>2</v>
      </c>
      <c r="H31" s="19" t="s">
        <v>2</v>
      </c>
    </row>
    <row r="32" spans="1:8" x14ac:dyDescent="0.25">
      <c r="A32" s="7" t="s">
        <v>28</v>
      </c>
      <c r="B32" s="8">
        <v>4105760</v>
      </c>
      <c r="C32" s="7" t="s">
        <v>212</v>
      </c>
      <c r="D32" s="16">
        <v>0</v>
      </c>
      <c r="E32" s="18" t="s">
        <v>215</v>
      </c>
      <c r="F32" s="18" t="s">
        <v>215</v>
      </c>
      <c r="G32" s="18" t="s">
        <v>2</v>
      </c>
      <c r="H32" s="18" t="s">
        <v>2</v>
      </c>
    </row>
    <row r="33" spans="1:8" x14ac:dyDescent="0.25">
      <c r="A33" s="10" t="s">
        <v>29</v>
      </c>
      <c r="B33" s="11">
        <v>4102910</v>
      </c>
      <c r="C33" s="10" t="s">
        <v>212</v>
      </c>
      <c r="D33" s="17">
        <v>0</v>
      </c>
      <c r="E33" s="19" t="s">
        <v>215</v>
      </c>
      <c r="F33" s="19" t="s">
        <v>216</v>
      </c>
      <c r="G33" s="19" t="s">
        <v>216</v>
      </c>
      <c r="H33" s="19" t="s">
        <v>2</v>
      </c>
    </row>
    <row r="34" spans="1:8" x14ac:dyDescent="0.25">
      <c r="A34" s="7" t="s">
        <v>30</v>
      </c>
      <c r="B34" s="8">
        <v>4102940</v>
      </c>
      <c r="C34" s="7" t="s">
        <v>212</v>
      </c>
      <c r="D34" s="16">
        <v>0</v>
      </c>
      <c r="E34" s="18" t="s">
        <v>215</v>
      </c>
      <c r="F34" s="18" t="s">
        <v>215</v>
      </c>
      <c r="G34" s="18" t="s">
        <v>2</v>
      </c>
      <c r="H34" s="18" t="s">
        <v>2</v>
      </c>
    </row>
    <row r="35" spans="1:8" x14ac:dyDescent="0.25">
      <c r="A35" s="10" t="s">
        <v>31</v>
      </c>
      <c r="B35" s="11">
        <v>4102840</v>
      </c>
      <c r="C35" s="10" t="s">
        <v>212</v>
      </c>
      <c r="D35" s="17">
        <v>0</v>
      </c>
      <c r="E35" s="19" t="s">
        <v>215</v>
      </c>
      <c r="F35" s="19" t="s">
        <v>215</v>
      </c>
      <c r="G35" s="19" t="s">
        <v>2</v>
      </c>
      <c r="H35" s="19" t="s">
        <v>2</v>
      </c>
    </row>
    <row r="36" spans="1:8" x14ac:dyDescent="0.25">
      <c r="A36" s="7" t="s">
        <v>32</v>
      </c>
      <c r="B36" s="8">
        <v>4103260</v>
      </c>
      <c r="C36" s="7" t="s">
        <v>212</v>
      </c>
      <c r="D36" s="16">
        <v>0</v>
      </c>
      <c r="E36" s="18" t="s">
        <v>215</v>
      </c>
      <c r="F36" s="18" t="s">
        <v>215</v>
      </c>
      <c r="G36" s="18" t="s">
        <v>2</v>
      </c>
      <c r="H36" s="18" t="s">
        <v>2</v>
      </c>
    </row>
    <row r="37" spans="1:8" x14ac:dyDescent="0.25">
      <c r="A37" s="10" t="s">
        <v>33</v>
      </c>
      <c r="B37" s="11">
        <v>4103270</v>
      </c>
      <c r="C37" s="10" t="s">
        <v>212</v>
      </c>
      <c r="D37" s="17">
        <v>0</v>
      </c>
      <c r="E37" s="19" t="s">
        <v>215</v>
      </c>
      <c r="F37" s="19" t="s">
        <v>216</v>
      </c>
      <c r="G37" s="19" t="s">
        <v>216</v>
      </c>
      <c r="H37" s="19" t="s">
        <v>2</v>
      </c>
    </row>
    <row r="38" spans="1:8" x14ac:dyDescent="0.25">
      <c r="A38" s="7" t="s">
        <v>34</v>
      </c>
      <c r="B38" s="8">
        <v>4103330</v>
      </c>
      <c r="C38" s="7" t="s">
        <v>212</v>
      </c>
      <c r="D38" s="16">
        <v>0</v>
      </c>
      <c r="E38" s="18" t="s">
        <v>215</v>
      </c>
      <c r="F38" s="18" t="s">
        <v>215</v>
      </c>
      <c r="G38" s="18" t="s">
        <v>2</v>
      </c>
      <c r="H38" s="18" t="s">
        <v>2</v>
      </c>
    </row>
    <row r="39" spans="1:8" x14ac:dyDescent="0.25">
      <c r="A39" s="10" t="s">
        <v>35</v>
      </c>
      <c r="B39" s="11">
        <v>4103660</v>
      </c>
      <c r="C39" s="10" t="s">
        <v>212</v>
      </c>
      <c r="D39" s="17">
        <v>0</v>
      </c>
      <c r="E39" s="19" t="s">
        <v>215</v>
      </c>
      <c r="F39" s="19" t="s">
        <v>215</v>
      </c>
      <c r="G39" s="19" t="s">
        <v>2</v>
      </c>
      <c r="H39" s="19" t="s">
        <v>2</v>
      </c>
    </row>
    <row r="40" spans="1:8" x14ac:dyDescent="0.25">
      <c r="A40" s="7" t="s">
        <v>36</v>
      </c>
      <c r="B40" s="8">
        <v>4103390</v>
      </c>
      <c r="C40" s="7" t="s">
        <v>212</v>
      </c>
      <c r="D40" s="16">
        <v>0</v>
      </c>
      <c r="E40" s="18" t="s">
        <v>215</v>
      </c>
      <c r="F40" s="18" t="s">
        <v>215</v>
      </c>
      <c r="G40" s="18" t="s">
        <v>2</v>
      </c>
      <c r="H40" s="18" t="s">
        <v>2</v>
      </c>
    </row>
    <row r="41" spans="1:8" x14ac:dyDescent="0.25">
      <c r="A41" s="10" t="s">
        <v>37</v>
      </c>
      <c r="B41" s="11">
        <v>4103420</v>
      </c>
      <c r="C41" s="10" t="s">
        <v>212</v>
      </c>
      <c r="D41" s="17">
        <v>0</v>
      </c>
      <c r="E41" s="19" t="s">
        <v>215</v>
      </c>
      <c r="F41" s="19" t="s">
        <v>215</v>
      </c>
      <c r="G41" s="19" t="s">
        <v>2</v>
      </c>
      <c r="H41" s="19" t="s">
        <v>2</v>
      </c>
    </row>
    <row r="42" spans="1:8" x14ac:dyDescent="0.25">
      <c r="A42" s="7" t="s">
        <v>38</v>
      </c>
      <c r="B42" s="8">
        <v>4103480</v>
      </c>
      <c r="C42" s="7" t="s">
        <v>212</v>
      </c>
      <c r="D42" s="16">
        <v>0</v>
      </c>
      <c r="E42" s="18" t="s">
        <v>215</v>
      </c>
      <c r="F42" s="18" t="s">
        <v>215</v>
      </c>
      <c r="G42" s="18" t="s">
        <v>2</v>
      </c>
      <c r="H42" s="18" t="s">
        <v>2</v>
      </c>
    </row>
    <row r="43" spans="1:8" x14ac:dyDescent="0.25">
      <c r="A43" s="10" t="s">
        <v>39</v>
      </c>
      <c r="B43" s="11">
        <v>4103540</v>
      </c>
      <c r="C43" s="10" t="s">
        <v>212</v>
      </c>
      <c r="D43" s="17">
        <v>0</v>
      </c>
      <c r="E43" s="19" t="s">
        <v>215</v>
      </c>
      <c r="F43" s="19" t="s">
        <v>215</v>
      </c>
      <c r="G43" s="19" t="s">
        <v>2</v>
      </c>
      <c r="H43" s="19" t="s">
        <v>2</v>
      </c>
    </row>
    <row r="44" spans="1:8" x14ac:dyDescent="0.25">
      <c r="A44" s="7" t="s">
        <v>40</v>
      </c>
      <c r="B44" s="8">
        <v>4103690</v>
      </c>
      <c r="C44" s="7" t="s">
        <v>212</v>
      </c>
      <c r="D44" s="16">
        <v>0</v>
      </c>
      <c r="E44" s="18" t="s">
        <v>215</v>
      </c>
      <c r="F44" s="18" t="s">
        <v>215</v>
      </c>
      <c r="G44" s="18" t="s">
        <v>2</v>
      </c>
      <c r="H44" s="18" t="s">
        <v>2</v>
      </c>
    </row>
    <row r="45" spans="1:8" x14ac:dyDescent="0.25">
      <c r="A45" s="10" t="s">
        <v>41</v>
      </c>
      <c r="B45" s="11">
        <v>4103720</v>
      </c>
      <c r="C45" s="10" t="s">
        <v>212</v>
      </c>
      <c r="D45" s="17">
        <v>0</v>
      </c>
      <c r="E45" s="19" t="s">
        <v>215</v>
      </c>
      <c r="F45" s="19" t="s">
        <v>215</v>
      </c>
      <c r="G45" s="19" t="s">
        <v>2</v>
      </c>
      <c r="H45" s="19" t="s">
        <v>2</v>
      </c>
    </row>
    <row r="46" spans="1:8" x14ac:dyDescent="0.25">
      <c r="A46" s="7" t="s">
        <v>42</v>
      </c>
      <c r="B46" s="8">
        <v>4103780</v>
      </c>
      <c r="C46" s="7" t="s">
        <v>212</v>
      </c>
      <c r="D46" s="16">
        <v>0</v>
      </c>
      <c r="E46" s="18" t="s">
        <v>215</v>
      </c>
      <c r="F46" s="18" t="s">
        <v>215</v>
      </c>
      <c r="G46" s="18" t="s">
        <v>2</v>
      </c>
      <c r="H46" s="18" t="s">
        <v>2</v>
      </c>
    </row>
    <row r="47" spans="1:8" x14ac:dyDescent="0.25">
      <c r="A47" s="10" t="s">
        <v>43</v>
      </c>
      <c r="B47" s="11">
        <v>4103840</v>
      </c>
      <c r="C47" s="10" t="s">
        <v>212</v>
      </c>
      <c r="D47" s="17">
        <v>0</v>
      </c>
      <c r="E47" s="19" t="s">
        <v>215</v>
      </c>
      <c r="F47" s="19" t="s">
        <v>215</v>
      </c>
      <c r="G47" s="19" t="s">
        <v>2</v>
      </c>
      <c r="H47" s="19" t="s">
        <v>2</v>
      </c>
    </row>
    <row r="48" spans="1:8" x14ac:dyDescent="0.25">
      <c r="A48" s="7" t="s">
        <v>44</v>
      </c>
      <c r="B48" s="8">
        <v>4103860</v>
      </c>
      <c r="C48" s="7" t="s">
        <v>212</v>
      </c>
      <c r="D48" s="16">
        <v>0</v>
      </c>
      <c r="E48" s="18" t="s">
        <v>215</v>
      </c>
      <c r="F48" s="18" t="s">
        <v>215</v>
      </c>
      <c r="G48" s="18" t="s">
        <v>2</v>
      </c>
      <c r="H48" s="18" t="s">
        <v>2</v>
      </c>
    </row>
    <row r="49" spans="1:8" x14ac:dyDescent="0.25">
      <c r="A49" s="10" t="s">
        <v>45</v>
      </c>
      <c r="B49" s="11">
        <v>4103940</v>
      </c>
      <c r="C49" s="10" t="s">
        <v>212</v>
      </c>
      <c r="D49" s="17">
        <v>0</v>
      </c>
      <c r="E49" s="19" t="s">
        <v>215</v>
      </c>
      <c r="F49" s="19" t="s">
        <v>215</v>
      </c>
      <c r="G49" s="19" t="s">
        <v>2</v>
      </c>
      <c r="H49" s="19" t="s">
        <v>2</v>
      </c>
    </row>
    <row r="50" spans="1:8" x14ac:dyDescent="0.25">
      <c r="A50" s="7" t="s">
        <v>46</v>
      </c>
      <c r="B50" s="8">
        <v>4103990</v>
      </c>
      <c r="C50" s="7" t="s">
        <v>212</v>
      </c>
      <c r="D50" s="16">
        <v>0</v>
      </c>
      <c r="E50" s="18" t="s">
        <v>215</v>
      </c>
      <c r="F50" s="18" t="s">
        <v>215</v>
      </c>
      <c r="G50" s="18" t="s">
        <v>2</v>
      </c>
      <c r="H50" s="18" t="s">
        <v>2</v>
      </c>
    </row>
    <row r="51" spans="1:8" x14ac:dyDescent="0.25">
      <c r="A51" s="10" t="s">
        <v>47</v>
      </c>
      <c r="B51" s="11">
        <v>4104020</v>
      </c>
      <c r="C51" s="10" t="s">
        <v>212</v>
      </c>
      <c r="D51" s="17">
        <v>0</v>
      </c>
      <c r="E51" s="19" t="s">
        <v>215</v>
      </c>
      <c r="F51" s="19" t="s">
        <v>215</v>
      </c>
      <c r="G51" s="19" t="s">
        <v>2</v>
      </c>
      <c r="H51" s="19" t="s">
        <v>2</v>
      </c>
    </row>
    <row r="52" spans="1:8" x14ac:dyDescent="0.25">
      <c r="A52" s="7" t="s">
        <v>48</v>
      </c>
      <c r="B52" s="8">
        <v>4104170</v>
      </c>
      <c r="C52" s="7" t="s">
        <v>212</v>
      </c>
      <c r="D52" s="16">
        <v>0</v>
      </c>
      <c r="E52" s="18" t="s">
        <v>215</v>
      </c>
      <c r="F52" s="18" t="s">
        <v>215</v>
      </c>
      <c r="G52" s="18" t="s">
        <v>2</v>
      </c>
      <c r="H52" s="18" t="s">
        <v>2</v>
      </c>
    </row>
    <row r="53" spans="1:8" x14ac:dyDescent="0.25">
      <c r="A53" s="10" t="s">
        <v>49</v>
      </c>
      <c r="B53" s="11">
        <v>4104290</v>
      </c>
      <c r="C53" s="10" t="s">
        <v>212</v>
      </c>
      <c r="D53" s="17">
        <v>0</v>
      </c>
      <c r="E53" s="19" t="s">
        <v>215</v>
      </c>
      <c r="F53" s="19" t="s">
        <v>215</v>
      </c>
      <c r="G53" s="19" t="s">
        <v>2</v>
      </c>
      <c r="H53" s="19" t="s">
        <v>2</v>
      </c>
    </row>
    <row r="54" spans="1:8" x14ac:dyDescent="0.25">
      <c r="A54" s="7" t="s">
        <v>50</v>
      </c>
      <c r="B54" s="8">
        <v>4103960</v>
      </c>
      <c r="C54" s="7" t="s">
        <v>212</v>
      </c>
      <c r="D54" s="16">
        <v>0</v>
      </c>
      <c r="E54" s="18" t="s">
        <v>215</v>
      </c>
      <c r="F54" s="18" t="s">
        <v>215</v>
      </c>
      <c r="G54" s="18" t="s">
        <v>2</v>
      </c>
      <c r="H54" s="18" t="s">
        <v>2</v>
      </c>
    </row>
    <row r="55" spans="1:8" x14ac:dyDescent="0.25">
      <c r="A55" s="10" t="s">
        <v>51</v>
      </c>
      <c r="B55" s="11">
        <v>4110710</v>
      </c>
      <c r="C55" s="10" t="s">
        <v>212</v>
      </c>
      <c r="D55" s="17">
        <v>0</v>
      </c>
      <c r="E55" s="19" t="s">
        <v>215</v>
      </c>
      <c r="F55" s="19" t="s">
        <v>215</v>
      </c>
      <c r="G55" s="19" t="s">
        <v>2</v>
      </c>
      <c r="H55" s="19" t="s">
        <v>2</v>
      </c>
    </row>
    <row r="56" spans="1:8" x14ac:dyDescent="0.25">
      <c r="A56" s="7" t="s">
        <v>52</v>
      </c>
      <c r="B56" s="8">
        <v>4104380</v>
      </c>
      <c r="C56" s="7" t="s">
        <v>212</v>
      </c>
      <c r="D56" s="16">
        <v>0</v>
      </c>
      <c r="E56" s="18" t="s">
        <v>215</v>
      </c>
      <c r="F56" s="18" t="s">
        <v>215</v>
      </c>
      <c r="G56" s="18" t="s">
        <v>2</v>
      </c>
      <c r="H56" s="18" t="s">
        <v>2</v>
      </c>
    </row>
    <row r="57" spans="1:8" x14ac:dyDescent="0.25">
      <c r="A57" s="10" t="s">
        <v>53</v>
      </c>
      <c r="B57" s="11">
        <v>4104410</v>
      </c>
      <c r="C57" s="10" t="s">
        <v>212</v>
      </c>
      <c r="D57" s="17">
        <v>0</v>
      </c>
      <c r="E57" s="19" t="s">
        <v>215</v>
      </c>
      <c r="F57" s="19" t="s">
        <v>215</v>
      </c>
      <c r="G57" s="19" t="s">
        <v>2</v>
      </c>
      <c r="H57" s="19" t="s">
        <v>2</v>
      </c>
    </row>
    <row r="58" spans="1:8" x14ac:dyDescent="0.25">
      <c r="A58" s="7" t="s">
        <v>54</v>
      </c>
      <c r="B58" s="8">
        <v>4104500</v>
      </c>
      <c r="C58" s="7" t="s">
        <v>212</v>
      </c>
      <c r="D58" s="16">
        <v>0</v>
      </c>
      <c r="E58" s="18" t="s">
        <v>215</v>
      </c>
      <c r="F58" s="18" t="s">
        <v>215</v>
      </c>
      <c r="G58" s="18" t="s">
        <v>2</v>
      </c>
      <c r="H58" s="18" t="s">
        <v>2</v>
      </c>
    </row>
    <row r="59" spans="1:8" x14ac:dyDescent="0.25">
      <c r="A59" s="10" t="s">
        <v>55</v>
      </c>
      <c r="B59" s="11">
        <v>4104530</v>
      </c>
      <c r="C59" s="10" t="s">
        <v>212</v>
      </c>
      <c r="D59" s="17">
        <v>0</v>
      </c>
      <c r="E59" s="19" t="s">
        <v>215</v>
      </c>
      <c r="F59" s="19" t="s">
        <v>215</v>
      </c>
      <c r="G59" s="19" t="s">
        <v>2</v>
      </c>
      <c r="H59" s="19" t="s">
        <v>2</v>
      </c>
    </row>
    <row r="60" spans="1:8" x14ac:dyDescent="0.25">
      <c r="A60" s="7" t="s">
        <v>56</v>
      </c>
      <c r="B60" s="8">
        <v>4104590</v>
      </c>
      <c r="C60" s="7" t="s">
        <v>213</v>
      </c>
      <c r="D60" s="16">
        <v>0</v>
      </c>
      <c r="E60" s="18" t="s">
        <v>215</v>
      </c>
      <c r="F60" s="18" t="s">
        <v>216</v>
      </c>
      <c r="G60" s="18" t="s">
        <v>216</v>
      </c>
      <c r="H60" s="18" t="s">
        <v>2</v>
      </c>
    </row>
    <row r="61" spans="1:8" x14ac:dyDescent="0.25">
      <c r="A61" s="10" t="s">
        <v>57</v>
      </c>
      <c r="B61" s="11">
        <v>4104620</v>
      </c>
      <c r="C61" s="10" t="s">
        <v>212</v>
      </c>
      <c r="D61" s="17">
        <v>0</v>
      </c>
      <c r="E61" s="19" t="s">
        <v>215</v>
      </c>
      <c r="F61" s="19" t="s">
        <v>215</v>
      </c>
      <c r="G61" s="19" t="s">
        <v>2</v>
      </c>
      <c r="H61" s="19" t="s">
        <v>2</v>
      </c>
    </row>
    <row r="62" spans="1:8" x14ac:dyDescent="0.25">
      <c r="A62" s="7" t="s">
        <v>58</v>
      </c>
      <c r="B62" s="8">
        <v>4105080</v>
      </c>
      <c r="C62" s="7" t="s">
        <v>212</v>
      </c>
      <c r="D62" s="16">
        <v>0</v>
      </c>
      <c r="E62" s="18" t="s">
        <v>215</v>
      </c>
      <c r="F62" s="18" t="s">
        <v>215</v>
      </c>
      <c r="G62" s="18" t="s">
        <v>2</v>
      </c>
      <c r="H62" s="18" t="s">
        <v>2</v>
      </c>
    </row>
    <row r="63" spans="1:8" x14ac:dyDescent="0.25">
      <c r="A63" s="10" t="s">
        <v>59</v>
      </c>
      <c r="B63" s="11">
        <v>4104700</v>
      </c>
      <c r="C63" s="10" t="s">
        <v>213</v>
      </c>
      <c r="D63" s="17">
        <v>0</v>
      </c>
      <c r="E63" s="19" t="s">
        <v>215</v>
      </c>
      <c r="F63" s="19" t="s">
        <v>215</v>
      </c>
      <c r="G63" s="19" t="s">
        <v>2</v>
      </c>
      <c r="H63" s="19" t="s">
        <v>2</v>
      </c>
    </row>
    <row r="64" spans="1:8" x14ac:dyDescent="0.25">
      <c r="A64" s="7" t="s">
        <v>60</v>
      </c>
      <c r="B64" s="8">
        <v>4104740</v>
      </c>
      <c r="C64" s="7" t="s">
        <v>212</v>
      </c>
      <c r="D64" s="16">
        <v>0</v>
      </c>
      <c r="E64" s="18" t="s">
        <v>215</v>
      </c>
      <c r="F64" s="18" t="s">
        <v>215</v>
      </c>
      <c r="G64" s="18" t="s">
        <v>2</v>
      </c>
      <c r="H64" s="18" t="s">
        <v>2</v>
      </c>
    </row>
    <row r="65" spans="1:8" x14ac:dyDescent="0.25">
      <c r="A65" s="10" t="s">
        <v>61</v>
      </c>
      <c r="B65" s="11">
        <v>4100003</v>
      </c>
      <c r="C65" s="10" t="s">
        <v>212</v>
      </c>
      <c r="D65" s="17">
        <v>0</v>
      </c>
      <c r="E65" s="19" t="s">
        <v>215</v>
      </c>
      <c r="F65" s="19" t="s">
        <v>215</v>
      </c>
      <c r="G65" s="19" t="s">
        <v>2</v>
      </c>
      <c r="H65" s="19" t="s">
        <v>2</v>
      </c>
    </row>
    <row r="66" spans="1:8" x14ac:dyDescent="0.25">
      <c r="A66" s="7" t="s">
        <v>62</v>
      </c>
      <c r="B66" s="8">
        <v>4104950</v>
      </c>
      <c r="C66" s="7" t="s">
        <v>212</v>
      </c>
      <c r="D66" s="16">
        <v>0</v>
      </c>
      <c r="E66" s="18" t="s">
        <v>215</v>
      </c>
      <c r="F66" s="18" t="s">
        <v>215</v>
      </c>
      <c r="G66" s="18" t="s">
        <v>2</v>
      </c>
      <c r="H66" s="18" t="s">
        <v>2</v>
      </c>
    </row>
    <row r="67" spans="1:8" x14ac:dyDescent="0.25">
      <c r="A67" s="10" t="s">
        <v>63</v>
      </c>
      <c r="B67" s="11">
        <v>4105160</v>
      </c>
      <c r="C67" s="10" t="s">
        <v>212</v>
      </c>
      <c r="D67" s="17">
        <v>0</v>
      </c>
      <c r="E67" s="19" t="s">
        <v>215</v>
      </c>
      <c r="F67" s="19" t="s">
        <v>215</v>
      </c>
      <c r="G67" s="19" t="s">
        <v>2</v>
      </c>
      <c r="H67" s="19" t="s">
        <v>2</v>
      </c>
    </row>
    <row r="68" spans="1:8" x14ac:dyDescent="0.25">
      <c r="A68" s="7" t="s">
        <v>64</v>
      </c>
      <c r="B68" s="8">
        <v>4105250</v>
      </c>
      <c r="C68" s="7" t="s">
        <v>212</v>
      </c>
      <c r="D68" s="16">
        <v>0</v>
      </c>
      <c r="E68" s="18" t="s">
        <v>215</v>
      </c>
      <c r="F68" s="18" t="s">
        <v>215</v>
      </c>
      <c r="G68" s="18" t="s">
        <v>2</v>
      </c>
      <c r="H68" s="18" t="s">
        <v>2</v>
      </c>
    </row>
    <row r="69" spans="1:8" x14ac:dyDescent="0.25">
      <c r="A69" s="10" t="s">
        <v>65</v>
      </c>
      <c r="B69" s="11">
        <v>4105310</v>
      </c>
      <c r="C69" s="10" t="s">
        <v>212</v>
      </c>
      <c r="D69" s="17">
        <v>0</v>
      </c>
      <c r="E69" s="19" t="s">
        <v>215</v>
      </c>
      <c r="F69" s="19" t="s">
        <v>215</v>
      </c>
      <c r="G69" s="19" t="s">
        <v>2</v>
      </c>
      <c r="H69" s="19" t="s">
        <v>2</v>
      </c>
    </row>
    <row r="70" spans="1:8" x14ac:dyDescent="0.25">
      <c r="A70" s="7" t="s">
        <v>66</v>
      </c>
      <c r="B70" s="8">
        <v>4105430</v>
      </c>
      <c r="C70" s="7" t="s">
        <v>212</v>
      </c>
      <c r="D70" s="16">
        <v>0</v>
      </c>
      <c r="E70" s="18" t="s">
        <v>215</v>
      </c>
      <c r="F70" s="18" t="s">
        <v>215</v>
      </c>
      <c r="G70" s="18" t="s">
        <v>2</v>
      </c>
      <c r="H70" s="18" t="s">
        <v>2</v>
      </c>
    </row>
    <row r="71" spans="1:8" x14ac:dyDescent="0.25">
      <c r="A71" s="10" t="s">
        <v>67</v>
      </c>
      <c r="B71" s="11">
        <v>4100015</v>
      </c>
      <c r="C71" s="10" t="s">
        <v>212</v>
      </c>
      <c r="D71" s="17">
        <v>0</v>
      </c>
      <c r="E71" s="19" t="s">
        <v>215</v>
      </c>
      <c r="F71" s="19" t="s">
        <v>215</v>
      </c>
      <c r="G71" s="19" t="s">
        <v>2</v>
      </c>
      <c r="H71" s="19" t="s">
        <v>2</v>
      </c>
    </row>
    <row r="72" spans="1:8" x14ac:dyDescent="0.25">
      <c r="A72" s="7" t="s">
        <v>68</v>
      </c>
      <c r="B72" s="8">
        <v>4105610</v>
      </c>
      <c r="C72" s="7" t="s">
        <v>212</v>
      </c>
      <c r="D72" s="16">
        <v>0</v>
      </c>
      <c r="E72" s="18" t="s">
        <v>215</v>
      </c>
      <c r="F72" s="18" t="s">
        <v>215</v>
      </c>
      <c r="G72" s="18" t="s">
        <v>2</v>
      </c>
      <c r="H72" s="18" t="s">
        <v>2</v>
      </c>
    </row>
    <row r="73" spans="1:8" x14ac:dyDescent="0.25">
      <c r="A73" s="10" t="s">
        <v>69</v>
      </c>
      <c r="B73" s="11">
        <v>4105640</v>
      </c>
      <c r="C73" s="10" t="s">
        <v>212</v>
      </c>
      <c r="D73" s="17">
        <v>0</v>
      </c>
      <c r="E73" s="19" t="s">
        <v>215</v>
      </c>
      <c r="F73" s="19" t="s">
        <v>215</v>
      </c>
      <c r="G73" s="19" t="s">
        <v>2</v>
      </c>
      <c r="H73" s="19" t="s">
        <v>2</v>
      </c>
    </row>
    <row r="74" spans="1:8" x14ac:dyDescent="0.25">
      <c r="A74" s="7" t="s">
        <v>70</v>
      </c>
      <c r="B74" s="8">
        <v>4105670</v>
      </c>
      <c r="C74" s="7" t="s">
        <v>212</v>
      </c>
      <c r="D74" s="16">
        <v>0</v>
      </c>
      <c r="E74" s="18" t="s">
        <v>215</v>
      </c>
      <c r="F74" s="18" t="s">
        <v>215</v>
      </c>
      <c r="G74" s="18" t="s">
        <v>2</v>
      </c>
      <c r="H74" s="18" t="s">
        <v>2</v>
      </c>
    </row>
    <row r="75" spans="1:8" x14ac:dyDescent="0.25">
      <c r="A75" s="10" t="s">
        <v>71</v>
      </c>
      <c r="B75" s="11">
        <v>4105910</v>
      </c>
      <c r="C75" s="10" t="s">
        <v>212</v>
      </c>
      <c r="D75" s="17">
        <v>0</v>
      </c>
      <c r="E75" s="19" t="s">
        <v>215</v>
      </c>
      <c r="F75" s="19" t="s">
        <v>215</v>
      </c>
      <c r="G75" s="19" t="s">
        <v>2</v>
      </c>
      <c r="H75" s="19" t="s">
        <v>2</v>
      </c>
    </row>
    <row r="76" spans="1:8" x14ac:dyDescent="0.25">
      <c r="A76" s="7" t="s">
        <v>72</v>
      </c>
      <c r="B76" s="8">
        <v>4101120</v>
      </c>
      <c r="C76" s="7" t="s">
        <v>212</v>
      </c>
      <c r="D76" s="16">
        <v>0</v>
      </c>
      <c r="E76" s="18" t="s">
        <v>215</v>
      </c>
      <c r="F76" s="18" t="s">
        <v>215</v>
      </c>
      <c r="G76" s="18" t="s">
        <v>2</v>
      </c>
      <c r="H76" s="18" t="s">
        <v>2</v>
      </c>
    </row>
    <row r="77" spans="1:8" x14ac:dyDescent="0.25">
      <c r="A77" s="10" t="s">
        <v>73</v>
      </c>
      <c r="B77" s="11">
        <v>4106000</v>
      </c>
      <c r="C77" s="10" t="s">
        <v>212</v>
      </c>
      <c r="D77" s="17">
        <v>0</v>
      </c>
      <c r="E77" s="19" t="s">
        <v>215</v>
      </c>
      <c r="F77" s="19" t="s">
        <v>215</v>
      </c>
      <c r="G77" s="19" t="s">
        <v>2</v>
      </c>
      <c r="H77" s="19" t="s">
        <v>2</v>
      </c>
    </row>
    <row r="78" spans="1:8" x14ac:dyDescent="0.25">
      <c r="A78" s="7" t="s">
        <v>74</v>
      </c>
      <c r="B78" s="8">
        <v>4102490</v>
      </c>
      <c r="C78" s="7" t="s">
        <v>212</v>
      </c>
      <c r="D78" s="16">
        <v>0</v>
      </c>
      <c r="E78" s="18" t="s">
        <v>215</v>
      </c>
      <c r="F78" s="18" t="s">
        <v>215</v>
      </c>
      <c r="G78" s="18" t="s">
        <v>2</v>
      </c>
      <c r="H78" s="18" t="s">
        <v>2</v>
      </c>
    </row>
    <row r="79" spans="1:8" x14ac:dyDescent="0.25">
      <c r="A79" s="10" t="s">
        <v>75</v>
      </c>
      <c r="B79" s="11">
        <v>4103600</v>
      </c>
      <c r="C79" s="10" t="s">
        <v>212</v>
      </c>
      <c r="D79" s="17">
        <v>0</v>
      </c>
      <c r="E79" s="19" t="s">
        <v>215</v>
      </c>
      <c r="F79" s="19" t="s">
        <v>216</v>
      </c>
      <c r="G79" s="19" t="s">
        <v>216</v>
      </c>
      <c r="H79" s="19" t="s">
        <v>2</v>
      </c>
    </row>
    <row r="80" spans="1:8" x14ac:dyDescent="0.25">
      <c r="A80" s="7" t="s">
        <v>76</v>
      </c>
      <c r="B80" s="8">
        <v>4103630</v>
      </c>
      <c r="C80" s="7" t="s">
        <v>212</v>
      </c>
      <c r="D80" s="16">
        <v>0</v>
      </c>
      <c r="E80" s="18" t="s">
        <v>215</v>
      </c>
      <c r="F80" s="18" t="s">
        <v>215</v>
      </c>
      <c r="G80" s="18" t="s">
        <v>2</v>
      </c>
      <c r="H80" s="18" t="s">
        <v>2</v>
      </c>
    </row>
    <row r="81" spans="1:8" x14ac:dyDescent="0.25">
      <c r="A81" s="10" t="s">
        <v>77</v>
      </c>
      <c r="B81" s="11">
        <v>4106120</v>
      </c>
      <c r="C81" s="10" t="s">
        <v>212</v>
      </c>
      <c r="D81" s="17">
        <v>0</v>
      </c>
      <c r="E81" s="19" t="s">
        <v>215</v>
      </c>
      <c r="F81" s="19" t="s">
        <v>215</v>
      </c>
      <c r="G81" s="19" t="s">
        <v>2</v>
      </c>
      <c r="H81" s="19" t="s">
        <v>2</v>
      </c>
    </row>
    <row r="82" spans="1:8" x14ac:dyDescent="0.25">
      <c r="A82" s="7" t="s">
        <v>78</v>
      </c>
      <c r="B82" s="8">
        <v>4100019</v>
      </c>
      <c r="C82" s="7" t="s">
        <v>213</v>
      </c>
      <c r="D82" s="16">
        <v>0</v>
      </c>
      <c r="E82" s="18" t="s">
        <v>215</v>
      </c>
      <c r="F82" s="18" t="s">
        <v>215</v>
      </c>
      <c r="G82" s="18" t="s">
        <v>2</v>
      </c>
      <c r="H82" s="18" t="s">
        <v>2</v>
      </c>
    </row>
    <row r="83" spans="1:8" x14ac:dyDescent="0.25">
      <c r="A83" s="10" t="s">
        <v>79</v>
      </c>
      <c r="B83" s="11">
        <v>4106270</v>
      </c>
      <c r="C83" s="10" t="s">
        <v>212</v>
      </c>
      <c r="D83" s="17">
        <v>0</v>
      </c>
      <c r="E83" s="19" t="s">
        <v>215</v>
      </c>
      <c r="F83" s="19" t="s">
        <v>215</v>
      </c>
      <c r="G83" s="19" t="s">
        <v>2</v>
      </c>
      <c r="H83" s="19" t="s">
        <v>2</v>
      </c>
    </row>
    <row r="84" spans="1:8" x14ac:dyDescent="0.25">
      <c r="A84" s="7" t="s">
        <v>80</v>
      </c>
      <c r="B84" s="8">
        <v>4106300</v>
      </c>
      <c r="C84" s="7" t="s">
        <v>212</v>
      </c>
      <c r="D84" s="16">
        <v>0</v>
      </c>
      <c r="E84" s="18" t="s">
        <v>215</v>
      </c>
      <c r="F84" s="18" t="s">
        <v>215</v>
      </c>
      <c r="G84" s="18" t="s">
        <v>2</v>
      </c>
      <c r="H84" s="18" t="s">
        <v>2</v>
      </c>
    </row>
    <row r="85" spans="1:8" x14ac:dyDescent="0.25">
      <c r="A85" s="10" t="s">
        <v>81</v>
      </c>
      <c r="B85" s="11">
        <v>4100023</v>
      </c>
      <c r="C85" s="10" t="s">
        <v>212</v>
      </c>
      <c r="D85" s="17">
        <v>0</v>
      </c>
      <c r="E85" s="19" t="s">
        <v>215</v>
      </c>
      <c r="F85" s="19" t="s">
        <v>215</v>
      </c>
      <c r="G85" s="19" t="s">
        <v>2</v>
      </c>
      <c r="H85" s="19" t="s">
        <v>2</v>
      </c>
    </row>
    <row r="86" spans="1:8" x14ac:dyDescent="0.25">
      <c r="A86" s="7" t="s">
        <v>82</v>
      </c>
      <c r="B86" s="8">
        <v>4106510</v>
      </c>
      <c r="C86" s="7" t="s">
        <v>212</v>
      </c>
      <c r="D86" s="16">
        <v>0</v>
      </c>
      <c r="E86" s="18" t="s">
        <v>215</v>
      </c>
      <c r="F86" s="18" t="s">
        <v>215</v>
      </c>
      <c r="G86" s="18" t="s">
        <v>2</v>
      </c>
      <c r="H86" s="18" t="s">
        <v>2</v>
      </c>
    </row>
    <row r="87" spans="1:8" x14ac:dyDescent="0.25">
      <c r="A87" s="10" t="s">
        <v>83</v>
      </c>
      <c r="B87" s="11">
        <v>4106600</v>
      </c>
      <c r="C87" s="10" t="s">
        <v>212</v>
      </c>
      <c r="D87" s="17">
        <v>0</v>
      </c>
      <c r="E87" s="19" t="s">
        <v>215</v>
      </c>
      <c r="F87" s="19" t="s">
        <v>215</v>
      </c>
      <c r="G87" s="19" t="s">
        <v>2</v>
      </c>
      <c r="H87" s="19" t="s">
        <v>2</v>
      </c>
    </row>
    <row r="88" spans="1:8" x14ac:dyDescent="0.25">
      <c r="A88" s="7" t="s">
        <v>84</v>
      </c>
      <c r="B88" s="8">
        <v>4106630</v>
      </c>
      <c r="C88" s="7" t="s">
        <v>212</v>
      </c>
      <c r="D88" s="16">
        <v>0</v>
      </c>
      <c r="E88" s="18" t="s">
        <v>215</v>
      </c>
      <c r="F88" s="18" t="s">
        <v>215</v>
      </c>
      <c r="G88" s="18" t="s">
        <v>2</v>
      </c>
      <c r="H88" s="18" t="s">
        <v>2</v>
      </c>
    </row>
    <row r="89" spans="1:8" x14ac:dyDescent="0.25">
      <c r="A89" s="10" t="s">
        <v>85</v>
      </c>
      <c r="B89" s="11">
        <v>4100047</v>
      </c>
      <c r="C89" s="10" t="s">
        <v>213</v>
      </c>
      <c r="D89" s="17">
        <v>0</v>
      </c>
      <c r="E89" s="19" t="s">
        <v>215</v>
      </c>
      <c r="F89" s="19" t="s">
        <v>215</v>
      </c>
      <c r="G89" s="19" t="s">
        <v>2</v>
      </c>
      <c r="H89" s="19" t="s">
        <v>2</v>
      </c>
    </row>
    <row r="90" spans="1:8" x14ac:dyDescent="0.25">
      <c r="A90" s="7" t="s">
        <v>86</v>
      </c>
      <c r="B90" s="8">
        <v>4106740</v>
      </c>
      <c r="C90" s="7" t="s">
        <v>212</v>
      </c>
      <c r="D90" s="16">
        <v>0</v>
      </c>
      <c r="E90" s="18" t="s">
        <v>215</v>
      </c>
      <c r="F90" s="18" t="s">
        <v>215</v>
      </c>
      <c r="G90" s="18" t="s">
        <v>2</v>
      </c>
      <c r="H90" s="18" t="s">
        <v>2</v>
      </c>
    </row>
    <row r="91" spans="1:8" x14ac:dyDescent="0.25">
      <c r="A91" s="10" t="s">
        <v>87</v>
      </c>
      <c r="B91" s="11">
        <v>4106710</v>
      </c>
      <c r="C91" s="10" t="s">
        <v>213</v>
      </c>
      <c r="D91" s="17">
        <v>0</v>
      </c>
      <c r="E91" s="19" t="s">
        <v>215</v>
      </c>
      <c r="F91" s="19" t="s">
        <v>215</v>
      </c>
      <c r="G91" s="19" t="s">
        <v>2</v>
      </c>
      <c r="H91" s="19" t="s">
        <v>2</v>
      </c>
    </row>
    <row r="92" spans="1:8" x14ac:dyDescent="0.25">
      <c r="A92" s="7" t="s">
        <v>88</v>
      </c>
      <c r="B92" s="8">
        <v>4106750</v>
      </c>
      <c r="C92" s="7" t="s">
        <v>212</v>
      </c>
      <c r="D92" s="16">
        <v>0</v>
      </c>
      <c r="E92" s="18" t="s">
        <v>215</v>
      </c>
      <c r="F92" s="18" t="s">
        <v>215</v>
      </c>
      <c r="G92" s="18" t="s">
        <v>2</v>
      </c>
      <c r="H92" s="18" t="s">
        <v>2</v>
      </c>
    </row>
    <row r="93" spans="1:8" x14ac:dyDescent="0.25">
      <c r="A93" s="10" t="s">
        <v>89</v>
      </c>
      <c r="B93" s="11">
        <v>4106780</v>
      </c>
      <c r="C93" s="10" t="s">
        <v>212</v>
      </c>
      <c r="D93" s="17">
        <v>0</v>
      </c>
      <c r="E93" s="19" t="s">
        <v>215</v>
      </c>
      <c r="F93" s="19" t="s">
        <v>215</v>
      </c>
      <c r="G93" s="19" t="s">
        <v>2</v>
      </c>
      <c r="H93" s="19" t="s">
        <v>2</v>
      </c>
    </row>
    <row r="94" spans="1:8" x14ac:dyDescent="0.25">
      <c r="A94" s="7" t="s">
        <v>90</v>
      </c>
      <c r="B94" s="8">
        <v>4106820</v>
      </c>
      <c r="C94" s="7" t="s">
        <v>212</v>
      </c>
      <c r="D94" s="16">
        <v>0</v>
      </c>
      <c r="E94" s="18" t="s">
        <v>215</v>
      </c>
      <c r="F94" s="18" t="s">
        <v>215</v>
      </c>
      <c r="G94" s="18" t="s">
        <v>2</v>
      </c>
      <c r="H94" s="18" t="s">
        <v>2</v>
      </c>
    </row>
    <row r="95" spans="1:8" x14ac:dyDescent="0.25">
      <c r="A95" s="10" t="s">
        <v>91</v>
      </c>
      <c r="B95" s="11">
        <v>4106870</v>
      </c>
      <c r="C95" s="10" t="s">
        <v>212</v>
      </c>
      <c r="D95" s="17">
        <v>0</v>
      </c>
      <c r="E95" s="19" t="s">
        <v>215</v>
      </c>
      <c r="F95" s="19" t="s">
        <v>215</v>
      </c>
      <c r="G95" s="19" t="s">
        <v>2</v>
      </c>
      <c r="H95" s="19" t="s">
        <v>2</v>
      </c>
    </row>
    <row r="96" spans="1:8" x14ac:dyDescent="0.25">
      <c r="A96" s="7" t="s">
        <v>92</v>
      </c>
      <c r="B96" s="8">
        <v>4106930</v>
      </c>
      <c r="C96" s="7" t="s">
        <v>212</v>
      </c>
      <c r="D96" s="16">
        <v>0</v>
      </c>
      <c r="E96" s="18" t="s">
        <v>215</v>
      </c>
      <c r="F96" s="18" t="s">
        <v>215</v>
      </c>
      <c r="G96" s="18" t="s">
        <v>2</v>
      </c>
      <c r="H96" s="18" t="s">
        <v>2</v>
      </c>
    </row>
    <row r="97" spans="1:8" x14ac:dyDescent="0.25">
      <c r="A97" s="10" t="s">
        <v>93</v>
      </c>
      <c r="B97" s="11">
        <v>4106960</v>
      </c>
      <c r="C97" s="10" t="s">
        <v>212</v>
      </c>
      <c r="D97" s="17">
        <v>0</v>
      </c>
      <c r="E97" s="19" t="s">
        <v>215</v>
      </c>
      <c r="F97" s="19" t="s">
        <v>215</v>
      </c>
      <c r="G97" s="19" t="s">
        <v>2</v>
      </c>
      <c r="H97" s="19" t="s">
        <v>2</v>
      </c>
    </row>
    <row r="98" spans="1:8" x14ac:dyDescent="0.25">
      <c r="A98" s="7" t="s">
        <v>94</v>
      </c>
      <c r="B98" s="8">
        <v>4107020</v>
      </c>
      <c r="C98" s="7" t="s">
        <v>212</v>
      </c>
      <c r="D98" s="16">
        <v>0</v>
      </c>
      <c r="E98" s="18" t="s">
        <v>215</v>
      </c>
      <c r="F98" s="18" t="s">
        <v>215</v>
      </c>
      <c r="G98" s="18" t="s">
        <v>2</v>
      </c>
      <c r="H98" s="18" t="s">
        <v>2</v>
      </c>
    </row>
    <row r="99" spans="1:8" x14ac:dyDescent="0.25">
      <c r="A99" s="10" t="s">
        <v>95</v>
      </c>
      <c r="B99" s="11">
        <v>4107080</v>
      </c>
      <c r="C99" s="10" t="s">
        <v>213</v>
      </c>
      <c r="D99" s="17">
        <v>0</v>
      </c>
      <c r="E99" s="19" t="s">
        <v>215</v>
      </c>
      <c r="F99" s="19" t="s">
        <v>215</v>
      </c>
      <c r="G99" s="19" t="s">
        <v>2</v>
      </c>
      <c r="H99" s="19" t="s">
        <v>2</v>
      </c>
    </row>
    <row r="100" spans="1:8" x14ac:dyDescent="0.25">
      <c r="A100" s="7" t="s">
        <v>96</v>
      </c>
      <c r="B100" s="8">
        <v>4100040</v>
      </c>
      <c r="C100" s="7" t="s">
        <v>212</v>
      </c>
      <c r="D100" s="16">
        <v>0</v>
      </c>
      <c r="E100" s="18" t="s">
        <v>215</v>
      </c>
      <c r="F100" s="18" t="s">
        <v>215</v>
      </c>
      <c r="G100" s="18" t="s">
        <v>2</v>
      </c>
      <c r="H100" s="18" t="s">
        <v>2</v>
      </c>
    </row>
    <row r="101" spans="1:8" x14ac:dyDescent="0.25">
      <c r="A101" s="10" t="s">
        <v>97</v>
      </c>
      <c r="B101" s="11">
        <v>4107200</v>
      </c>
      <c r="C101" s="10" t="s">
        <v>212</v>
      </c>
      <c r="D101" s="17">
        <v>0</v>
      </c>
      <c r="E101" s="19" t="s">
        <v>215</v>
      </c>
      <c r="F101" s="19" t="s">
        <v>215</v>
      </c>
      <c r="G101" s="19" t="s">
        <v>2</v>
      </c>
      <c r="H101" s="19" t="s">
        <v>2</v>
      </c>
    </row>
    <row r="102" spans="1:8" x14ac:dyDescent="0.25">
      <c r="A102" s="7" t="s">
        <v>98</v>
      </c>
      <c r="B102" s="8">
        <v>4107280</v>
      </c>
      <c r="C102" s="7" t="s">
        <v>212</v>
      </c>
      <c r="D102" s="16">
        <v>0</v>
      </c>
      <c r="E102" s="18" t="s">
        <v>215</v>
      </c>
      <c r="F102" s="18" t="s">
        <v>215</v>
      </c>
      <c r="G102" s="18" t="s">
        <v>2</v>
      </c>
      <c r="H102" s="18" t="s">
        <v>2</v>
      </c>
    </row>
    <row r="103" spans="1:8" x14ac:dyDescent="0.25">
      <c r="A103" s="10" t="s">
        <v>99</v>
      </c>
      <c r="B103" s="11">
        <v>4107230</v>
      </c>
      <c r="C103" s="10" t="s">
        <v>212</v>
      </c>
      <c r="D103" s="17">
        <v>0</v>
      </c>
      <c r="E103" s="19" t="s">
        <v>215</v>
      </c>
      <c r="F103" s="19" t="s">
        <v>215</v>
      </c>
      <c r="G103" s="19" t="s">
        <v>2</v>
      </c>
      <c r="H103" s="19" t="s">
        <v>2</v>
      </c>
    </row>
    <row r="104" spans="1:8" x14ac:dyDescent="0.25">
      <c r="A104" s="7" t="s">
        <v>100</v>
      </c>
      <c r="B104" s="8">
        <v>4107380</v>
      </c>
      <c r="C104" s="7" t="s">
        <v>212</v>
      </c>
      <c r="D104" s="16">
        <v>0</v>
      </c>
      <c r="E104" s="18" t="s">
        <v>215</v>
      </c>
      <c r="F104" s="18" t="s">
        <v>215</v>
      </c>
      <c r="G104" s="18" t="s">
        <v>2</v>
      </c>
      <c r="H104" s="18" t="s">
        <v>2</v>
      </c>
    </row>
    <row r="105" spans="1:8" x14ac:dyDescent="0.25">
      <c r="A105" s="10" t="s">
        <v>101</v>
      </c>
      <c r="B105" s="11">
        <v>4107500</v>
      </c>
      <c r="C105" s="10" t="s">
        <v>212</v>
      </c>
      <c r="D105" s="17">
        <v>0</v>
      </c>
      <c r="E105" s="19" t="s">
        <v>215</v>
      </c>
      <c r="F105" s="19" t="s">
        <v>215</v>
      </c>
      <c r="G105" s="19" t="s">
        <v>2</v>
      </c>
      <c r="H105" s="19" t="s">
        <v>2</v>
      </c>
    </row>
    <row r="106" spans="1:8" x14ac:dyDescent="0.25">
      <c r="A106" s="7" t="s">
        <v>102</v>
      </c>
      <c r="B106" s="8">
        <v>4107530</v>
      </c>
      <c r="C106" s="7" t="s">
        <v>212</v>
      </c>
      <c r="D106" s="16">
        <v>0</v>
      </c>
      <c r="E106" s="18" t="s">
        <v>215</v>
      </c>
      <c r="F106" s="18" t="s">
        <v>215</v>
      </c>
      <c r="G106" s="18" t="s">
        <v>2</v>
      </c>
      <c r="H106" s="18" t="s">
        <v>2</v>
      </c>
    </row>
    <row r="107" spans="1:8" x14ac:dyDescent="0.25">
      <c r="A107" s="10" t="s">
        <v>103</v>
      </c>
      <c r="B107" s="11">
        <v>4107590</v>
      </c>
      <c r="C107" s="10" t="s">
        <v>212</v>
      </c>
      <c r="D107" s="17">
        <v>0</v>
      </c>
      <c r="E107" s="19" t="s">
        <v>215</v>
      </c>
      <c r="F107" s="19" t="s">
        <v>216</v>
      </c>
      <c r="G107" s="19" t="s">
        <v>216</v>
      </c>
      <c r="H107" s="19" t="s">
        <v>2</v>
      </c>
    </row>
    <row r="108" spans="1:8" x14ac:dyDescent="0.25">
      <c r="A108" s="7" t="s">
        <v>104</v>
      </c>
      <c r="B108" s="8">
        <v>4100042</v>
      </c>
      <c r="C108" s="7" t="s">
        <v>212</v>
      </c>
      <c r="D108" s="16">
        <v>0</v>
      </c>
      <c r="E108" s="18" t="s">
        <v>215</v>
      </c>
      <c r="F108" s="18" t="s">
        <v>215</v>
      </c>
      <c r="G108" s="18" t="s">
        <v>2</v>
      </c>
      <c r="H108" s="18" t="s">
        <v>2</v>
      </c>
    </row>
    <row r="109" spans="1:8" x14ac:dyDescent="0.25">
      <c r="A109" s="10" t="s">
        <v>105</v>
      </c>
      <c r="B109" s="11">
        <v>4107710</v>
      </c>
      <c r="C109" s="10" t="s">
        <v>212</v>
      </c>
      <c r="D109" s="17">
        <v>0</v>
      </c>
      <c r="E109" s="19" t="s">
        <v>215</v>
      </c>
      <c r="F109" s="19" t="s">
        <v>215</v>
      </c>
      <c r="G109" s="19" t="s">
        <v>2</v>
      </c>
      <c r="H109" s="19" t="s">
        <v>2</v>
      </c>
    </row>
    <row r="110" spans="1:8" x14ac:dyDescent="0.25">
      <c r="A110" s="7" t="s">
        <v>106</v>
      </c>
      <c r="B110" s="8">
        <v>4107740</v>
      </c>
      <c r="C110" s="7" t="s">
        <v>213</v>
      </c>
      <c r="D110" s="16">
        <v>0</v>
      </c>
      <c r="E110" s="18" t="s">
        <v>215</v>
      </c>
      <c r="F110" s="18" t="s">
        <v>215</v>
      </c>
      <c r="G110" s="18" t="s">
        <v>2</v>
      </c>
      <c r="H110" s="18" t="s">
        <v>2</v>
      </c>
    </row>
    <row r="111" spans="1:8" x14ac:dyDescent="0.25">
      <c r="A111" s="10" t="s">
        <v>107</v>
      </c>
      <c r="B111" s="11">
        <v>4107980</v>
      </c>
      <c r="C111" s="10" t="s">
        <v>212</v>
      </c>
      <c r="D111" s="17">
        <v>0</v>
      </c>
      <c r="E111" s="19" t="s">
        <v>215</v>
      </c>
      <c r="F111" s="19" t="s">
        <v>215</v>
      </c>
      <c r="G111" s="19" t="s">
        <v>2</v>
      </c>
      <c r="H111" s="19" t="s">
        <v>2</v>
      </c>
    </row>
    <row r="112" spans="1:8" x14ac:dyDescent="0.25">
      <c r="A112" s="7" t="s">
        <v>108</v>
      </c>
      <c r="B112" s="8">
        <v>4108010</v>
      </c>
      <c r="C112" s="7" t="s">
        <v>213</v>
      </c>
      <c r="D112" s="16">
        <v>0</v>
      </c>
      <c r="E112" s="18" t="s">
        <v>215</v>
      </c>
      <c r="F112" s="18" t="s">
        <v>215</v>
      </c>
      <c r="G112" s="18" t="s">
        <v>2</v>
      </c>
      <c r="H112" s="18" t="s">
        <v>2</v>
      </c>
    </row>
    <row r="113" spans="1:8" x14ac:dyDescent="0.25">
      <c r="A113" s="10" t="s">
        <v>109</v>
      </c>
      <c r="B113" s="11">
        <v>4108040</v>
      </c>
      <c r="C113" s="10" t="s">
        <v>212</v>
      </c>
      <c r="D113" s="17">
        <v>0</v>
      </c>
      <c r="E113" s="19" t="s">
        <v>215</v>
      </c>
      <c r="F113" s="19" t="s">
        <v>215</v>
      </c>
      <c r="G113" s="19" t="s">
        <v>2</v>
      </c>
      <c r="H113" s="19" t="s">
        <v>2</v>
      </c>
    </row>
    <row r="114" spans="1:8" x14ac:dyDescent="0.25">
      <c r="A114" s="7" t="s">
        <v>110</v>
      </c>
      <c r="B114" s="8">
        <v>4108160</v>
      </c>
      <c r="C114" s="7" t="s">
        <v>212</v>
      </c>
      <c r="D114" s="16">
        <v>0</v>
      </c>
      <c r="E114" s="18" t="s">
        <v>215</v>
      </c>
      <c r="F114" s="18" t="s">
        <v>215</v>
      </c>
      <c r="G114" s="18" t="s">
        <v>2</v>
      </c>
      <c r="H114" s="18" t="s">
        <v>2</v>
      </c>
    </row>
    <row r="115" spans="1:8" x14ac:dyDescent="0.25">
      <c r="A115" s="10" t="s">
        <v>111</v>
      </c>
      <c r="B115" s="11">
        <v>4108280</v>
      </c>
      <c r="C115" s="10" t="s">
        <v>212</v>
      </c>
      <c r="D115" s="17">
        <v>0</v>
      </c>
      <c r="E115" s="19" t="s">
        <v>215</v>
      </c>
      <c r="F115" s="19" t="s">
        <v>215</v>
      </c>
      <c r="G115" s="19" t="s">
        <v>2</v>
      </c>
      <c r="H115" s="19" t="s">
        <v>2</v>
      </c>
    </row>
    <row r="116" spans="1:8" x14ac:dyDescent="0.25">
      <c r="A116" s="7" t="s">
        <v>112</v>
      </c>
      <c r="B116" s="8">
        <v>4108310</v>
      </c>
      <c r="C116" s="7" t="s">
        <v>213</v>
      </c>
      <c r="D116" s="16">
        <v>0</v>
      </c>
      <c r="E116" s="18" t="s">
        <v>215</v>
      </c>
      <c r="F116" s="18" t="s">
        <v>215</v>
      </c>
      <c r="G116" s="18" t="s">
        <v>2</v>
      </c>
      <c r="H116" s="18" t="s">
        <v>2</v>
      </c>
    </row>
    <row r="117" spans="1:8" x14ac:dyDescent="0.25">
      <c r="A117" s="10" t="s">
        <v>113</v>
      </c>
      <c r="B117" s="11">
        <v>4108430</v>
      </c>
      <c r="C117" s="10" t="s">
        <v>212</v>
      </c>
      <c r="D117" s="17">
        <v>0</v>
      </c>
      <c r="E117" s="19" t="s">
        <v>215</v>
      </c>
      <c r="F117" s="19" t="s">
        <v>215</v>
      </c>
      <c r="G117" s="19" t="s">
        <v>2</v>
      </c>
      <c r="H117" s="19" t="s">
        <v>2</v>
      </c>
    </row>
    <row r="118" spans="1:8" x14ac:dyDescent="0.25">
      <c r="A118" s="7" t="s">
        <v>114</v>
      </c>
      <c r="B118" s="8">
        <v>4108460</v>
      </c>
      <c r="C118" s="7" t="s">
        <v>212</v>
      </c>
      <c r="D118" s="16">
        <v>0</v>
      </c>
      <c r="E118" s="18" t="s">
        <v>215</v>
      </c>
      <c r="F118" s="18" t="s">
        <v>215</v>
      </c>
      <c r="G118" s="18" t="s">
        <v>2</v>
      </c>
      <c r="H118" s="18" t="s">
        <v>2</v>
      </c>
    </row>
    <row r="119" spans="1:8" x14ac:dyDescent="0.25">
      <c r="A119" s="10" t="s">
        <v>115</v>
      </c>
      <c r="B119" s="11">
        <v>4108520</v>
      </c>
      <c r="C119" s="10" t="s">
        <v>212</v>
      </c>
      <c r="D119" s="17">
        <v>0</v>
      </c>
      <c r="E119" s="19" t="s">
        <v>215</v>
      </c>
      <c r="F119" s="19" t="s">
        <v>215</v>
      </c>
      <c r="G119" s="19" t="s">
        <v>2</v>
      </c>
      <c r="H119" s="19" t="s">
        <v>2</v>
      </c>
    </row>
    <row r="120" spans="1:8" x14ac:dyDescent="0.25">
      <c r="A120" s="7" t="s">
        <v>116</v>
      </c>
      <c r="B120" s="8">
        <v>4108550</v>
      </c>
      <c r="C120" s="7" t="s">
        <v>212</v>
      </c>
      <c r="D120" s="16">
        <v>0</v>
      </c>
      <c r="E120" s="18" t="s">
        <v>215</v>
      </c>
      <c r="F120" s="18" t="s">
        <v>215</v>
      </c>
      <c r="G120" s="18" t="s">
        <v>2</v>
      </c>
      <c r="H120" s="18" t="s">
        <v>2</v>
      </c>
    </row>
    <row r="121" spans="1:8" x14ac:dyDescent="0.25">
      <c r="A121" s="10" t="s">
        <v>117</v>
      </c>
      <c r="B121" s="11">
        <v>4100640</v>
      </c>
      <c r="C121" s="10" t="s">
        <v>212</v>
      </c>
      <c r="D121" s="17">
        <v>0</v>
      </c>
      <c r="E121" s="19" t="s">
        <v>215</v>
      </c>
      <c r="F121" s="19" t="s">
        <v>215</v>
      </c>
      <c r="G121" s="19" t="s">
        <v>2</v>
      </c>
      <c r="H121" s="19" t="s">
        <v>2</v>
      </c>
    </row>
    <row r="122" spans="1:8" x14ac:dyDescent="0.25">
      <c r="A122" s="7" t="s">
        <v>118</v>
      </c>
      <c r="B122" s="8">
        <v>4108650</v>
      </c>
      <c r="C122" s="7" t="s">
        <v>212</v>
      </c>
      <c r="D122" s="16">
        <v>0</v>
      </c>
      <c r="E122" s="18" t="s">
        <v>215</v>
      </c>
      <c r="F122" s="18" t="s">
        <v>215</v>
      </c>
      <c r="G122" s="18" t="s">
        <v>2</v>
      </c>
      <c r="H122" s="18" t="s">
        <v>2</v>
      </c>
    </row>
    <row r="123" spans="1:8" x14ac:dyDescent="0.25">
      <c r="A123" s="10" t="s">
        <v>119</v>
      </c>
      <c r="B123" s="11">
        <v>4108700</v>
      </c>
      <c r="C123" s="10" t="s">
        <v>212</v>
      </c>
      <c r="D123" s="17">
        <v>0</v>
      </c>
      <c r="E123" s="19" t="s">
        <v>215</v>
      </c>
      <c r="F123" s="19" t="s">
        <v>215</v>
      </c>
      <c r="G123" s="19" t="s">
        <v>2</v>
      </c>
      <c r="H123" s="19" t="s">
        <v>2</v>
      </c>
    </row>
    <row r="124" spans="1:8" x14ac:dyDescent="0.25">
      <c r="A124" s="7" t="s">
        <v>120</v>
      </c>
      <c r="B124" s="8">
        <v>4108720</v>
      </c>
      <c r="C124" s="7" t="s">
        <v>212</v>
      </c>
      <c r="D124" s="16">
        <v>0</v>
      </c>
      <c r="E124" s="18" t="s">
        <v>215</v>
      </c>
      <c r="F124" s="18" t="s">
        <v>215</v>
      </c>
      <c r="G124" s="18" t="s">
        <v>2</v>
      </c>
      <c r="H124" s="18" t="s">
        <v>2</v>
      </c>
    </row>
    <row r="125" spans="1:8" x14ac:dyDescent="0.25">
      <c r="A125" s="10" t="s">
        <v>121</v>
      </c>
      <c r="B125" s="11">
        <v>4108820</v>
      </c>
      <c r="C125" s="10" t="s">
        <v>212</v>
      </c>
      <c r="D125" s="17">
        <v>0</v>
      </c>
      <c r="E125" s="19" t="s">
        <v>215</v>
      </c>
      <c r="F125" s="19" t="s">
        <v>215</v>
      </c>
      <c r="G125" s="19" t="s">
        <v>2</v>
      </c>
      <c r="H125" s="19" t="s">
        <v>2</v>
      </c>
    </row>
    <row r="126" spans="1:8" x14ac:dyDescent="0.25">
      <c r="A126" s="7" t="s">
        <v>122</v>
      </c>
      <c r="B126" s="8">
        <v>4108830</v>
      </c>
      <c r="C126" s="7" t="s">
        <v>212</v>
      </c>
      <c r="D126" s="16">
        <v>0</v>
      </c>
      <c r="E126" s="18" t="s">
        <v>215</v>
      </c>
      <c r="F126" s="18" t="s">
        <v>215</v>
      </c>
      <c r="G126" s="18" t="s">
        <v>2</v>
      </c>
      <c r="H126" s="18" t="s">
        <v>2</v>
      </c>
    </row>
    <row r="127" spans="1:8" x14ac:dyDescent="0.25">
      <c r="A127" s="10" t="s">
        <v>123</v>
      </c>
      <c r="B127" s="11">
        <v>4104350</v>
      </c>
      <c r="C127" s="10" t="s">
        <v>213</v>
      </c>
      <c r="D127" s="17">
        <v>0</v>
      </c>
      <c r="E127" s="19" t="s">
        <v>215</v>
      </c>
      <c r="F127" s="19" t="s">
        <v>215</v>
      </c>
      <c r="G127" s="19" t="s">
        <v>2</v>
      </c>
      <c r="H127" s="19" t="s">
        <v>2</v>
      </c>
    </row>
    <row r="128" spans="1:8" x14ac:dyDescent="0.25">
      <c r="A128" s="7" t="s">
        <v>124</v>
      </c>
      <c r="B128" s="8">
        <v>4111400</v>
      </c>
      <c r="C128" s="7" t="s">
        <v>212</v>
      </c>
      <c r="D128" s="16">
        <v>0</v>
      </c>
      <c r="E128" s="18" t="s">
        <v>215</v>
      </c>
      <c r="F128" s="18" t="s">
        <v>215</v>
      </c>
      <c r="G128" s="18" t="s">
        <v>2</v>
      </c>
      <c r="H128" s="18" t="s">
        <v>2</v>
      </c>
    </row>
    <row r="129" spans="1:8" x14ac:dyDescent="0.25">
      <c r="A129" s="10" t="s">
        <v>125</v>
      </c>
      <c r="B129" s="11">
        <v>4108880</v>
      </c>
      <c r="C129" s="10" t="s">
        <v>212</v>
      </c>
      <c r="D129" s="17">
        <v>0</v>
      </c>
      <c r="E129" s="19" t="s">
        <v>215</v>
      </c>
      <c r="F129" s="19" t="s">
        <v>215</v>
      </c>
      <c r="G129" s="19" t="s">
        <v>2</v>
      </c>
      <c r="H129" s="19" t="s">
        <v>2</v>
      </c>
    </row>
    <row r="130" spans="1:8" x14ac:dyDescent="0.25">
      <c r="A130" s="7" t="s">
        <v>126</v>
      </c>
      <c r="B130" s="8">
        <v>4108940</v>
      </c>
      <c r="C130" s="7" t="s">
        <v>212</v>
      </c>
      <c r="D130" s="16">
        <v>0</v>
      </c>
      <c r="E130" s="18" t="s">
        <v>215</v>
      </c>
      <c r="F130" s="18" t="s">
        <v>215</v>
      </c>
      <c r="G130" s="18" t="s">
        <v>2</v>
      </c>
      <c r="H130" s="18" t="s">
        <v>2</v>
      </c>
    </row>
    <row r="131" spans="1:8" x14ac:dyDescent="0.25">
      <c r="A131" s="10" t="s">
        <v>127</v>
      </c>
      <c r="B131" s="11">
        <v>4100020</v>
      </c>
      <c r="C131" s="10" t="s">
        <v>212</v>
      </c>
      <c r="D131" s="17">
        <v>0</v>
      </c>
      <c r="E131" s="19" t="s">
        <v>215</v>
      </c>
      <c r="F131" s="19" t="s">
        <v>215</v>
      </c>
      <c r="G131" s="19" t="s">
        <v>2</v>
      </c>
      <c r="H131" s="19" t="s">
        <v>2</v>
      </c>
    </row>
    <row r="132" spans="1:8" x14ac:dyDescent="0.25">
      <c r="A132" s="7" t="s">
        <v>128</v>
      </c>
      <c r="B132" s="8">
        <v>4100048</v>
      </c>
      <c r="C132" s="7" t="s">
        <v>212</v>
      </c>
      <c r="D132" s="16">
        <v>0</v>
      </c>
      <c r="E132" s="18" t="s">
        <v>215</v>
      </c>
      <c r="F132" s="18" t="s">
        <v>215</v>
      </c>
      <c r="G132" s="18" t="s">
        <v>2</v>
      </c>
      <c r="H132" s="18" t="s">
        <v>2</v>
      </c>
    </row>
    <row r="133" spans="1:8" x14ac:dyDescent="0.25">
      <c r="A133" s="10" t="s">
        <v>129</v>
      </c>
      <c r="B133" s="11">
        <v>4109000</v>
      </c>
      <c r="C133" s="10" t="s">
        <v>212</v>
      </c>
      <c r="D133" s="17">
        <v>0</v>
      </c>
      <c r="E133" s="19" t="s">
        <v>215</v>
      </c>
      <c r="F133" s="19" t="s">
        <v>215</v>
      </c>
      <c r="G133" s="19" t="s">
        <v>2</v>
      </c>
      <c r="H133" s="19" t="s">
        <v>2</v>
      </c>
    </row>
    <row r="134" spans="1:8" x14ac:dyDescent="0.25">
      <c r="A134" s="7" t="s">
        <v>130</v>
      </c>
      <c r="B134" s="8">
        <v>4109120</v>
      </c>
      <c r="C134" s="7" t="s">
        <v>212</v>
      </c>
      <c r="D134" s="16">
        <v>0</v>
      </c>
      <c r="E134" s="18" t="s">
        <v>215</v>
      </c>
      <c r="F134" s="18" t="s">
        <v>215</v>
      </c>
      <c r="G134" s="18" t="s">
        <v>2</v>
      </c>
      <c r="H134" s="18" t="s">
        <v>2</v>
      </c>
    </row>
    <row r="135" spans="1:8" x14ac:dyDescent="0.25">
      <c r="A135" s="10" t="s">
        <v>131</v>
      </c>
      <c r="B135" s="11">
        <v>4109150</v>
      </c>
      <c r="C135" s="10" t="s">
        <v>212</v>
      </c>
      <c r="D135" s="17">
        <v>0</v>
      </c>
      <c r="E135" s="19" t="s">
        <v>215</v>
      </c>
      <c r="F135" s="19" t="s">
        <v>216</v>
      </c>
      <c r="G135" s="19" t="s">
        <v>216</v>
      </c>
      <c r="H135" s="19" t="s">
        <v>2</v>
      </c>
    </row>
    <row r="136" spans="1:8" x14ac:dyDescent="0.25">
      <c r="A136" s="7" t="s">
        <v>132</v>
      </c>
      <c r="B136" s="8">
        <v>4100045</v>
      </c>
      <c r="C136" s="7" t="s">
        <v>212</v>
      </c>
      <c r="D136" s="16">
        <v>0</v>
      </c>
      <c r="E136" s="18" t="s">
        <v>215</v>
      </c>
      <c r="F136" s="18" t="s">
        <v>215</v>
      </c>
      <c r="G136" s="18" t="s">
        <v>2</v>
      </c>
      <c r="H136" s="18" t="s">
        <v>2</v>
      </c>
    </row>
    <row r="137" spans="1:8" x14ac:dyDescent="0.25">
      <c r="A137" s="10" t="s">
        <v>133</v>
      </c>
      <c r="B137" s="11">
        <v>4100043</v>
      </c>
      <c r="C137" s="10" t="s">
        <v>212</v>
      </c>
      <c r="D137" s="17">
        <v>0</v>
      </c>
      <c r="E137" s="19" t="s">
        <v>215</v>
      </c>
      <c r="F137" s="19" t="s">
        <v>215</v>
      </c>
      <c r="G137" s="19" t="s">
        <v>2</v>
      </c>
      <c r="H137" s="19" t="s">
        <v>2</v>
      </c>
    </row>
    <row r="138" spans="1:8" x14ac:dyDescent="0.25">
      <c r="A138" s="7" t="s">
        <v>134</v>
      </c>
      <c r="B138" s="8">
        <v>4109270</v>
      </c>
      <c r="C138" s="7" t="s">
        <v>212</v>
      </c>
      <c r="D138" s="16">
        <v>0</v>
      </c>
      <c r="E138" s="18" t="s">
        <v>215</v>
      </c>
      <c r="F138" s="18" t="s">
        <v>215</v>
      </c>
      <c r="G138" s="18" t="s">
        <v>2</v>
      </c>
      <c r="H138" s="18" t="s">
        <v>2</v>
      </c>
    </row>
    <row r="139" spans="1:8" x14ac:dyDescent="0.25">
      <c r="A139" s="10" t="s">
        <v>135</v>
      </c>
      <c r="B139" s="11">
        <v>4109330</v>
      </c>
      <c r="C139" s="10" t="s">
        <v>213</v>
      </c>
      <c r="D139" s="17">
        <v>0</v>
      </c>
      <c r="E139" s="19" t="s">
        <v>215</v>
      </c>
      <c r="F139" s="19" t="s">
        <v>215</v>
      </c>
      <c r="G139" s="19" t="s">
        <v>2</v>
      </c>
      <c r="H139" s="19" t="s">
        <v>2</v>
      </c>
    </row>
    <row r="140" spans="1:8" x14ac:dyDescent="0.25">
      <c r="A140" s="7" t="s">
        <v>136</v>
      </c>
      <c r="B140" s="8" t="s">
        <v>137</v>
      </c>
      <c r="C140" s="7" t="s">
        <v>212</v>
      </c>
      <c r="D140" s="16">
        <v>0</v>
      </c>
      <c r="E140" s="18" t="s">
        <v>215</v>
      </c>
      <c r="F140" s="18" t="s">
        <v>215</v>
      </c>
      <c r="G140" s="18" t="s">
        <v>2</v>
      </c>
      <c r="H140" s="18" t="s">
        <v>2</v>
      </c>
    </row>
    <row r="141" spans="1:8" x14ac:dyDescent="0.25">
      <c r="A141" s="10" t="s">
        <v>138</v>
      </c>
      <c r="B141" s="11">
        <v>4110890</v>
      </c>
      <c r="C141" s="10" t="s">
        <v>212</v>
      </c>
      <c r="D141" s="17">
        <v>0</v>
      </c>
      <c r="E141" s="19" t="s">
        <v>215</v>
      </c>
      <c r="F141" s="19" t="s">
        <v>215</v>
      </c>
      <c r="G141" s="19" t="s">
        <v>2</v>
      </c>
      <c r="H141" s="19" t="s">
        <v>2</v>
      </c>
    </row>
    <row r="142" spans="1:8" x14ac:dyDescent="0.25">
      <c r="A142" s="7" t="s">
        <v>139</v>
      </c>
      <c r="B142" s="8">
        <v>4109430</v>
      </c>
      <c r="C142" s="7" t="s">
        <v>212</v>
      </c>
      <c r="D142" s="16">
        <v>0</v>
      </c>
      <c r="E142" s="18" t="s">
        <v>215</v>
      </c>
      <c r="F142" s="18" t="s">
        <v>215</v>
      </c>
      <c r="G142" s="18" t="s">
        <v>2</v>
      </c>
      <c r="H142" s="18" t="s">
        <v>2</v>
      </c>
    </row>
    <row r="143" spans="1:8" x14ac:dyDescent="0.25">
      <c r="A143" s="10" t="s">
        <v>140</v>
      </c>
      <c r="B143" s="11">
        <v>4109480</v>
      </c>
      <c r="C143" s="10" t="s">
        <v>212</v>
      </c>
      <c r="D143" s="17">
        <v>0</v>
      </c>
      <c r="E143" s="19" t="s">
        <v>215</v>
      </c>
      <c r="F143" s="19" t="s">
        <v>215</v>
      </c>
      <c r="G143" s="19" t="s">
        <v>2</v>
      </c>
      <c r="H143" s="19" t="s">
        <v>2</v>
      </c>
    </row>
    <row r="144" spans="1:8" x14ac:dyDescent="0.25">
      <c r="A144" s="7" t="s">
        <v>141</v>
      </c>
      <c r="B144" s="8">
        <v>4109510</v>
      </c>
      <c r="C144" s="7" t="s">
        <v>212</v>
      </c>
      <c r="D144" s="16">
        <v>0</v>
      </c>
      <c r="E144" s="18" t="s">
        <v>215</v>
      </c>
      <c r="F144" s="18" t="s">
        <v>215</v>
      </c>
      <c r="G144" s="18" t="s">
        <v>2</v>
      </c>
      <c r="H144" s="18" t="s">
        <v>2</v>
      </c>
    </row>
    <row r="145" spans="1:8" x14ac:dyDescent="0.25">
      <c r="A145" s="10" t="s">
        <v>142</v>
      </c>
      <c r="B145" s="11">
        <v>4109530</v>
      </c>
      <c r="C145" s="10" t="s">
        <v>212</v>
      </c>
      <c r="D145" s="17">
        <v>0</v>
      </c>
      <c r="E145" s="19" t="s">
        <v>215</v>
      </c>
      <c r="F145" s="19" t="s">
        <v>215</v>
      </c>
      <c r="G145" s="19" t="s">
        <v>2</v>
      </c>
      <c r="H145" s="19" t="s">
        <v>2</v>
      </c>
    </row>
    <row r="146" spans="1:8" x14ac:dyDescent="0.25">
      <c r="A146" s="7" t="s">
        <v>143</v>
      </c>
      <c r="B146" s="8">
        <v>4109600</v>
      </c>
      <c r="C146" s="7" t="s">
        <v>212</v>
      </c>
      <c r="D146" s="16">
        <v>0</v>
      </c>
      <c r="E146" s="18" t="s">
        <v>215</v>
      </c>
      <c r="F146" s="18" t="s">
        <v>215</v>
      </c>
      <c r="G146" s="18" t="s">
        <v>2</v>
      </c>
      <c r="H146" s="18" t="s">
        <v>2</v>
      </c>
    </row>
    <row r="147" spans="1:8" x14ac:dyDescent="0.25">
      <c r="A147" s="10" t="s">
        <v>144</v>
      </c>
      <c r="B147" s="11">
        <v>4109630</v>
      </c>
      <c r="C147" s="10" t="s">
        <v>212</v>
      </c>
      <c r="D147" s="17">
        <v>0</v>
      </c>
      <c r="E147" s="19" t="s">
        <v>215</v>
      </c>
      <c r="F147" s="19" t="s">
        <v>215</v>
      </c>
      <c r="G147" s="19" t="s">
        <v>2</v>
      </c>
      <c r="H147" s="19" t="s">
        <v>2</v>
      </c>
    </row>
    <row r="148" spans="1:8" x14ac:dyDescent="0.25">
      <c r="A148" s="7" t="s">
        <v>145</v>
      </c>
      <c r="B148" s="8">
        <v>4109660</v>
      </c>
      <c r="C148" s="7" t="s">
        <v>212</v>
      </c>
      <c r="D148" s="16">
        <v>0</v>
      </c>
      <c r="E148" s="18" t="s">
        <v>215</v>
      </c>
      <c r="F148" s="18" t="s">
        <v>215</v>
      </c>
      <c r="G148" s="18" t="s">
        <v>2</v>
      </c>
      <c r="H148" s="18" t="s">
        <v>2</v>
      </c>
    </row>
    <row r="149" spans="1:8" x14ac:dyDescent="0.25">
      <c r="A149" s="10" t="s">
        <v>146</v>
      </c>
      <c r="B149" s="11">
        <v>4109690</v>
      </c>
      <c r="C149" s="10" t="s">
        <v>212</v>
      </c>
      <c r="D149" s="17">
        <v>0</v>
      </c>
      <c r="E149" s="19" t="s">
        <v>215</v>
      </c>
      <c r="F149" s="19" t="s">
        <v>215</v>
      </c>
      <c r="G149" s="19" t="s">
        <v>2</v>
      </c>
      <c r="H149" s="19" t="s">
        <v>2</v>
      </c>
    </row>
    <row r="150" spans="1:8" x14ac:dyDescent="0.25">
      <c r="A150" s="7" t="s">
        <v>147</v>
      </c>
      <c r="B150" s="8">
        <v>4109720</v>
      </c>
      <c r="C150" s="7" t="s">
        <v>212</v>
      </c>
      <c r="D150" s="16">
        <v>0</v>
      </c>
      <c r="E150" s="18" t="s">
        <v>215</v>
      </c>
      <c r="F150" s="18" t="s">
        <v>215</v>
      </c>
      <c r="G150" s="18" t="s">
        <v>2</v>
      </c>
      <c r="H150" s="18" t="s">
        <v>2</v>
      </c>
    </row>
    <row r="151" spans="1:8" x14ac:dyDescent="0.25">
      <c r="A151" s="10" t="s">
        <v>148</v>
      </c>
      <c r="B151" s="11">
        <v>4109750</v>
      </c>
      <c r="C151" s="10" t="s">
        <v>212</v>
      </c>
      <c r="D151" s="17">
        <v>0</v>
      </c>
      <c r="E151" s="19" t="s">
        <v>215</v>
      </c>
      <c r="F151" s="19" t="s">
        <v>215</v>
      </c>
      <c r="G151" s="19" t="s">
        <v>2</v>
      </c>
      <c r="H151" s="19" t="s">
        <v>2</v>
      </c>
    </row>
    <row r="152" spans="1:8" x14ac:dyDescent="0.25">
      <c r="A152" s="7" t="s">
        <v>149</v>
      </c>
      <c r="B152" s="8">
        <v>4109870</v>
      </c>
      <c r="C152" s="7" t="s">
        <v>212</v>
      </c>
      <c r="D152" s="16">
        <v>0</v>
      </c>
      <c r="E152" s="18" t="s">
        <v>215</v>
      </c>
      <c r="F152" s="18" t="s">
        <v>215</v>
      </c>
      <c r="G152" s="18" t="s">
        <v>2</v>
      </c>
      <c r="H152" s="18" t="s">
        <v>2</v>
      </c>
    </row>
    <row r="153" spans="1:8" x14ac:dyDescent="0.25">
      <c r="A153" s="10" t="s">
        <v>150</v>
      </c>
      <c r="B153" s="11">
        <v>4109960</v>
      </c>
      <c r="C153" s="10" t="s">
        <v>212</v>
      </c>
      <c r="D153" s="17">
        <v>0</v>
      </c>
      <c r="E153" s="19" t="s">
        <v>215</v>
      </c>
      <c r="F153" s="19" t="s">
        <v>216</v>
      </c>
      <c r="G153" s="19" t="s">
        <v>216</v>
      </c>
      <c r="H153" s="19" t="s">
        <v>2</v>
      </c>
    </row>
    <row r="154" spans="1:8" x14ac:dyDescent="0.25">
      <c r="A154" s="7" t="s">
        <v>151</v>
      </c>
      <c r="B154" s="8">
        <v>4110020</v>
      </c>
      <c r="C154" s="7" t="s">
        <v>212</v>
      </c>
      <c r="D154" s="16">
        <v>0</v>
      </c>
      <c r="E154" s="18" t="s">
        <v>215</v>
      </c>
      <c r="F154" s="18" t="s">
        <v>215</v>
      </c>
      <c r="G154" s="18" t="s">
        <v>2</v>
      </c>
      <c r="H154" s="18" t="s">
        <v>2</v>
      </c>
    </row>
    <row r="155" spans="1:8" x14ac:dyDescent="0.25">
      <c r="A155" s="10" t="s">
        <v>152</v>
      </c>
      <c r="B155" s="11">
        <v>4110040</v>
      </c>
      <c r="C155" s="10" t="s">
        <v>212</v>
      </c>
      <c r="D155" s="17">
        <v>0</v>
      </c>
      <c r="E155" s="19" t="s">
        <v>215</v>
      </c>
      <c r="F155" s="19" t="s">
        <v>215</v>
      </c>
      <c r="G155" s="19" t="s">
        <v>2</v>
      </c>
      <c r="H155" s="19" t="s">
        <v>2</v>
      </c>
    </row>
    <row r="156" spans="1:8" x14ac:dyDescent="0.25">
      <c r="A156" s="7" t="s">
        <v>153</v>
      </c>
      <c r="B156" s="8">
        <v>4110080</v>
      </c>
      <c r="C156" s="7" t="s">
        <v>212</v>
      </c>
      <c r="D156" s="16">
        <v>0</v>
      </c>
      <c r="E156" s="18" t="s">
        <v>215</v>
      </c>
      <c r="F156" s="18" t="s">
        <v>215</v>
      </c>
      <c r="G156" s="18" t="s">
        <v>2</v>
      </c>
      <c r="H156" s="18" t="s">
        <v>2</v>
      </c>
    </row>
    <row r="157" spans="1:8" x14ac:dyDescent="0.25">
      <c r="A157" s="10" t="s">
        <v>154</v>
      </c>
      <c r="B157" s="11">
        <v>4110110</v>
      </c>
      <c r="C157" s="10" t="s">
        <v>212</v>
      </c>
      <c r="D157" s="17">
        <v>0</v>
      </c>
      <c r="E157" s="19" t="s">
        <v>215</v>
      </c>
      <c r="F157" s="19" t="s">
        <v>215</v>
      </c>
      <c r="G157" s="19" t="s">
        <v>2</v>
      </c>
      <c r="H157" s="19" t="s">
        <v>2</v>
      </c>
    </row>
    <row r="158" spans="1:8" x14ac:dyDescent="0.25">
      <c r="A158" s="7" t="s">
        <v>155</v>
      </c>
      <c r="B158" s="8">
        <v>4110200</v>
      </c>
      <c r="C158" s="7" t="s">
        <v>212</v>
      </c>
      <c r="D158" s="16">
        <v>0</v>
      </c>
      <c r="E158" s="18" t="s">
        <v>215</v>
      </c>
      <c r="F158" s="18" t="s">
        <v>215</v>
      </c>
      <c r="G158" s="18" t="s">
        <v>2</v>
      </c>
      <c r="H158" s="18" t="s">
        <v>2</v>
      </c>
    </row>
    <row r="159" spans="1:8" x14ac:dyDescent="0.25">
      <c r="A159" s="10" t="s">
        <v>156</v>
      </c>
      <c r="B159" s="11">
        <v>4103265</v>
      </c>
      <c r="C159" s="10" t="s">
        <v>212</v>
      </c>
      <c r="D159" s="17">
        <v>0</v>
      </c>
      <c r="E159" s="19" t="s">
        <v>215</v>
      </c>
      <c r="F159" s="19" t="s">
        <v>215</v>
      </c>
      <c r="G159" s="19" t="s">
        <v>2</v>
      </c>
      <c r="H159" s="19" t="s">
        <v>2</v>
      </c>
    </row>
    <row r="160" spans="1:8" x14ac:dyDescent="0.25">
      <c r="A160" s="7" t="s">
        <v>157</v>
      </c>
      <c r="B160" s="8">
        <v>4110350</v>
      </c>
      <c r="C160" s="7" t="s">
        <v>212</v>
      </c>
      <c r="D160" s="16">
        <v>0</v>
      </c>
      <c r="E160" s="18" t="s">
        <v>215</v>
      </c>
      <c r="F160" s="18" t="s">
        <v>215</v>
      </c>
      <c r="G160" s="18" t="s">
        <v>2</v>
      </c>
      <c r="H160" s="18" t="s">
        <v>2</v>
      </c>
    </row>
    <row r="161" spans="1:8" x14ac:dyDescent="0.25">
      <c r="A161" s="10" t="s">
        <v>158</v>
      </c>
      <c r="B161" s="11">
        <v>4110410</v>
      </c>
      <c r="C161" s="10" t="s">
        <v>212</v>
      </c>
      <c r="D161" s="17">
        <v>0</v>
      </c>
      <c r="E161" s="19" t="s">
        <v>215</v>
      </c>
      <c r="F161" s="19" t="s">
        <v>215</v>
      </c>
      <c r="G161" s="19" t="s">
        <v>2</v>
      </c>
      <c r="H161" s="19" t="s">
        <v>2</v>
      </c>
    </row>
    <row r="162" spans="1:8" x14ac:dyDescent="0.25">
      <c r="A162" s="7" t="s">
        <v>159</v>
      </c>
      <c r="B162" s="8">
        <v>4110520</v>
      </c>
      <c r="C162" s="7" t="s">
        <v>212</v>
      </c>
      <c r="D162" s="16">
        <v>0</v>
      </c>
      <c r="E162" s="18" t="s">
        <v>215</v>
      </c>
      <c r="F162" s="18" t="s">
        <v>215</v>
      </c>
      <c r="G162" s="18" t="s">
        <v>2</v>
      </c>
      <c r="H162" s="18" t="s">
        <v>2</v>
      </c>
    </row>
    <row r="163" spans="1:8" x14ac:dyDescent="0.25">
      <c r="A163" s="10" t="s">
        <v>160</v>
      </c>
      <c r="B163" s="11">
        <v>4110530</v>
      </c>
      <c r="C163" s="10" t="s">
        <v>212</v>
      </c>
      <c r="D163" s="17">
        <v>0</v>
      </c>
      <c r="E163" s="19" t="s">
        <v>215</v>
      </c>
      <c r="F163" s="19" t="s">
        <v>215</v>
      </c>
      <c r="G163" s="19" t="s">
        <v>2</v>
      </c>
      <c r="H163" s="19" t="s">
        <v>2</v>
      </c>
    </row>
    <row r="164" spans="1:8" x14ac:dyDescent="0.25">
      <c r="A164" s="7" t="s">
        <v>161</v>
      </c>
      <c r="B164" s="8">
        <v>4110560</v>
      </c>
      <c r="C164" s="7" t="s">
        <v>212</v>
      </c>
      <c r="D164" s="16">
        <v>0</v>
      </c>
      <c r="E164" s="18" t="s">
        <v>215</v>
      </c>
      <c r="F164" s="18" t="s">
        <v>215</v>
      </c>
      <c r="G164" s="18" t="s">
        <v>2</v>
      </c>
      <c r="H164" s="18" t="s">
        <v>2</v>
      </c>
    </row>
    <row r="165" spans="1:8" x14ac:dyDescent="0.25">
      <c r="A165" s="10" t="s">
        <v>162</v>
      </c>
      <c r="B165" s="11">
        <v>4110680</v>
      </c>
      <c r="C165" s="10" t="s">
        <v>212</v>
      </c>
      <c r="D165" s="17">
        <v>0</v>
      </c>
      <c r="E165" s="19" t="s">
        <v>215</v>
      </c>
      <c r="F165" s="19" t="s">
        <v>215</v>
      </c>
      <c r="G165" s="19" t="s">
        <v>2</v>
      </c>
      <c r="H165" s="19" t="s">
        <v>2</v>
      </c>
    </row>
    <row r="166" spans="1:8" x14ac:dyDescent="0.25">
      <c r="A166" s="7" t="s">
        <v>163</v>
      </c>
      <c r="B166" s="8">
        <v>4110820</v>
      </c>
      <c r="C166" s="7" t="s">
        <v>212</v>
      </c>
      <c r="D166" s="16">
        <v>0</v>
      </c>
      <c r="E166" s="18" t="s">
        <v>215</v>
      </c>
      <c r="F166" s="18" t="s">
        <v>215</v>
      </c>
      <c r="G166" s="18" t="s">
        <v>2</v>
      </c>
      <c r="H166" s="18" t="s">
        <v>2</v>
      </c>
    </row>
    <row r="167" spans="1:8" x14ac:dyDescent="0.25">
      <c r="A167" s="10" t="s">
        <v>164</v>
      </c>
      <c r="B167" s="11">
        <v>4108100</v>
      </c>
      <c r="C167" s="10" t="s">
        <v>213</v>
      </c>
      <c r="D167" s="17">
        <v>0</v>
      </c>
      <c r="E167" s="19" t="s">
        <v>215</v>
      </c>
      <c r="F167" s="19" t="s">
        <v>215</v>
      </c>
      <c r="G167" s="19" t="s">
        <v>2</v>
      </c>
      <c r="H167" s="19" t="s">
        <v>2</v>
      </c>
    </row>
    <row r="168" spans="1:8" x14ac:dyDescent="0.25">
      <c r="A168" s="7" t="s">
        <v>165</v>
      </c>
      <c r="B168" s="8">
        <v>4110980</v>
      </c>
      <c r="C168" s="7" t="s">
        <v>212</v>
      </c>
      <c r="D168" s="16">
        <v>0</v>
      </c>
      <c r="E168" s="18" t="s">
        <v>215</v>
      </c>
      <c r="F168" s="18" t="s">
        <v>215</v>
      </c>
      <c r="G168" s="18" t="s">
        <v>2</v>
      </c>
      <c r="H168" s="18" t="s">
        <v>2</v>
      </c>
    </row>
    <row r="169" spans="1:8" x14ac:dyDescent="0.25">
      <c r="A169" s="10" t="s">
        <v>166</v>
      </c>
      <c r="B169" s="11">
        <v>4111040</v>
      </c>
      <c r="C169" s="10" t="s">
        <v>212</v>
      </c>
      <c r="D169" s="17">
        <v>0</v>
      </c>
      <c r="E169" s="19" t="s">
        <v>215</v>
      </c>
      <c r="F169" s="19" t="s">
        <v>216</v>
      </c>
      <c r="G169" s="19" t="s">
        <v>216</v>
      </c>
      <c r="H169" s="19" t="s">
        <v>2</v>
      </c>
    </row>
    <row r="170" spans="1:8" x14ac:dyDescent="0.25">
      <c r="A170" s="7" t="s">
        <v>167</v>
      </c>
      <c r="B170" s="8">
        <v>4111100</v>
      </c>
      <c r="C170" s="7" t="s">
        <v>212</v>
      </c>
      <c r="D170" s="16">
        <v>0</v>
      </c>
      <c r="E170" s="18" t="s">
        <v>215</v>
      </c>
      <c r="F170" s="18" t="s">
        <v>215</v>
      </c>
      <c r="G170" s="18" t="s">
        <v>2</v>
      </c>
      <c r="H170" s="18" t="s">
        <v>2</v>
      </c>
    </row>
    <row r="171" spans="1:8" x14ac:dyDescent="0.25">
      <c r="A171" s="10" t="s">
        <v>168</v>
      </c>
      <c r="B171" s="11">
        <v>4111220</v>
      </c>
      <c r="C171" s="10" t="s">
        <v>212</v>
      </c>
      <c r="D171" s="17">
        <v>0</v>
      </c>
      <c r="E171" s="19" t="s">
        <v>215</v>
      </c>
      <c r="F171" s="19" t="s">
        <v>215</v>
      </c>
      <c r="G171" s="19" t="s">
        <v>2</v>
      </c>
      <c r="H171" s="19" t="s">
        <v>2</v>
      </c>
    </row>
    <row r="172" spans="1:8" x14ac:dyDescent="0.25">
      <c r="A172" s="7" t="s">
        <v>169</v>
      </c>
      <c r="B172" s="8">
        <v>4111250</v>
      </c>
      <c r="C172" s="7" t="s">
        <v>212</v>
      </c>
      <c r="D172" s="16">
        <v>0</v>
      </c>
      <c r="E172" s="18" t="s">
        <v>215</v>
      </c>
      <c r="F172" s="18" t="s">
        <v>215</v>
      </c>
      <c r="G172" s="18" t="s">
        <v>2</v>
      </c>
      <c r="H172" s="18" t="s">
        <v>2</v>
      </c>
    </row>
    <row r="173" spans="1:8" x14ac:dyDescent="0.25">
      <c r="A173" s="10" t="s">
        <v>170</v>
      </c>
      <c r="B173" s="11">
        <v>4111290</v>
      </c>
      <c r="C173" s="10" t="s">
        <v>212</v>
      </c>
      <c r="D173" s="17">
        <v>0</v>
      </c>
      <c r="E173" s="19" t="s">
        <v>215</v>
      </c>
      <c r="F173" s="19" t="s">
        <v>215</v>
      </c>
      <c r="G173" s="19" t="s">
        <v>2</v>
      </c>
      <c r="H173" s="19" t="s">
        <v>2</v>
      </c>
    </row>
    <row r="174" spans="1:8" x14ac:dyDescent="0.25">
      <c r="A174" s="7" t="s">
        <v>171</v>
      </c>
      <c r="B174" s="8">
        <v>4111450</v>
      </c>
      <c r="C174" s="7" t="s">
        <v>212</v>
      </c>
      <c r="D174" s="16">
        <v>0</v>
      </c>
      <c r="E174" s="18" t="s">
        <v>215</v>
      </c>
      <c r="F174" s="18" t="s">
        <v>215</v>
      </c>
      <c r="G174" s="18" t="s">
        <v>2</v>
      </c>
      <c r="H174" s="18" t="s">
        <v>2</v>
      </c>
    </row>
    <row r="175" spans="1:8" x14ac:dyDescent="0.25">
      <c r="A175" s="10" t="s">
        <v>172</v>
      </c>
      <c r="B175" s="11">
        <v>4111490</v>
      </c>
      <c r="C175" s="10" t="s">
        <v>212</v>
      </c>
      <c r="D175" s="17">
        <v>0</v>
      </c>
      <c r="E175" s="19" t="s">
        <v>215</v>
      </c>
      <c r="F175" s="19" t="s">
        <v>216</v>
      </c>
      <c r="G175" s="19" t="s">
        <v>216</v>
      </c>
      <c r="H175" s="19" t="s">
        <v>2</v>
      </c>
    </row>
    <row r="176" spans="1:8" x14ac:dyDescent="0.25">
      <c r="A176" s="7" t="s">
        <v>173</v>
      </c>
      <c r="B176" s="8">
        <v>4105100</v>
      </c>
      <c r="C176" s="7" t="s">
        <v>212</v>
      </c>
      <c r="D176" s="16">
        <v>0</v>
      </c>
      <c r="E176" s="18" t="s">
        <v>215</v>
      </c>
      <c r="F176" s="18" t="s">
        <v>216</v>
      </c>
      <c r="G176" s="18" t="s">
        <v>216</v>
      </c>
      <c r="H176" s="18" t="s">
        <v>2</v>
      </c>
    </row>
    <row r="177" spans="1:8" x14ac:dyDescent="0.25">
      <c r="A177" s="10" t="s">
        <v>174</v>
      </c>
      <c r="B177" s="11">
        <v>4105020</v>
      </c>
      <c r="C177" s="10" t="s">
        <v>212</v>
      </c>
      <c r="D177" s="17">
        <v>0</v>
      </c>
      <c r="E177" s="19" t="s">
        <v>215</v>
      </c>
      <c r="F177" s="19" t="s">
        <v>215</v>
      </c>
      <c r="G177" s="19" t="s">
        <v>2</v>
      </c>
      <c r="H177" s="19" t="s">
        <v>2</v>
      </c>
    </row>
    <row r="178" spans="1:8" x14ac:dyDescent="0.25">
      <c r="A178" s="7" t="s">
        <v>175</v>
      </c>
      <c r="B178" s="8">
        <v>4111580</v>
      </c>
      <c r="C178" s="7" t="s">
        <v>212</v>
      </c>
      <c r="D178" s="16">
        <v>0</v>
      </c>
      <c r="E178" s="18" t="s">
        <v>215</v>
      </c>
      <c r="F178" s="18" t="s">
        <v>215</v>
      </c>
      <c r="G178" s="18" t="s">
        <v>2</v>
      </c>
      <c r="H178" s="18" t="s">
        <v>2</v>
      </c>
    </row>
    <row r="179" spans="1:8" x14ac:dyDescent="0.25">
      <c r="A179" s="10" t="s">
        <v>176</v>
      </c>
      <c r="B179" s="11">
        <v>4111610</v>
      </c>
      <c r="C179" s="10" t="s">
        <v>212</v>
      </c>
      <c r="D179" s="17">
        <v>0</v>
      </c>
      <c r="E179" s="19" t="s">
        <v>215</v>
      </c>
      <c r="F179" s="19" t="s">
        <v>216</v>
      </c>
      <c r="G179" s="19" t="s">
        <v>216</v>
      </c>
      <c r="H179" s="19" t="s">
        <v>2</v>
      </c>
    </row>
    <row r="180" spans="1:8" x14ac:dyDescent="0.25">
      <c r="A180" s="7" t="s">
        <v>177</v>
      </c>
      <c r="B180" s="8">
        <v>4100021</v>
      </c>
      <c r="C180" s="7" t="s">
        <v>213</v>
      </c>
      <c r="D180" s="16">
        <v>0</v>
      </c>
      <c r="E180" s="18" t="s">
        <v>215</v>
      </c>
      <c r="F180" s="18" t="s">
        <v>215</v>
      </c>
      <c r="G180" s="18" t="s">
        <v>2</v>
      </c>
      <c r="H180" s="18" t="s">
        <v>2</v>
      </c>
    </row>
    <row r="181" spans="1:8" x14ac:dyDescent="0.25">
      <c r="A181" s="10" t="s">
        <v>178</v>
      </c>
      <c r="B181" s="11">
        <v>4111640</v>
      </c>
      <c r="C181" s="10" t="s">
        <v>212</v>
      </c>
      <c r="D181" s="17">
        <v>0</v>
      </c>
      <c r="E181" s="19" t="s">
        <v>215</v>
      </c>
      <c r="F181" s="19" t="s">
        <v>215</v>
      </c>
      <c r="G181" s="19" t="s">
        <v>2</v>
      </c>
      <c r="H181" s="19" t="s">
        <v>2</v>
      </c>
    </row>
    <row r="182" spans="1:8" x14ac:dyDescent="0.25">
      <c r="A182" s="7" t="s">
        <v>179</v>
      </c>
      <c r="B182" s="8">
        <v>4111670</v>
      </c>
      <c r="C182" s="7" t="s">
        <v>212</v>
      </c>
      <c r="D182" s="16">
        <v>0</v>
      </c>
      <c r="E182" s="18" t="s">
        <v>215</v>
      </c>
      <c r="F182" s="18" t="s">
        <v>215</v>
      </c>
      <c r="G182" s="18" t="s">
        <v>2</v>
      </c>
      <c r="H182" s="18" t="s">
        <v>2</v>
      </c>
    </row>
    <row r="183" spans="1:8" x14ac:dyDescent="0.25">
      <c r="A183" s="10" t="s">
        <v>180</v>
      </c>
      <c r="B183" s="11">
        <v>4111720</v>
      </c>
      <c r="C183" s="10" t="s">
        <v>212</v>
      </c>
      <c r="D183" s="17">
        <v>0</v>
      </c>
      <c r="E183" s="19" t="s">
        <v>215</v>
      </c>
      <c r="F183" s="19" t="s">
        <v>215</v>
      </c>
      <c r="G183" s="19" t="s">
        <v>2</v>
      </c>
      <c r="H183" s="19" t="s">
        <v>2</v>
      </c>
    </row>
    <row r="184" spans="1:8" x14ac:dyDescent="0.25">
      <c r="A184" s="7" t="s">
        <v>181</v>
      </c>
      <c r="B184" s="8">
        <v>4111760</v>
      </c>
      <c r="C184" s="7" t="s">
        <v>213</v>
      </c>
      <c r="D184" s="16">
        <v>0</v>
      </c>
      <c r="E184" s="18" t="s">
        <v>215</v>
      </c>
      <c r="F184" s="18" t="s">
        <v>215</v>
      </c>
      <c r="G184" s="18" t="s">
        <v>2</v>
      </c>
      <c r="H184" s="18" t="s">
        <v>2</v>
      </c>
    </row>
    <row r="185" spans="1:8" x14ac:dyDescent="0.25">
      <c r="A185" s="10" t="s">
        <v>182</v>
      </c>
      <c r="B185" s="11">
        <v>4111790</v>
      </c>
      <c r="C185" s="10" t="s">
        <v>212</v>
      </c>
      <c r="D185" s="17">
        <v>0</v>
      </c>
      <c r="E185" s="19" t="s">
        <v>215</v>
      </c>
      <c r="F185" s="19" t="s">
        <v>216</v>
      </c>
      <c r="G185" s="19" t="s">
        <v>216</v>
      </c>
      <c r="H185" s="19" t="s">
        <v>2</v>
      </c>
    </row>
    <row r="186" spans="1:8" x14ac:dyDescent="0.25">
      <c r="A186" s="7" t="s">
        <v>183</v>
      </c>
      <c r="B186" s="8">
        <v>4111910</v>
      </c>
      <c r="C186" s="7" t="s">
        <v>212</v>
      </c>
      <c r="D186" s="16">
        <v>0</v>
      </c>
      <c r="E186" s="18" t="s">
        <v>215</v>
      </c>
      <c r="F186" s="18" t="s">
        <v>215</v>
      </c>
      <c r="G186" s="18" t="s">
        <v>2</v>
      </c>
      <c r="H186" s="18" t="s">
        <v>2</v>
      </c>
    </row>
    <row r="187" spans="1:8" x14ac:dyDescent="0.25">
      <c r="A187" s="10" t="s">
        <v>184</v>
      </c>
      <c r="B187" s="11">
        <v>4111940</v>
      </c>
      <c r="C187" s="10" t="s">
        <v>212</v>
      </c>
      <c r="D187" s="17">
        <v>0</v>
      </c>
      <c r="E187" s="19" t="s">
        <v>215</v>
      </c>
      <c r="F187" s="19" t="s">
        <v>215</v>
      </c>
      <c r="G187" s="19" t="s">
        <v>2</v>
      </c>
      <c r="H187" s="19" t="s">
        <v>2</v>
      </c>
    </row>
    <row r="188" spans="1:8" x14ac:dyDescent="0.25">
      <c r="A188" s="7" t="s">
        <v>185</v>
      </c>
      <c r="B188" s="8">
        <v>4111970</v>
      </c>
      <c r="C188" s="7" t="s">
        <v>212</v>
      </c>
      <c r="D188" s="16">
        <v>0</v>
      </c>
      <c r="E188" s="18" t="s">
        <v>215</v>
      </c>
      <c r="F188" s="18" t="s">
        <v>215</v>
      </c>
      <c r="G188" s="18" t="s">
        <v>2</v>
      </c>
      <c r="H188" s="18" t="s">
        <v>2</v>
      </c>
    </row>
    <row r="189" spans="1:8" x14ac:dyDescent="0.25">
      <c r="A189" s="10" t="s">
        <v>186</v>
      </c>
      <c r="B189" s="11">
        <v>4106900</v>
      </c>
      <c r="C189" s="10" t="s">
        <v>212</v>
      </c>
      <c r="D189" s="17">
        <v>0</v>
      </c>
      <c r="E189" s="19" t="s">
        <v>215</v>
      </c>
      <c r="F189" s="19" t="s">
        <v>215</v>
      </c>
      <c r="G189" s="19" t="s">
        <v>2</v>
      </c>
      <c r="H189" s="19" t="s">
        <v>2</v>
      </c>
    </row>
    <row r="190" spans="1:8" x14ac:dyDescent="0.25">
      <c r="A190" s="7" t="s">
        <v>187</v>
      </c>
      <c r="B190" s="8">
        <v>4112240</v>
      </c>
      <c r="C190" s="7" t="s">
        <v>212</v>
      </c>
      <c r="D190" s="16">
        <v>0</v>
      </c>
      <c r="E190" s="18" t="s">
        <v>215</v>
      </c>
      <c r="F190" s="18" t="s">
        <v>215</v>
      </c>
      <c r="G190" s="18" t="s">
        <v>2</v>
      </c>
      <c r="H190" s="18" t="s">
        <v>2</v>
      </c>
    </row>
    <row r="191" spans="1:8" x14ac:dyDescent="0.25">
      <c r="A191" s="10" t="s">
        <v>188</v>
      </c>
      <c r="B191" s="11">
        <v>4112320</v>
      </c>
      <c r="C191" s="10" t="s">
        <v>212</v>
      </c>
      <c r="D191" s="17">
        <v>0</v>
      </c>
      <c r="E191" s="19" t="s">
        <v>215</v>
      </c>
      <c r="F191" s="19" t="s">
        <v>215</v>
      </c>
      <c r="G191" s="19" t="s">
        <v>2</v>
      </c>
      <c r="H191" s="19" t="s">
        <v>2</v>
      </c>
    </row>
    <row r="192" spans="1:8" x14ac:dyDescent="0.25">
      <c r="A192" s="7" t="s">
        <v>189</v>
      </c>
      <c r="B192" s="8">
        <v>4112360</v>
      </c>
      <c r="C192" s="7" t="s">
        <v>212</v>
      </c>
      <c r="D192" s="16">
        <v>0</v>
      </c>
      <c r="E192" s="18" t="s">
        <v>215</v>
      </c>
      <c r="F192" s="18" t="s">
        <v>215</v>
      </c>
      <c r="G192" s="18" t="s">
        <v>2</v>
      </c>
      <c r="H192" s="18" t="s">
        <v>2</v>
      </c>
    </row>
    <row r="193" spans="1:8" x14ac:dyDescent="0.25">
      <c r="A193" s="10" t="s">
        <v>190</v>
      </c>
      <c r="B193" s="11">
        <v>4112540</v>
      </c>
      <c r="C193" s="10" t="s">
        <v>212</v>
      </c>
      <c r="D193" s="17">
        <v>0</v>
      </c>
      <c r="E193" s="19" t="s">
        <v>215</v>
      </c>
      <c r="F193" s="19" t="s">
        <v>215</v>
      </c>
      <c r="G193" s="19" t="s">
        <v>2</v>
      </c>
      <c r="H193" s="19" t="s">
        <v>2</v>
      </c>
    </row>
    <row r="194" spans="1:8" x14ac:dyDescent="0.25">
      <c r="A194" s="7" t="s">
        <v>191</v>
      </c>
      <c r="B194" s="8">
        <v>4112600</v>
      </c>
      <c r="C194" s="7" t="s">
        <v>212</v>
      </c>
      <c r="D194" s="16">
        <v>0</v>
      </c>
      <c r="E194" s="18" t="s">
        <v>215</v>
      </c>
      <c r="F194" s="18" t="s">
        <v>215</v>
      </c>
      <c r="G194" s="18" t="s">
        <v>2</v>
      </c>
      <c r="H194" s="18" t="s">
        <v>2</v>
      </c>
    </row>
    <row r="195" spans="1:8" x14ac:dyDescent="0.25">
      <c r="A195" s="10" t="s">
        <v>192</v>
      </c>
      <c r="B195" s="11">
        <v>4112690</v>
      </c>
      <c r="C195" s="10" t="s">
        <v>212</v>
      </c>
      <c r="D195" s="17">
        <v>0</v>
      </c>
      <c r="E195" s="19" t="s">
        <v>215</v>
      </c>
      <c r="F195" s="19" t="s">
        <v>215</v>
      </c>
      <c r="G195" s="19" t="s">
        <v>2</v>
      </c>
      <c r="H195" s="19" t="s">
        <v>2</v>
      </c>
    </row>
    <row r="196" spans="1:8" x14ac:dyDescent="0.25">
      <c r="A196" s="7" t="s">
        <v>193</v>
      </c>
      <c r="B196" s="8">
        <v>4100014</v>
      </c>
      <c r="C196" s="7" t="s">
        <v>212</v>
      </c>
      <c r="D196" s="16">
        <v>0</v>
      </c>
      <c r="E196" s="18" t="s">
        <v>215</v>
      </c>
      <c r="F196" s="18" t="s">
        <v>215</v>
      </c>
      <c r="G196" s="18" t="s">
        <v>2</v>
      </c>
      <c r="H196" s="18" t="s">
        <v>2</v>
      </c>
    </row>
    <row r="197" spans="1:8" x14ac:dyDescent="0.25">
      <c r="A197" s="10" t="s">
        <v>194</v>
      </c>
      <c r="B197" s="11">
        <v>4112930</v>
      </c>
      <c r="C197" s="10" t="s">
        <v>212</v>
      </c>
      <c r="D197" s="17">
        <v>0</v>
      </c>
      <c r="E197" s="19" t="s">
        <v>215</v>
      </c>
      <c r="F197" s="19" t="s">
        <v>216</v>
      </c>
      <c r="G197" s="19" t="s">
        <v>216</v>
      </c>
      <c r="H197" s="19" t="s">
        <v>2</v>
      </c>
    </row>
    <row r="198" spans="1:8" x14ac:dyDescent="0.25">
      <c r="A198" s="7" t="s">
        <v>195</v>
      </c>
      <c r="B198" s="8">
        <v>4112990</v>
      </c>
      <c r="C198" s="7" t="s">
        <v>212</v>
      </c>
      <c r="D198" s="16">
        <v>0</v>
      </c>
      <c r="E198" s="18" t="s">
        <v>215</v>
      </c>
      <c r="F198" s="18" t="s">
        <v>215</v>
      </c>
      <c r="G198" s="18" t="s">
        <v>2</v>
      </c>
      <c r="H198" s="18" t="s">
        <v>2</v>
      </c>
    </row>
    <row r="199" spans="1:8" x14ac:dyDescent="0.25">
      <c r="A199" s="10" t="s">
        <v>196</v>
      </c>
      <c r="B199" s="11">
        <v>4113080</v>
      </c>
      <c r="C199" s="10" t="s">
        <v>212</v>
      </c>
      <c r="D199" s="17">
        <v>0</v>
      </c>
      <c r="E199" s="19" t="s">
        <v>215</v>
      </c>
      <c r="F199" s="19" t="s">
        <v>216</v>
      </c>
      <c r="G199" s="19" t="s">
        <v>216</v>
      </c>
      <c r="H199" s="19" t="s">
        <v>2</v>
      </c>
    </row>
    <row r="200" spans="1:8" x14ac:dyDescent="0.25">
      <c r="A200" s="7" t="s">
        <v>197</v>
      </c>
      <c r="B200" s="8">
        <v>4113170</v>
      </c>
      <c r="C200" s="7" t="s">
        <v>212</v>
      </c>
      <c r="D200" s="16">
        <v>0</v>
      </c>
      <c r="E200" s="18" t="s">
        <v>215</v>
      </c>
      <c r="F200" s="18" t="s">
        <v>215</v>
      </c>
      <c r="G200" s="18" t="s">
        <v>2</v>
      </c>
      <c r="H200" s="18" t="s">
        <v>2</v>
      </c>
    </row>
    <row r="201" spans="1:8" x14ac:dyDescent="0.25">
      <c r="A201" s="10" t="s">
        <v>198</v>
      </c>
      <c r="B201" s="11">
        <v>4113350</v>
      </c>
      <c r="C201" s="10" t="s">
        <v>212</v>
      </c>
      <c r="D201" s="17">
        <v>0</v>
      </c>
      <c r="E201" s="19" t="s">
        <v>215</v>
      </c>
      <c r="F201" s="19" t="s">
        <v>215</v>
      </c>
      <c r="G201" s="19" t="s">
        <v>2</v>
      </c>
      <c r="H201" s="19" t="s">
        <v>2</v>
      </c>
    </row>
    <row r="202" spans="1:8" x14ac:dyDescent="0.25">
      <c r="A202" s="7" t="s">
        <v>199</v>
      </c>
      <c r="B202" s="8">
        <v>4113490</v>
      </c>
      <c r="C202" s="7" t="s">
        <v>212</v>
      </c>
      <c r="D202" s="16">
        <v>0</v>
      </c>
      <c r="E202" s="18" t="s">
        <v>215</v>
      </c>
      <c r="F202" s="18" t="s">
        <v>216</v>
      </c>
      <c r="G202" s="18" t="s">
        <v>216</v>
      </c>
      <c r="H202" s="18" t="s">
        <v>2</v>
      </c>
    </row>
    <row r="203" spans="1:8" x14ac:dyDescent="0.25">
      <c r="A203" s="10" t="s">
        <v>200</v>
      </c>
      <c r="B203" s="11">
        <v>4113530</v>
      </c>
      <c r="C203" s="10" t="s">
        <v>212</v>
      </c>
      <c r="D203" s="17">
        <v>0</v>
      </c>
      <c r="E203" s="19" t="s">
        <v>215</v>
      </c>
      <c r="F203" s="19" t="s">
        <v>215</v>
      </c>
      <c r="G203" s="19" t="s">
        <v>2</v>
      </c>
      <c r="H203" s="19" t="s">
        <v>2</v>
      </c>
    </row>
    <row r="204" spans="1:8" x14ac:dyDescent="0.25">
      <c r="A204" s="7" t="s">
        <v>201</v>
      </c>
      <c r="B204" s="8">
        <v>4100016</v>
      </c>
      <c r="C204" s="7" t="s">
        <v>212</v>
      </c>
      <c r="D204" s="16">
        <v>0</v>
      </c>
      <c r="E204" s="18" t="s">
        <v>215</v>
      </c>
      <c r="F204" s="18" t="s">
        <v>215</v>
      </c>
      <c r="G204" s="18" t="s">
        <v>2</v>
      </c>
      <c r="H204" s="18" t="s">
        <v>2</v>
      </c>
    </row>
    <row r="205" spans="1:8" x14ac:dyDescent="0.25">
      <c r="A205" s="10" t="s">
        <v>202</v>
      </c>
      <c r="B205" s="11">
        <v>4113650</v>
      </c>
      <c r="C205" s="10" t="s">
        <v>212</v>
      </c>
      <c r="D205" s="17">
        <v>0</v>
      </c>
      <c r="E205" s="19" t="s">
        <v>215</v>
      </c>
      <c r="F205" s="19" t="s">
        <v>215</v>
      </c>
      <c r="G205" s="19" t="s">
        <v>2</v>
      </c>
      <c r="H205" s="19" t="s">
        <v>2</v>
      </c>
    </row>
  </sheetData>
  <sheetProtection sheet="1" objects="1" scenarios="1"/>
  <mergeCells count="4">
    <mergeCell ref="A1:H1"/>
    <mergeCell ref="A3:H3"/>
    <mergeCell ref="A2:H2"/>
    <mergeCell ref="A4:H4"/>
  </mergeCells>
  <pageMargins left="0.25" right="0.25" top="0.75" bottom="0.75" header="0.3" footer="0.3"/>
  <pageSetup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4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M5" sqref="M5"/>
    </sheetView>
  </sheetViews>
  <sheetFormatPr defaultRowHeight="15" x14ac:dyDescent="0.25"/>
  <cols>
    <col min="1" max="1" width="33.85546875" customWidth="1"/>
    <col min="2" max="2" width="9" customWidth="1"/>
    <col min="3" max="3" width="19.7109375" customWidth="1"/>
    <col min="4" max="4" width="18.28515625" customWidth="1"/>
    <col min="5" max="7" width="19.7109375" customWidth="1"/>
    <col min="8" max="9" width="14.7109375" customWidth="1"/>
    <col min="10" max="10" width="14.7109375" style="37" customWidth="1"/>
    <col min="11" max="11" width="14.7109375" customWidth="1"/>
    <col min="12" max="12" width="14.5703125" customWidth="1"/>
  </cols>
  <sheetData>
    <row r="1" spans="1:12" x14ac:dyDescent="0.25">
      <c r="A1" s="50" t="s">
        <v>221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2" x14ac:dyDescent="0.25">
      <c r="A3" s="21"/>
      <c r="B3" s="22"/>
      <c r="C3" s="52" t="s">
        <v>224</v>
      </c>
      <c r="D3" s="53"/>
      <c r="E3" s="53"/>
      <c r="F3" s="53"/>
      <c r="G3" s="53"/>
      <c r="H3" s="53"/>
      <c r="I3" s="54"/>
      <c r="J3" s="55" t="s">
        <v>225</v>
      </c>
      <c r="K3" s="55"/>
      <c r="L3" s="55"/>
    </row>
    <row r="4" spans="1:12" ht="135.75" customHeight="1" x14ac:dyDescent="0.25">
      <c r="A4" s="1" t="s">
        <v>218</v>
      </c>
      <c r="B4" s="2" t="s">
        <v>219</v>
      </c>
      <c r="C4" s="20" t="s">
        <v>253</v>
      </c>
      <c r="D4" s="6" t="s">
        <v>0</v>
      </c>
      <c r="E4" s="20" t="s">
        <v>220</v>
      </c>
      <c r="F4" s="6" t="s">
        <v>222</v>
      </c>
      <c r="G4" s="20" t="s">
        <v>223</v>
      </c>
      <c r="H4" s="6" t="s">
        <v>254</v>
      </c>
      <c r="I4" s="34" t="s">
        <v>261</v>
      </c>
      <c r="J4" s="35" t="s">
        <v>255</v>
      </c>
      <c r="K4" s="36" t="s">
        <v>256</v>
      </c>
      <c r="L4" s="35" t="s">
        <v>257</v>
      </c>
    </row>
    <row r="5" spans="1:12" ht="15" customHeight="1" x14ac:dyDescent="0.25">
      <c r="A5" s="23" t="s">
        <v>1</v>
      </c>
      <c r="B5" s="24">
        <v>4100990</v>
      </c>
      <c r="C5" s="58" t="s">
        <v>216</v>
      </c>
      <c r="D5" s="58" t="s">
        <v>216</v>
      </c>
      <c r="E5" s="58" t="s">
        <v>216</v>
      </c>
      <c r="F5" s="58" t="s">
        <v>216</v>
      </c>
      <c r="G5" s="58" t="s">
        <v>216</v>
      </c>
      <c r="H5" s="58" t="s">
        <v>2</v>
      </c>
      <c r="I5" s="58" t="s">
        <v>2</v>
      </c>
      <c r="J5" s="58" t="s">
        <v>216</v>
      </c>
      <c r="K5" s="58" t="s">
        <v>2</v>
      </c>
      <c r="L5" s="58" t="s">
        <v>2</v>
      </c>
    </row>
    <row r="6" spans="1:12" ht="15" customHeight="1" x14ac:dyDescent="0.25">
      <c r="A6" s="25" t="s">
        <v>3</v>
      </c>
      <c r="B6" s="26">
        <v>4101020</v>
      </c>
      <c r="C6" s="59" t="s">
        <v>216</v>
      </c>
      <c r="D6" s="59" t="s">
        <v>216</v>
      </c>
      <c r="E6" s="59" t="s">
        <v>216</v>
      </c>
      <c r="F6" s="59" t="s">
        <v>216</v>
      </c>
      <c r="G6" s="59" t="s">
        <v>216</v>
      </c>
      <c r="H6" s="59" t="s">
        <v>2</v>
      </c>
      <c r="I6" s="59" t="s">
        <v>2</v>
      </c>
      <c r="J6" s="59" t="s">
        <v>216</v>
      </c>
      <c r="K6" s="59" t="s">
        <v>2</v>
      </c>
      <c r="L6" s="59" t="s">
        <v>2</v>
      </c>
    </row>
    <row r="7" spans="1:12" ht="15" customHeight="1" x14ac:dyDescent="0.25">
      <c r="A7" s="23" t="s">
        <v>4</v>
      </c>
      <c r="B7" s="24">
        <v>4101200</v>
      </c>
      <c r="C7" s="58" t="s">
        <v>216</v>
      </c>
      <c r="D7" s="58" t="s">
        <v>216</v>
      </c>
      <c r="E7" s="58" t="s">
        <v>216</v>
      </c>
      <c r="F7" s="58" t="s">
        <v>216</v>
      </c>
      <c r="G7" s="58" t="s">
        <v>216</v>
      </c>
      <c r="H7" s="58" t="s">
        <v>2</v>
      </c>
      <c r="I7" s="58" t="s">
        <v>2</v>
      </c>
      <c r="J7" s="58" t="s">
        <v>216</v>
      </c>
      <c r="K7" s="58" t="s">
        <v>2</v>
      </c>
      <c r="L7" s="58" t="s">
        <v>2</v>
      </c>
    </row>
    <row r="8" spans="1:12" ht="15" customHeight="1" x14ac:dyDescent="0.25">
      <c r="A8" s="25" t="s">
        <v>5</v>
      </c>
      <c r="B8" s="26">
        <v>4101230</v>
      </c>
      <c r="C8" s="59" t="s">
        <v>216</v>
      </c>
      <c r="D8" s="59" t="s">
        <v>216</v>
      </c>
      <c r="E8" s="59" t="s">
        <v>216</v>
      </c>
      <c r="F8" s="59" t="s">
        <v>216</v>
      </c>
      <c r="G8" s="59" t="s">
        <v>216</v>
      </c>
      <c r="H8" s="59" t="s">
        <v>2</v>
      </c>
      <c r="I8" s="59" t="s">
        <v>2</v>
      </c>
      <c r="J8" s="59" t="s">
        <v>216</v>
      </c>
      <c r="K8" s="59" t="s">
        <v>2</v>
      </c>
      <c r="L8" s="59" t="s">
        <v>2</v>
      </c>
    </row>
    <row r="9" spans="1:12" ht="15" customHeight="1" x14ac:dyDescent="0.25">
      <c r="A9" s="23" t="s">
        <v>6</v>
      </c>
      <c r="B9" s="24">
        <v>4101350</v>
      </c>
      <c r="C9" s="58" t="s">
        <v>216</v>
      </c>
      <c r="D9" s="58" t="s">
        <v>216</v>
      </c>
      <c r="E9" s="58" t="s">
        <v>216</v>
      </c>
      <c r="F9" s="58" t="s">
        <v>216</v>
      </c>
      <c r="G9" s="58" t="s">
        <v>216</v>
      </c>
      <c r="H9" s="58" t="s">
        <v>2</v>
      </c>
      <c r="I9" s="58" t="s">
        <v>2</v>
      </c>
      <c r="J9" s="58" t="s">
        <v>216</v>
      </c>
      <c r="K9" s="58" t="s">
        <v>2</v>
      </c>
      <c r="L9" s="58" t="s">
        <v>2</v>
      </c>
    </row>
    <row r="10" spans="1:12" ht="15" customHeight="1" x14ac:dyDescent="0.25">
      <c r="A10" s="25" t="s">
        <v>7</v>
      </c>
      <c r="B10" s="26">
        <v>4101470</v>
      </c>
      <c r="C10" s="59" t="s">
        <v>216</v>
      </c>
      <c r="D10" s="59" t="s">
        <v>216</v>
      </c>
      <c r="E10" s="59" t="s">
        <v>216</v>
      </c>
      <c r="F10" s="59" t="s">
        <v>216</v>
      </c>
      <c r="G10" s="59" t="s">
        <v>216</v>
      </c>
      <c r="H10" s="59" t="s">
        <v>2</v>
      </c>
      <c r="I10" s="59" t="s">
        <v>2</v>
      </c>
      <c r="J10" s="59" t="s">
        <v>216</v>
      </c>
      <c r="K10" s="59" t="s">
        <v>2</v>
      </c>
      <c r="L10" s="59" t="s">
        <v>2</v>
      </c>
    </row>
    <row r="11" spans="1:12" ht="15" customHeight="1" x14ac:dyDescent="0.25">
      <c r="A11" s="23" t="s">
        <v>8</v>
      </c>
      <c r="B11" s="24">
        <v>4101500</v>
      </c>
      <c r="C11" s="58" t="s">
        <v>216</v>
      </c>
      <c r="D11" s="58" t="s">
        <v>216</v>
      </c>
      <c r="E11" s="58" t="s">
        <v>216</v>
      </c>
      <c r="F11" s="58" t="s">
        <v>216</v>
      </c>
      <c r="G11" s="58" t="s">
        <v>216</v>
      </c>
      <c r="H11" s="58" t="s">
        <v>2</v>
      </c>
      <c r="I11" s="58" t="s">
        <v>2</v>
      </c>
      <c r="J11" s="58" t="s">
        <v>216</v>
      </c>
      <c r="K11" s="58" t="s">
        <v>2</v>
      </c>
      <c r="L11" s="58" t="s">
        <v>2</v>
      </c>
    </row>
    <row r="12" spans="1:12" ht="15" customHeight="1" x14ac:dyDescent="0.25">
      <c r="A12" s="25" t="s">
        <v>9</v>
      </c>
      <c r="B12" s="26">
        <v>4101560</v>
      </c>
      <c r="C12" s="59" t="s">
        <v>216</v>
      </c>
      <c r="D12" s="59" t="s">
        <v>216</v>
      </c>
      <c r="E12" s="59" t="s">
        <v>216</v>
      </c>
      <c r="F12" s="59" t="s">
        <v>216</v>
      </c>
      <c r="G12" s="59" t="s">
        <v>216</v>
      </c>
      <c r="H12" s="59" t="s">
        <v>2</v>
      </c>
      <c r="I12" s="59" t="s">
        <v>2</v>
      </c>
      <c r="J12" s="59" t="s">
        <v>216</v>
      </c>
      <c r="K12" s="59" t="s">
        <v>2</v>
      </c>
      <c r="L12" s="59" t="s">
        <v>2</v>
      </c>
    </row>
    <row r="13" spans="1:12" ht="15" customHeight="1" x14ac:dyDescent="0.25">
      <c r="A13" s="23" t="s">
        <v>10</v>
      </c>
      <c r="B13" s="24">
        <v>4101590</v>
      </c>
      <c r="C13" s="58" t="s">
        <v>216</v>
      </c>
      <c r="D13" s="58" t="s">
        <v>216</v>
      </c>
      <c r="E13" s="58" t="s">
        <v>216</v>
      </c>
      <c r="F13" s="58" t="s">
        <v>216</v>
      </c>
      <c r="G13" s="58" t="s">
        <v>216</v>
      </c>
      <c r="H13" s="58" t="s">
        <v>2</v>
      </c>
      <c r="I13" s="58" t="s">
        <v>2</v>
      </c>
      <c r="J13" s="58" t="s">
        <v>216</v>
      </c>
      <c r="K13" s="58" t="s">
        <v>2</v>
      </c>
      <c r="L13" s="58" t="s">
        <v>2</v>
      </c>
    </row>
    <row r="14" spans="1:12" ht="15" customHeight="1" x14ac:dyDescent="0.25">
      <c r="A14" s="25" t="s">
        <v>11</v>
      </c>
      <c r="B14" s="26">
        <v>4101620</v>
      </c>
      <c r="C14" s="59" t="s">
        <v>216</v>
      </c>
      <c r="D14" s="59" t="s">
        <v>216</v>
      </c>
      <c r="E14" s="59" t="s">
        <v>216</v>
      </c>
      <c r="F14" s="59" t="s">
        <v>216</v>
      </c>
      <c r="G14" s="59" t="s">
        <v>216</v>
      </c>
      <c r="H14" s="59" t="s">
        <v>2</v>
      </c>
      <c r="I14" s="59" t="s">
        <v>2</v>
      </c>
      <c r="J14" s="59" t="s">
        <v>216</v>
      </c>
      <c r="K14" s="59" t="s">
        <v>2</v>
      </c>
      <c r="L14" s="59" t="s">
        <v>2</v>
      </c>
    </row>
    <row r="15" spans="1:12" ht="15" customHeight="1" x14ac:dyDescent="0.25">
      <c r="A15" s="23" t="s">
        <v>12</v>
      </c>
      <c r="B15" s="24">
        <v>4101660</v>
      </c>
      <c r="C15" s="58" t="s">
        <v>216</v>
      </c>
      <c r="D15" s="58" t="s">
        <v>216</v>
      </c>
      <c r="E15" s="58" t="s">
        <v>216</v>
      </c>
      <c r="F15" s="58" t="s">
        <v>216</v>
      </c>
      <c r="G15" s="58" t="s">
        <v>216</v>
      </c>
      <c r="H15" s="58" t="s">
        <v>2</v>
      </c>
      <c r="I15" s="58" t="s">
        <v>2</v>
      </c>
      <c r="J15" s="58" t="s">
        <v>216</v>
      </c>
      <c r="K15" s="58" t="s">
        <v>2</v>
      </c>
      <c r="L15" s="58" t="s">
        <v>2</v>
      </c>
    </row>
    <row r="16" spans="1:12" ht="15" customHeight="1" x14ac:dyDescent="0.25">
      <c r="A16" s="25" t="s">
        <v>13</v>
      </c>
      <c r="B16" s="26">
        <v>4101710</v>
      </c>
      <c r="C16" s="59" t="s">
        <v>216</v>
      </c>
      <c r="D16" s="59" t="s">
        <v>216</v>
      </c>
      <c r="E16" s="59" t="s">
        <v>216</v>
      </c>
      <c r="F16" s="59" t="s">
        <v>216</v>
      </c>
      <c r="G16" s="59" t="s">
        <v>216</v>
      </c>
      <c r="H16" s="59" t="s">
        <v>2</v>
      </c>
      <c r="I16" s="59" t="s">
        <v>2</v>
      </c>
      <c r="J16" s="59" t="s">
        <v>216</v>
      </c>
      <c r="K16" s="59" t="s">
        <v>2</v>
      </c>
      <c r="L16" s="59" t="s">
        <v>2</v>
      </c>
    </row>
    <row r="17" spans="1:12" ht="15" customHeight="1" x14ac:dyDescent="0.25">
      <c r="A17" s="23" t="s">
        <v>14</v>
      </c>
      <c r="B17" s="24">
        <v>4101800</v>
      </c>
      <c r="C17" s="58" t="s">
        <v>216</v>
      </c>
      <c r="D17" s="58" t="s">
        <v>216</v>
      </c>
      <c r="E17" s="58" t="s">
        <v>216</v>
      </c>
      <c r="F17" s="58" t="s">
        <v>216</v>
      </c>
      <c r="G17" s="58" t="s">
        <v>216</v>
      </c>
      <c r="H17" s="58" t="s">
        <v>2</v>
      </c>
      <c r="I17" s="58" t="s">
        <v>2</v>
      </c>
      <c r="J17" s="58" t="s">
        <v>216</v>
      </c>
      <c r="K17" s="58" t="s">
        <v>2</v>
      </c>
      <c r="L17" s="58" t="s">
        <v>2</v>
      </c>
    </row>
    <row r="18" spans="1:12" ht="15" customHeight="1" x14ac:dyDescent="0.25">
      <c r="A18" s="25" t="s">
        <v>15</v>
      </c>
      <c r="B18" s="26">
        <v>4101830</v>
      </c>
      <c r="C18" s="59" t="s">
        <v>216</v>
      </c>
      <c r="D18" s="59" t="s">
        <v>216</v>
      </c>
      <c r="E18" s="59" t="s">
        <v>216</v>
      </c>
      <c r="F18" s="59" t="s">
        <v>216</v>
      </c>
      <c r="G18" s="59" t="s">
        <v>216</v>
      </c>
      <c r="H18" s="59" t="s">
        <v>2</v>
      </c>
      <c r="I18" s="59" t="s">
        <v>2</v>
      </c>
      <c r="J18" s="59" t="s">
        <v>216</v>
      </c>
      <c r="K18" s="59" t="s">
        <v>2</v>
      </c>
      <c r="L18" s="59" t="s">
        <v>2</v>
      </c>
    </row>
    <row r="19" spans="1:12" ht="15" customHeight="1" x14ac:dyDescent="0.25">
      <c r="A19" s="23" t="s">
        <v>16</v>
      </c>
      <c r="B19" s="24">
        <v>4101920</v>
      </c>
      <c r="C19" s="58" t="s">
        <v>216</v>
      </c>
      <c r="D19" s="58" t="s">
        <v>216</v>
      </c>
      <c r="E19" s="58" t="s">
        <v>216</v>
      </c>
      <c r="F19" s="58" t="s">
        <v>216</v>
      </c>
      <c r="G19" s="58" t="s">
        <v>216</v>
      </c>
      <c r="H19" s="58" t="s">
        <v>2</v>
      </c>
      <c r="I19" s="58" t="s">
        <v>2</v>
      </c>
      <c r="J19" s="58" t="s">
        <v>216</v>
      </c>
      <c r="K19" s="58" t="s">
        <v>2</v>
      </c>
      <c r="L19" s="58" t="s">
        <v>2</v>
      </c>
    </row>
    <row r="20" spans="1:12" ht="15" customHeight="1" x14ac:dyDescent="0.25">
      <c r="A20" s="25" t="s">
        <v>17</v>
      </c>
      <c r="B20" s="26">
        <v>4101980</v>
      </c>
      <c r="C20" s="59" t="s">
        <v>216</v>
      </c>
      <c r="D20" s="59" t="s">
        <v>216</v>
      </c>
      <c r="E20" s="59" t="s">
        <v>216</v>
      </c>
      <c r="F20" s="59" t="s">
        <v>216</v>
      </c>
      <c r="G20" s="59" t="s">
        <v>216</v>
      </c>
      <c r="H20" s="59" t="s">
        <v>2</v>
      </c>
      <c r="I20" s="59" t="s">
        <v>2</v>
      </c>
      <c r="J20" s="59" t="s">
        <v>216</v>
      </c>
      <c r="K20" s="59" t="s">
        <v>2</v>
      </c>
      <c r="L20" s="59" t="s">
        <v>2</v>
      </c>
    </row>
    <row r="21" spans="1:12" ht="15" customHeight="1" x14ac:dyDescent="0.25">
      <c r="A21" s="23" t="s">
        <v>18</v>
      </c>
      <c r="B21" s="24">
        <v>4102040</v>
      </c>
      <c r="C21" s="58" t="s">
        <v>216</v>
      </c>
      <c r="D21" s="58" t="s">
        <v>216</v>
      </c>
      <c r="E21" s="58" t="s">
        <v>216</v>
      </c>
      <c r="F21" s="58" t="s">
        <v>216</v>
      </c>
      <c r="G21" s="58" t="s">
        <v>216</v>
      </c>
      <c r="H21" s="58" t="s">
        <v>2</v>
      </c>
      <c r="I21" s="58" t="s">
        <v>2</v>
      </c>
      <c r="J21" s="58" t="s">
        <v>216</v>
      </c>
      <c r="K21" s="58" t="s">
        <v>2</v>
      </c>
      <c r="L21" s="58" t="s">
        <v>2</v>
      </c>
    </row>
    <row r="22" spans="1:12" ht="15" customHeight="1" x14ac:dyDescent="0.25">
      <c r="A22" s="25" t="s">
        <v>19</v>
      </c>
      <c r="B22" s="26">
        <v>4102160</v>
      </c>
      <c r="C22" s="59" t="s">
        <v>216</v>
      </c>
      <c r="D22" s="59" t="s">
        <v>216</v>
      </c>
      <c r="E22" s="59" t="s">
        <v>216</v>
      </c>
      <c r="F22" s="59" t="s">
        <v>216</v>
      </c>
      <c r="G22" s="59" t="s">
        <v>216</v>
      </c>
      <c r="H22" s="59" t="s">
        <v>2</v>
      </c>
      <c r="I22" s="59" t="s">
        <v>2</v>
      </c>
      <c r="J22" s="59" t="s">
        <v>216</v>
      </c>
      <c r="K22" s="59" t="s">
        <v>2</v>
      </c>
      <c r="L22" s="59" t="s">
        <v>2</v>
      </c>
    </row>
    <row r="23" spans="1:12" ht="15" customHeight="1" x14ac:dyDescent="0.25">
      <c r="A23" s="23" t="s">
        <v>20</v>
      </c>
      <c r="B23" s="24">
        <v>4102190</v>
      </c>
      <c r="C23" s="58" t="s">
        <v>216</v>
      </c>
      <c r="D23" s="58" t="s">
        <v>216</v>
      </c>
      <c r="E23" s="58" t="s">
        <v>216</v>
      </c>
      <c r="F23" s="58" t="s">
        <v>216</v>
      </c>
      <c r="G23" s="58" t="s">
        <v>216</v>
      </c>
      <c r="H23" s="58" t="s">
        <v>2</v>
      </c>
      <c r="I23" s="58" t="s">
        <v>2</v>
      </c>
      <c r="J23" s="58" t="s">
        <v>216</v>
      </c>
      <c r="K23" s="58" t="s">
        <v>2</v>
      </c>
      <c r="L23" s="58" t="s">
        <v>2</v>
      </c>
    </row>
    <row r="24" spans="1:12" ht="15" customHeight="1" x14ac:dyDescent="0.25">
      <c r="A24" s="25" t="s">
        <v>21</v>
      </c>
      <c r="B24" s="26">
        <v>4102310</v>
      </c>
      <c r="C24" s="59" t="s">
        <v>216</v>
      </c>
      <c r="D24" s="59" t="s">
        <v>216</v>
      </c>
      <c r="E24" s="59" t="s">
        <v>216</v>
      </c>
      <c r="F24" s="59" t="s">
        <v>216</v>
      </c>
      <c r="G24" s="59" t="s">
        <v>216</v>
      </c>
      <c r="H24" s="59" t="s">
        <v>2</v>
      </c>
      <c r="I24" s="59" t="s">
        <v>2</v>
      </c>
      <c r="J24" s="59" t="s">
        <v>216</v>
      </c>
      <c r="K24" s="59" t="s">
        <v>2</v>
      </c>
      <c r="L24" s="59" t="s">
        <v>2</v>
      </c>
    </row>
    <row r="25" spans="1:12" ht="15" customHeight="1" x14ac:dyDescent="0.25">
      <c r="A25" s="23" t="s">
        <v>22</v>
      </c>
      <c r="B25" s="24">
        <v>4101740</v>
      </c>
      <c r="C25" s="58" t="s">
        <v>216</v>
      </c>
      <c r="D25" s="58" t="s">
        <v>216</v>
      </c>
      <c r="E25" s="58" t="s">
        <v>216</v>
      </c>
      <c r="F25" s="58" t="s">
        <v>216</v>
      </c>
      <c r="G25" s="58" t="s">
        <v>216</v>
      </c>
      <c r="H25" s="58" t="s">
        <v>2</v>
      </c>
      <c r="I25" s="58" t="s">
        <v>2</v>
      </c>
      <c r="J25" s="58" t="s">
        <v>216</v>
      </c>
      <c r="K25" s="58" t="s">
        <v>2</v>
      </c>
      <c r="L25" s="58" t="s">
        <v>2</v>
      </c>
    </row>
    <row r="26" spans="1:12" ht="15" customHeight="1" x14ac:dyDescent="0.25">
      <c r="A26" s="25" t="s">
        <v>23</v>
      </c>
      <c r="B26" s="26">
        <v>4102580</v>
      </c>
      <c r="C26" s="59" t="s">
        <v>216</v>
      </c>
      <c r="D26" s="59" t="s">
        <v>216</v>
      </c>
      <c r="E26" s="59" t="s">
        <v>216</v>
      </c>
      <c r="F26" s="59" t="s">
        <v>216</v>
      </c>
      <c r="G26" s="59" t="s">
        <v>216</v>
      </c>
      <c r="H26" s="59" t="s">
        <v>2</v>
      </c>
      <c r="I26" s="59" t="s">
        <v>2</v>
      </c>
      <c r="J26" s="59" t="s">
        <v>216</v>
      </c>
      <c r="K26" s="59" t="s">
        <v>2</v>
      </c>
      <c r="L26" s="59" t="s">
        <v>2</v>
      </c>
    </row>
    <row r="27" spans="1:12" ht="15" customHeight="1" x14ac:dyDescent="0.25">
      <c r="A27" s="23" t="s">
        <v>24</v>
      </c>
      <c r="B27" s="24">
        <v>4102610</v>
      </c>
      <c r="C27" s="58" t="s">
        <v>216</v>
      </c>
      <c r="D27" s="58" t="s">
        <v>216</v>
      </c>
      <c r="E27" s="58" t="s">
        <v>216</v>
      </c>
      <c r="F27" s="58" t="s">
        <v>216</v>
      </c>
      <c r="G27" s="58" t="s">
        <v>216</v>
      </c>
      <c r="H27" s="58" t="s">
        <v>2</v>
      </c>
      <c r="I27" s="58" t="s">
        <v>2</v>
      </c>
      <c r="J27" s="58" t="s">
        <v>216</v>
      </c>
      <c r="K27" s="58" t="s">
        <v>2</v>
      </c>
      <c r="L27" s="58" t="s">
        <v>2</v>
      </c>
    </row>
    <row r="28" spans="1:12" ht="15" customHeight="1" x14ac:dyDescent="0.25">
      <c r="A28" s="25" t="s">
        <v>25</v>
      </c>
      <c r="B28" s="26">
        <v>4102640</v>
      </c>
      <c r="C28" s="59" t="s">
        <v>216</v>
      </c>
      <c r="D28" s="59" t="s">
        <v>216</v>
      </c>
      <c r="E28" s="59" t="s">
        <v>216</v>
      </c>
      <c r="F28" s="59" t="s">
        <v>216</v>
      </c>
      <c r="G28" s="59" t="s">
        <v>216</v>
      </c>
      <c r="H28" s="59" t="s">
        <v>2</v>
      </c>
      <c r="I28" s="59" t="s">
        <v>2</v>
      </c>
      <c r="J28" s="59" t="s">
        <v>216</v>
      </c>
      <c r="K28" s="59" t="s">
        <v>2</v>
      </c>
      <c r="L28" s="59" t="s">
        <v>2</v>
      </c>
    </row>
    <row r="29" spans="1:12" ht="15" customHeight="1" x14ac:dyDescent="0.25">
      <c r="A29" s="23" t="s">
        <v>26</v>
      </c>
      <c r="B29" s="24">
        <v>4102780</v>
      </c>
      <c r="C29" s="58" t="s">
        <v>216</v>
      </c>
      <c r="D29" s="58" t="s">
        <v>216</v>
      </c>
      <c r="E29" s="58" t="s">
        <v>216</v>
      </c>
      <c r="F29" s="58" t="s">
        <v>216</v>
      </c>
      <c r="G29" s="58" t="s">
        <v>216</v>
      </c>
      <c r="H29" s="58" t="s">
        <v>2</v>
      </c>
      <c r="I29" s="58" t="s">
        <v>2</v>
      </c>
      <c r="J29" s="58" t="s">
        <v>216</v>
      </c>
      <c r="K29" s="58" t="s">
        <v>2</v>
      </c>
      <c r="L29" s="58" t="s">
        <v>2</v>
      </c>
    </row>
    <row r="30" spans="1:12" ht="15" customHeight="1" x14ac:dyDescent="0.25">
      <c r="A30" s="25" t="s">
        <v>27</v>
      </c>
      <c r="B30" s="26">
        <v>4102800</v>
      </c>
      <c r="C30" s="59" t="s">
        <v>216</v>
      </c>
      <c r="D30" s="59" t="s">
        <v>216</v>
      </c>
      <c r="E30" s="59" t="s">
        <v>216</v>
      </c>
      <c r="F30" s="59" t="s">
        <v>216</v>
      </c>
      <c r="G30" s="59" t="s">
        <v>216</v>
      </c>
      <c r="H30" s="59" t="s">
        <v>2</v>
      </c>
      <c r="I30" s="59" t="s">
        <v>2</v>
      </c>
      <c r="J30" s="59" t="s">
        <v>216</v>
      </c>
      <c r="K30" s="59" t="s">
        <v>2</v>
      </c>
      <c r="L30" s="59" t="s">
        <v>2</v>
      </c>
    </row>
    <row r="31" spans="1:12" ht="15" customHeight="1" x14ac:dyDescent="0.25">
      <c r="A31" s="23" t="s">
        <v>28</v>
      </c>
      <c r="B31" s="24">
        <v>4105760</v>
      </c>
      <c r="C31" s="58" t="s">
        <v>216</v>
      </c>
      <c r="D31" s="58" t="s">
        <v>216</v>
      </c>
      <c r="E31" s="58" t="s">
        <v>216</v>
      </c>
      <c r="F31" s="58" t="s">
        <v>216</v>
      </c>
      <c r="G31" s="58" t="s">
        <v>216</v>
      </c>
      <c r="H31" s="58" t="s">
        <v>2</v>
      </c>
      <c r="I31" s="58" t="s">
        <v>2</v>
      </c>
      <c r="J31" s="58" t="s">
        <v>216</v>
      </c>
      <c r="K31" s="58" t="s">
        <v>2</v>
      </c>
      <c r="L31" s="58" t="s">
        <v>2</v>
      </c>
    </row>
    <row r="32" spans="1:12" ht="15" customHeight="1" x14ac:dyDescent="0.25">
      <c r="A32" s="25" t="s">
        <v>29</v>
      </c>
      <c r="B32" s="26">
        <v>4102910</v>
      </c>
      <c r="C32" s="59" t="s">
        <v>216</v>
      </c>
      <c r="D32" s="59" t="s">
        <v>216</v>
      </c>
      <c r="E32" s="59" t="s">
        <v>216</v>
      </c>
      <c r="F32" s="59" t="s">
        <v>216</v>
      </c>
      <c r="G32" s="59" t="s">
        <v>216</v>
      </c>
      <c r="H32" s="59" t="s">
        <v>2</v>
      </c>
      <c r="I32" s="59" t="s">
        <v>2</v>
      </c>
      <c r="J32" s="59" t="s">
        <v>216</v>
      </c>
      <c r="K32" s="59" t="s">
        <v>2</v>
      </c>
      <c r="L32" s="59" t="s">
        <v>2</v>
      </c>
    </row>
    <row r="33" spans="1:12" ht="15" customHeight="1" x14ac:dyDescent="0.25">
      <c r="A33" s="23" t="s">
        <v>30</v>
      </c>
      <c r="B33" s="24">
        <v>4102940</v>
      </c>
      <c r="C33" s="58" t="s">
        <v>216</v>
      </c>
      <c r="D33" s="58" t="s">
        <v>216</v>
      </c>
      <c r="E33" s="58" t="s">
        <v>216</v>
      </c>
      <c r="F33" s="58" t="s">
        <v>216</v>
      </c>
      <c r="G33" s="58" t="s">
        <v>216</v>
      </c>
      <c r="H33" s="58" t="s">
        <v>2</v>
      </c>
      <c r="I33" s="58" t="s">
        <v>2</v>
      </c>
      <c r="J33" s="58" t="s">
        <v>216</v>
      </c>
      <c r="K33" s="58" t="s">
        <v>2</v>
      </c>
      <c r="L33" s="58" t="s">
        <v>2</v>
      </c>
    </row>
    <row r="34" spans="1:12" x14ac:dyDescent="0.25">
      <c r="A34" s="25" t="s">
        <v>31</v>
      </c>
      <c r="B34" s="26">
        <v>4102840</v>
      </c>
      <c r="C34" s="59" t="s">
        <v>215</v>
      </c>
      <c r="D34" s="59" t="s">
        <v>216</v>
      </c>
      <c r="E34" s="59" t="s">
        <v>215</v>
      </c>
      <c r="F34" s="59" t="s">
        <v>216</v>
      </c>
      <c r="G34" s="59" t="s">
        <v>216</v>
      </c>
      <c r="H34" s="59">
        <v>97447.39</v>
      </c>
      <c r="I34" s="59">
        <v>0.15</v>
      </c>
      <c r="J34" s="59" t="s">
        <v>216</v>
      </c>
      <c r="K34" s="59" t="s">
        <v>2</v>
      </c>
      <c r="L34" s="59" t="s">
        <v>2</v>
      </c>
    </row>
    <row r="35" spans="1:12" ht="15" customHeight="1" x14ac:dyDescent="0.25">
      <c r="A35" s="23" t="s">
        <v>32</v>
      </c>
      <c r="B35" s="24">
        <v>4103260</v>
      </c>
      <c r="C35" s="58" t="s">
        <v>216</v>
      </c>
      <c r="D35" s="58" t="s">
        <v>216</v>
      </c>
      <c r="E35" s="58" t="s">
        <v>216</v>
      </c>
      <c r="F35" s="58" t="s">
        <v>216</v>
      </c>
      <c r="G35" s="58" t="s">
        <v>216</v>
      </c>
      <c r="H35" s="58" t="s">
        <v>2</v>
      </c>
      <c r="I35" s="58" t="s">
        <v>2</v>
      </c>
      <c r="J35" s="58" t="s">
        <v>216</v>
      </c>
      <c r="K35" s="58" t="s">
        <v>2</v>
      </c>
      <c r="L35" s="58" t="s">
        <v>2</v>
      </c>
    </row>
    <row r="36" spans="1:12" ht="15" customHeight="1" x14ac:dyDescent="0.25">
      <c r="A36" s="25" t="s">
        <v>33</v>
      </c>
      <c r="B36" s="26">
        <v>4103270</v>
      </c>
      <c r="C36" s="59" t="s">
        <v>216</v>
      </c>
      <c r="D36" s="59" t="s">
        <v>216</v>
      </c>
      <c r="E36" s="59" t="s">
        <v>216</v>
      </c>
      <c r="F36" s="59" t="s">
        <v>216</v>
      </c>
      <c r="G36" s="59" t="s">
        <v>216</v>
      </c>
      <c r="H36" s="59" t="s">
        <v>2</v>
      </c>
      <c r="I36" s="59" t="s">
        <v>2</v>
      </c>
      <c r="J36" s="59" t="s">
        <v>216</v>
      </c>
      <c r="K36" s="59" t="s">
        <v>2</v>
      </c>
      <c r="L36" s="59" t="s">
        <v>2</v>
      </c>
    </row>
    <row r="37" spans="1:12" ht="15" customHeight="1" x14ac:dyDescent="0.25">
      <c r="A37" s="23" t="s">
        <v>34</v>
      </c>
      <c r="B37" s="24">
        <v>4103330</v>
      </c>
      <c r="C37" s="58" t="s">
        <v>216</v>
      </c>
      <c r="D37" s="58" t="s">
        <v>216</v>
      </c>
      <c r="E37" s="58" t="s">
        <v>216</v>
      </c>
      <c r="F37" s="58" t="s">
        <v>216</v>
      </c>
      <c r="G37" s="58" t="s">
        <v>216</v>
      </c>
      <c r="H37" s="58" t="s">
        <v>2</v>
      </c>
      <c r="I37" s="58" t="s">
        <v>2</v>
      </c>
      <c r="J37" s="58" t="s">
        <v>216</v>
      </c>
      <c r="K37" s="58" t="s">
        <v>2</v>
      </c>
      <c r="L37" s="58" t="s">
        <v>2</v>
      </c>
    </row>
    <row r="38" spans="1:12" ht="15" customHeight="1" x14ac:dyDescent="0.25">
      <c r="A38" s="25" t="s">
        <v>35</v>
      </c>
      <c r="B38" s="26">
        <v>4103660</v>
      </c>
      <c r="C38" s="59" t="s">
        <v>216</v>
      </c>
      <c r="D38" s="59" t="s">
        <v>216</v>
      </c>
      <c r="E38" s="59" t="s">
        <v>216</v>
      </c>
      <c r="F38" s="59" t="s">
        <v>216</v>
      </c>
      <c r="G38" s="59" t="s">
        <v>216</v>
      </c>
      <c r="H38" s="59" t="s">
        <v>2</v>
      </c>
      <c r="I38" s="59" t="s">
        <v>2</v>
      </c>
      <c r="J38" s="59" t="s">
        <v>216</v>
      </c>
      <c r="K38" s="59" t="s">
        <v>2</v>
      </c>
      <c r="L38" s="59" t="s">
        <v>2</v>
      </c>
    </row>
    <row r="39" spans="1:12" ht="15" customHeight="1" x14ac:dyDescent="0.25">
      <c r="A39" s="23" t="s">
        <v>36</v>
      </c>
      <c r="B39" s="24">
        <v>4103390</v>
      </c>
      <c r="C39" s="58" t="s">
        <v>216</v>
      </c>
      <c r="D39" s="58" t="s">
        <v>216</v>
      </c>
      <c r="E39" s="58" t="s">
        <v>216</v>
      </c>
      <c r="F39" s="58" t="s">
        <v>216</v>
      </c>
      <c r="G39" s="58" t="s">
        <v>216</v>
      </c>
      <c r="H39" s="58" t="s">
        <v>2</v>
      </c>
      <c r="I39" s="58" t="s">
        <v>2</v>
      </c>
      <c r="J39" s="58" t="s">
        <v>216</v>
      </c>
      <c r="K39" s="58" t="s">
        <v>2</v>
      </c>
      <c r="L39" s="58" t="s">
        <v>2</v>
      </c>
    </row>
    <row r="40" spans="1:12" ht="15" customHeight="1" x14ac:dyDescent="0.25">
      <c r="A40" s="25" t="s">
        <v>37</v>
      </c>
      <c r="B40" s="26">
        <v>4103420</v>
      </c>
      <c r="C40" s="59" t="s">
        <v>216</v>
      </c>
      <c r="D40" s="59" t="s">
        <v>216</v>
      </c>
      <c r="E40" s="59" t="s">
        <v>216</v>
      </c>
      <c r="F40" s="59" t="s">
        <v>216</v>
      </c>
      <c r="G40" s="59" t="s">
        <v>216</v>
      </c>
      <c r="H40" s="59" t="s">
        <v>2</v>
      </c>
      <c r="I40" s="59" t="s">
        <v>2</v>
      </c>
      <c r="J40" s="59" t="s">
        <v>216</v>
      </c>
      <c r="K40" s="59" t="s">
        <v>2</v>
      </c>
      <c r="L40" s="59" t="s">
        <v>2</v>
      </c>
    </row>
    <row r="41" spans="1:12" ht="15" customHeight="1" x14ac:dyDescent="0.25">
      <c r="A41" s="23" t="s">
        <v>38</v>
      </c>
      <c r="B41" s="24">
        <v>4103480</v>
      </c>
      <c r="C41" s="58" t="s">
        <v>216</v>
      </c>
      <c r="D41" s="58" t="s">
        <v>216</v>
      </c>
      <c r="E41" s="58" t="s">
        <v>216</v>
      </c>
      <c r="F41" s="58" t="s">
        <v>216</v>
      </c>
      <c r="G41" s="58" t="s">
        <v>216</v>
      </c>
      <c r="H41" s="58" t="s">
        <v>2</v>
      </c>
      <c r="I41" s="58" t="s">
        <v>2</v>
      </c>
      <c r="J41" s="58" t="s">
        <v>216</v>
      </c>
      <c r="K41" s="58" t="s">
        <v>2</v>
      </c>
      <c r="L41" s="58" t="s">
        <v>2</v>
      </c>
    </row>
    <row r="42" spans="1:12" ht="15" customHeight="1" x14ac:dyDescent="0.25">
      <c r="A42" s="25" t="s">
        <v>39</v>
      </c>
      <c r="B42" s="26">
        <v>4103540</v>
      </c>
      <c r="C42" s="59" t="s">
        <v>216</v>
      </c>
      <c r="D42" s="59" t="s">
        <v>216</v>
      </c>
      <c r="E42" s="59" t="s">
        <v>216</v>
      </c>
      <c r="F42" s="59" t="s">
        <v>216</v>
      </c>
      <c r="G42" s="59" t="s">
        <v>216</v>
      </c>
      <c r="H42" s="59" t="s">
        <v>2</v>
      </c>
      <c r="I42" s="59" t="s">
        <v>2</v>
      </c>
      <c r="J42" s="59" t="s">
        <v>216</v>
      </c>
      <c r="K42" s="59" t="s">
        <v>2</v>
      </c>
      <c r="L42" s="59" t="s">
        <v>2</v>
      </c>
    </row>
    <row r="43" spans="1:12" ht="15" customHeight="1" x14ac:dyDescent="0.25">
      <c r="A43" s="23" t="s">
        <v>40</v>
      </c>
      <c r="B43" s="24">
        <v>4103690</v>
      </c>
      <c r="C43" s="58" t="s">
        <v>216</v>
      </c>
      <c r="D43" s="58" t="s">
        <v>216</v>
      </c>
      <c r="E43" s="58" t="s">
        <v>216</v>
      </c>
      <c r="F43" s="58" t="s">
        <v>216</v>
      </c>
      <c r="G43" s="58" t="s">
        <v>216</v>
      </c>
      <c r="H43" s="58" t="s">
        <v>2</v>
      </c>
      <c r="I43" s="58" t="s">
        <v>2</v>
      </c>
      <c r="J43" s="58" t="s">
        <v>216</v>
      </c>
      <c r="K43" s="58" t="s">
        <v>2</v>
      </c>
      <c r="L43" s="58" t="s">
        <v>2</v>
      </c>
    </row>
    <row r="44" spans="1:12" ht="15" customHeight="1" x14ac:dyDescent="0.25">
      <c r="A44" s="25" t="s">
        <v>41</v>
      </c>
      <c r="B44" s="26">
        <v>4103720</v>
      </c>
      <c r="C44" s="59" t="s">
        <v>216</v>
      </c>
      <c r="D44" s="59" t="s">
        <v>216</v>
      </c>
      <c r="E44" s="59" t="s">
        <v>216</v>
      </c>
      <c r="F44" s="59" t="s">
        <v>216</v>
      </c>
      <c r="G44" s="59" t="s">
        <v>216</v>
      </c>
      <c r="H44" s="59" t="s">
        <v>2</v>
      </c>
      <c r="I44" s="59" t="s">
        <v>2</v>
      </c>
      <c r="J44" s="59" t="s">
        <v>216</v>
      </c>
      <c r="K44" s="59" t="s">
        <v>2</v>
      </c>
      <c r="L44" s="59" t="s">
        <v>2</v>
      </c>
    </row>
    <row r="45" spans="1:12" ht="15" customHeight="1" x14ac:dyDescent="0.25">
      <c r="A45" s="23" t="s">
        <v>42</v>
      </c>
      <c r="B45" s="24">
        <v>4103780</v>
      </c>
      <c r="C45" s="58" t="s">
        <v>216</v>
      </c>
      <c r="D45" s="58" t="s">
        <v>216</v>
      </c>
      <c r="E45" s="58" t="s">
        <v>216</v>
      </c>
      <c r="F45" s="58" t="s">
        <v>216</v>
      </c>
      <c r="G45" s="58" t="s">
        <v>216</v>
      </c>
      <c r="H45" s="58" t="s">
        <v>2</v>
      </c>
      <c r="I45" s="58" t="s">
        <v>2</v>
      </c>
      <c r="J45" s="58" t="s">
        <v>216</v>
      </c>
      <c r="K45" s="58" t="s">
        <v>2</v>
      </c>
      <c r="L45" s="58" t="s">
        <v>2</v>
      </c>
    </row>
    <row r="46" spans="1:12" ht="15" customHeight="1" x14ac:dyDescent="0.25">
      <c r="A46" s="25" t="s">
        <v>43</v>
      </c>
      <c r="B46" s="26">
        <v>4103840</v>
      </c>
      <c r="C46" s="59" t="s">
        <v>216</v>
      </c>
      <c r="D46" s="59" t="s">
        <v>216</v>
      </c>
      <c r="E46" s="59" t="s">
        <v>216</v>
      </c>
      <c r="F46" s="59" t="s">
        <v>216</v>
      </c>
      <c r="G46" s="59" t="s">
        <v>216</v>
      </c>
      <c r="H46" s="59" t="s">
        <v>2</v>
      </c>
      <c r="I46" s="59" t="s">
        <v>2</v>
      </c>
      <c r="J46" s="59" t="s">
        <v>216</v>
      </c>
      <c r="K46" s="59" t="s">
        <v>2</v>
      </c>
      <c r="L46" s="59" t="s">
        <v>2</v>
      </c>
    </row>
    <row r="47" spans="1:12" ht="15" customHeight="1" x14ac:dyDescent="0.25">
      <c r="A47" s="23" t="s">
        <v>44</v>
      </c>
      <c r="B47" s="24">
        <v>4103860</v>
      </c>
      <c r="C47" s="58" t="s">
        <v>216</v>
      </c>
      <c r="D47" s="58" t="s">
        <v>216</v>
      </c>
      <c r="E47" s="58" t="s">
        <v>216</v>
      </c>
      <c r="F47" s="58" t="s">
        <v>216</v>
      </c>
      <c r="G47" s="58" t="s">
        <v>216</v>
      </c>
      <c r="H47" s="58" t="s">
        <v>2</v>
      </c>
      <c r="I47" s="58" t="s">
        <v>2</v>
      </c>
      <c r="J47" s="58" t="s">
        <v>216</v>
      </c>
      <c r="K47" s="58" t="s">
        <v>2</v>
      </c>
      <c r="L47" s="58" t="s">
        <v>2</v>
      </c>
    </row>
    <row r="48" spans="1:12" ht="15" customHeight="1" x14ac:dyDescent="0.25">
      <c r="A48" s="25" t="s">
        <v>45</v>
      </c>
      <c r="B48" s="26">
        <v>4103940</v>
      </c>
      <c r="C48" s="59" t="s">
        <v>216</v>
      </c>
      <c r="D48" s="59" t="s">
        <v>216</v>
      </c>
      <c r="E48" s="59" t="s">
        <v>216</v>
      </c>
      <c r="F48" s="59" t="s">
        <v>216</v>
      </c>
      <c r="G48" s="59" t="s">
        <v>216</v>
      </c>
      <c r="H48" s="59" t="s">
        <v>2</v>
      </c>
      <c r="I48" s="59" t="s">
        <v>2</v>
      </c>
      <c r="J48" s="59" t="s">
        <v>216</v>
      </c>
      <c r="K48" s="59" t="s">
        <v>2</v>
      </c>
      <c r="L48" s="59" t="s">
        <v>2</v>
      </c>
    </row>
    <row r="49" spans="1:12" ht="15" customHeight="1" x14ac:dyDescent="0.25">
      <c r="A49" s="23" t="s">
        <v>46</v>
      </c>
      <c r="B49" s="24">
        <v>4103990</v>
      </c>
      <c r="C49" s="58" t="s">
        <v>216</v>
      </c>
      <c r="D49" s="58" t="s">
        <v>216</v>
      </c>
      <c r="E49" s="58" t="s">
        <v>216</v>
      </c>
      <c r="F49" s="58" t="s">
        <v>216</v>
      </c>
      <c r="G49" s="58" t="s">
        <v>216</v>
      </c>
      <c r="H49" s="58" t="s">
        <v>2</v>
      </c>
      <c r="I49" s="58" t="s">
        <v>2</v>
      </c>
      <c r="J49" s="58" t="s">
        <v>216</v>
      </c>
      <c r="K49" s="58" t="s">
        <v>2</v>
      </c>
      <c r="L49" s="58" t="s">
        <v>2</v>
      </c>
    </row>
    <row r="50" spans="1:12" ht="15" customHeight="1" x14ac:dyDescent="0.25">
      <c r="A50" s="25" t="s">
        <v>47</v>
      </c>
      <c r="B50" s="26">
        <v>4104020</v>
      </c>
      <c r="C50" s="59" t="s">
        <v>216</v>
      </c>
      <c r="D50" s="59" t="s">
        <v>216</v>
      </c>
      <c r="E50" s="59" t="s">
        <v>216</v>
      </c>
      <c r="F50" s="59" t="s">
        <v>216</v>
      </c>
      <c r="G50" s="59" t="s">
        <v>216</v>
      </c>
      <c r="H50" s="59" t="s">
        <v>2</v>
      </c>
      <c r="I50" s="59" t="s">
        <v>2</v>
      </c>
      <c r="J50" s="59" t="s">
        <v>216</v>
      </c>
      <c r="K50" s="59" t="s">
        <v>2</v>
      </c>
      <c r="L50" s="59" t="s">
        <v>2</v>
      </c>
    </row>
    <row r="51" spans="1:12" ht="15" customHeight="1" x14ac:dyDescent="0.25">
      <c r="A51" s="23" t="s">
        <v>48</v>
      </c>
      <c r="B51" s="24">
        <v>4104170</v>
      </c>
      <c r="C51" s="58" t="s">
        <v>216</v>
      </c>
      <c r="D51" s="58" t="s">
        <v>216</v>
      </c>
      <c r="E51" s="58" t="s">
        <v>216</v>
      </c>
      <c r="F51" s="58" t="s">
        <v>216</v>
      </c>
      <c r="G51" s="58" t="s">
        <v>216</v>
      </c>
      <c r="H51" s="58" t="s">
        <v>2</v>
      </c>
      <c r="I51" s="58" t="s">
        <v>2</v>
      </c>
      <c r="J51" s="58" t="s">
        <v>216</v>
      </c>
      <c r="K51" s="58" t="s">
        <v>2</v>
      </c>
      <c r="L51" s="58" t="s">
        <v>2</v>
      </c>
    </row>
    <row r="52" spans="1:12" ht="15" customHeight="1" x14ac:dyDescent="0.25">
      <c r="A52" s="25" t="s">
        <v>49</v>
      </c>
      <c r="B52" s="26">
        <v>4104290</v>
      </c>
      <c r="C52" s="59" t="s">
        <v>216</v>
      </c>
      <c r="D52" s="59" t="s">
        <v>216</v>
      </c>
      <c r="E52" s="59" t="s">
        <v>216</v>
      </c>
      <c r="F52" s="59" t="s">
        <v>216</v>
      </c>
      <c r="G52" s="59" t="s">
        <v>216</v>
      </c>
      <c r="H52" s="59" t="s">
        <v>2</v>
      </c>
      <c r="I52" s="59" t="s">
        <v>2</v>
      </c>
      <c r="J52" s="59" t="s">
        <v>216</v>
      </c>
      <c r="K52" s="59" t="s">
        <v>2</v>
      </c>
      <c r="L52" s="59" t="s">
        <v>2</v>
      </c>
    </row>
    <row r="53" spans="1:12" ht="15" customHeight="1" x14ac:dyDescent="0.25">
      <c r="A53" s="23" t="s">
        <v>50</v>
      </c>
      <c r="B53" s="24">
        <v>4103960</v>
      </c>
      <c r="C53" s="58" t="s">
        <v>216</v>
      </c>
      <c r="D53" s="58" t="s">
        <v>216</v>
      </c>
      <c r="E53" s="58" t="s">
        <v>216</v>
      </c>
      <c r="F53" s="58" t="s">
        <v>216</v>
      </c>
      <c r="G53" s="58" t="s">
        <v>216</v>
      </c>
      <c r="H53" s="58" t="s">
        <v>2</v>
      </c>
      <c r="I53" s="58" t="s">
        <v>2</v>
      </c>
      <c r="J53" s="58" t="s">
        <v>216</v>
      </c>
      <c r="K53" s="58" t="s">
        <v>2</v>
      </c>
      <c r="L53" s="58" t="s">
        <v>2</v>
      </c>
    </row>
    <row r="54" spans="1:12" ht="15" customHeight="1" x14ac:dyDescent="0.25">
      <c r="A54" s="25" t="s">
        <v>51</v>
      </c>
      <c r="B54" s="26">
        <v>4110710</v>
      </c>
      <c r="C54" s="59" t="s">
        <v>216</v>
      </c>
      <c r="D54" s="59" t="s">
        <v>216</v>
      </c>
      <c r="E54" s="59" t="s">
        <v>216</v>
      </c>
      <c r="F54" s="59" t="s">
        <v>216</v>
      </c>
      <c r="G54" s="59" t="s">
        <v>216</v>
      </c>
      <c r="H54" s="59" t="s">
        <v>2</v>
      </c>
      <c r="I54" s="59" t="s">
        <v>2</v>
      </c>
      <c r="J54" s="59" t="s">
        <v>216</v>
      </c>
      <c r="K54" s="59" t="s">
        <v>2</v>
      </c>
      <c r="L54" s="59" t="s">
        <v>2</v>
      </c>
    </row>
    <row r="55" spans="1:12" ht="15" customHeight="1" x14ac:dyDescent="0.25">
      <c r="A55" s="23" t="s">
        <v>52</v>
      </c>
      <c r="B55" s="24">
        <v>4104380</v>
      </c>
      <c r="C55" s="58" t="s">
        <v>216</v>
      </c>
      <c r="D55" s="58" t="s">
        <v>216</v>
      </c>
      <c r="E55" s="58" t="s">
        <v>216</v>
      </c>
      <c r="F55" s="58" t="s">
        <v>216</v>
      </c>
      <c r="G55" s="58" t="s">
        <v>216</v>
      </c>
      <c r="H55" s="58" t="s">
        <v>2</v>
      </c>
      <c r="I55" s="58" t="s">
        <v>2</v>
      </c>
      <c r="J55" s="58" t="s">
        <v>216</v>
      </c>
      <c r="K55" s="58" t="s">
        <v>2</v>
      </c>
      <c r="L55" s="58" t="s">
        <v>2</v>
      </c>
    </row>
    <row r="56" spans="1:12" ht="15" customHeight="1" x14ac:dyDescent="0.25">
      <c r="A56" s="25" t="s">
        <v>53</v>
      </c>
      <c r="B56" s="26">
        <v>4104410</v>
      </c>
      <c r="C56" s="59" t="s">
        <v>216</v>
      </c>
      <c r="D56" s="59" t="s">
        <v>216</v>
      </c>
      <c r="E56" s="59" t="s">
        <v>216</v>
      </c>
      <c r="F56" s="59" t="s">
        <v>216</v>
      </c>
      <c r="G56" s="59" t="s">
        <v>216</v>
      </c>
      <c r="H56" s="59" t="s">
        <v>2</v>
      </c>
      <c r="I56" s="59" t="s">
        <v>2</v>
      </c>
      <c r="J56" s="59" t="s">
        <v>216</v>
      </c>
      <c r="K56" s="59" t="s">
        <v>2</v>
      </c>
      <c r="L56" s="59" t="s">
        <v>2</v>
      </c>
    </row>
    <row r="57" spans="1:12" ht="15" customHeight="1" x14ac:dyDescent="0.25">
      <c r="A57" s="23" t="s">
        <v>54</v>
      </c>
      <c r="B57" s="24">
        <v>4104500</v>
      </c>
      <c r="C57" s="58" t="s">
        <v>216</v>
      </c>
      <c r="D57" s="58" t="s">
        <v>216</v>
      </c>
      <c r="E57" s="58" t="s">
        <v>216</v>
      </c>
      <c r="F57" s="58" t="s">
        <v>216</v>
      </c>
      <c r="G57" s="58" t="s">
        <v>216</v>
      </c>
      <c r="H57" s="58" t="s">
        <v>2</v>
      </c>
      <c r="I57" s="58" t="s">
        <v>2</v>
      </c>
      <c r="J57" s="58" t="s">
        <v>216</v>
      </c>
      <c r="K57" s="58" t="s">
        <v>2</v>
      </c>
      <c r="L57" s="58" t="s">
        <v>2</v>
      </c>
    </row>
    <row r="58" spans="1:12" ht="15" customHeight="1" x14ac:dyDescent="0.25">
      <c r="A58" s="25" t="s">
        <v>55</v>
      </c>
      <c r="B58" s="26">
        <v>4104530</v>
      </c>
      <c r="C58" s="59" t="s">
        <v>216</v>
      </c>
      <c r="D58" s="59" t="s">
        <v>216</v>
      </c>
      <c r="E58" s="59" t="s">
        <v>216</v>
      </c>
      <c r="F58" s="59" t="s">
        <v>216</v>
      </c>
      <c r="G58" s="59" t="s">
        <v>216</v>
      </c>
      <c r="H58" s="59" t="s">
        <v>2</v>
      </c>
      <c r="I58" s="59" t="s">
        <v>2</v>
      </c>
      <c r="J58" s="59" t="s">
        <v>216</v>
      </c>
      <c r="K58" s="59" t="s">
        <v>2</v>
      </c>
      <c r="L58" s="59" t="s">
        <v>2</v>
      </c>
    </row>
    <row r="59" spans="1:12" ht="15" customHeight="1" x14ac:dyDescent="0.25">
      <c r="A59" s="23" t="s">
        <v>56</v>
      </c>
      <c r="B59" s="24">
        <v>4104590</v>
      </c>
      <c r="C59" s="58" t="s">
        <v>216</v>
      </c>
      <c r="D59" s="58" t="s">
        <v>216</v>
      </c>
      <c r="E59" s="58" t="s">
        <v>216</v>
      </c>
      <c r="F59" s="58" t="s">
        <v>216</v>
      </c>
      <c r="G59" s="58" t="s">
        <v>216</v>
      </c>
      <c r="H59" s="58" t="s">
        <v>2</v>
      </c>
      <c r="I59" s="58" t="s">
        <v>2</v>
      </c>
      <c r="J59" s="58" t="s">
        <v>216</v>
      </c>
      <c r="K59" s="58" t="s">
        <v>2</v>
      </c>
      <c r="L59" s="58" t="s">
        <v>2</v>
      </c>
    </row>
    <row r="60" spans="1:12" ht="15" customHeight="1" x14ac:dyDescent="0.25">
      <c r="A60" s="25" t="s">
        <v>57</v>
      </c>
      <c r="B60" s="26">
        <v>4104620</v>
      </c>
      <c r="C60" s="59" t="s">
        <v>216</v>
      </c>
      <c r="D60" s="59" t="s">
        <v>216</v>
      </c>
      <c r="E60" s="59" t="s">
        <v>216</v>
      </c>
      <c r="F60" s="59" t="s">
        <v>216</v>
      </c>
      <c r="G60" s="59" t="s">
        <v>216</v>
      </c>
      <c r="H60" s="59" t="s">
        <v>2</v>
      </c>
      <c r="I60" s="59" t="s">
        <v>2</v>
      </c>
      <c r="J60" s="59" t="s">
        <v>216</v>
      </c>
      <c r="K60" s="59" t="s">
        <v>2</v>
      </c>
      <c r="L60" s="59" t="s">
        <v>2</v>
      </c>
    </row>
    <row r="61" spans="1:12" ht="15" customHeight="1" x14ac:dyDescent="0.25">
      <c r="A61" s="23" t="s">
        <v>58</v>
      </c>
      <c r="B61" s="24">
        <v>4105080</v>
      </c>
      <c r="C61" s="58" t="s">
        <v>216</v>
      </c>
      <c r="D61" s="58" t="s">
        <v>216</v>
      </c>
      <c r="E61" s="58" t="s">
        <v>216</v>
      </c>
      <c r="F61" s="58" t="s">
        <v>216</v>
      </c>
      <c r="G61" s="58" t="s">
        <v>216</v>
      </c>
      <c r="H61" s="58" t="s">
        <v>2</v>
      </c>
      <c r="I61" s="58" t="s">
        <v>2</v>
      </c>
      <c r="J61" s="58" t="s">
        <v>216</v>
      </c>
      <c r="K61" s="58" t="s">
        <v>2</v>
      </c>
      <c r="L61" s="58" t="s">
        <v>2</v>
      </c>
    </row>
    <row r="62" spans="1:12" ht="15" customHeight="1" x14ac:dyDescent="0.25">
      <c r="A62" s="25" t="s">
        <v>59</v>
      </c>
      <c r="B62" s="26">
        <v>4104700</v>
      </c>
      <c r="C62" s="59" t="s">
        <v>216</v>
      </c>
      <c r="D62" s="59" t="s">
        <v>216</v>
      </c>
      <c r="E62" s="59" t="s">
        <v>216</v>
      </c>
      <c r="F62" s="59" t="s">
        <v>216</v>
      </c>
      <c r="G62" s="59" t="s">
        <v>216</v>
      </c>
      <c r="H62" s="59" t="s">
        <v>2</v>
      </c>
      <c r="I62" s="59" t="s">
        <v>2</v>
      </c>
      <c r="J62" s="59" t="s">
        <v>216</v>
      </c>
      <c r="K62" s="59" t="s">
        <v>2</v>
      </c>
      <c r="L62" s="59" t="s">
        <v>2</v>
      </c>
    </row>
    <row r="63" spans="1:12" ht="15" customHeight="1" x14ac:dyDescent="0.25">
      <c r="A63" s="23" t="s">
        <v>60</v>
      </c>
      <c r="B63" s="24">
        <v>4104740</v>
      </c>
      <c r="C63" s="58" t="s">
        <v>216</v>
      </c>
      <c r="D63" s="58" t="s">
        <v>216</v>
      </c>
      <c r="E63" s="58" t="s">
        <v>216</v>
      </c>
      <c r="F63" s="58" t="s">
        <v>216</v>
      </c>
      <c r="G63" s="58" t="s">
        <v>216</v>
      </c>
      <c r="H63" s="58" t="s">
        <v>2</v>
      </c>
      <c r="I63" s="58" t="s">
        <v>2</v>
      </c>
      <c r="J63" s="58" t="s">
        <v>216</v>
      </c>
      <c r="K63" s="58" t="s">
        <v>2</v>
      </c>
      <c r="L63" s="58" t="s">
        <v>2</v>
      </c>
    </row>
    <row r="64" spans="1:12" ht="15" customHeight="1" x14ac:dyDescent="0.25">
      <c r="A64" s="25" t="s">
        <v>61</v>
      </c>
      <c r="B64" s="26">
        <v>4100003</v>
      </c>
      <c r="C64" s="59" t="s">
        <v>216</v>
      </c>
      <c r="D64" s="59" t="s">
        <v>216</v>
      </c>
      <c r="E64" s="59" t="s">
        <v>216</v>
      </c>
      <c r="F64" s="59" t="s">
        <v>216</v>
      </c>
      <c r="G64" s="59" t="s">
        <v>216</v>
      </c>
      <c r="H64" s="59" t="s">
        <v>2</v>
      </c>
      <c r="I64" s="59" t="s">
        <v>2</v>
      </c>
      <c r="J64" s="59" t="s">
        <v>216</v>
      </c>
      <c r="K64" s="59" t="s">
        <v>2</v>
      </c>
      <c r="L64" s="59" t="s">
        <v>2</v>
      </c>
    </row>
    <row r="65" spans="1:12" ht="15" customHeight="1" x14ac:dyDescent="0.25">
      <c r="A65" s="23" t="s">
        <v>62</v>
      </c>
      <c r="B65" s="24">
        <v>4104950</v>
      </c>
      <c r="C65" s="58" t="s">
        <v>216</v>
      </c>
      <c r="D65" s="58" t="s">
        <v>216</v>
      </c>
      <c r="E65" s="58" t="s">
        <v>216</v>
      </c>
      <c r="F65" s="58" t="s">
        <v>216</v>
      </c>
      <c r="G65" s="58" t="s">
        <v>216</v>
      </c>
      <c r="H65" s="58" t="s">
        <v>2</v>
      </c>
      <c r="I65" s="58" t="s">
        <v>2</v>
      </c>
      <c r="J65" s="58" t="s">
        <v>215</v>
      </c>
      <c r="K65" s="58">
        <v>1091.68</v>
      </c>
      <c r="L65" s="58">
        <f>K65/'Section A-LEA Allocations'!I67</f>
        <v>2.9344996496384616E-3</v>
      </c>
    </row>
    <row r="66" spans="1:12" ht="15" customHeight="1" x14ac:dyDescent="0.25">
      <c r="A66" s="25" t="s">
        <v>63</v>
      </c>
      <c r="B66" s="26">
        <v>4105160</v>
      </c>
      <c r="C66" s="59" t="s">
        <v>216</v>
      </c>
      <c r="D66" s="59" t="s">
        <v>216</v>
      </c>
      <c r="E66" s="59" t="s">
        <v>216</v>
      </c>
      <c r="F66" s="59" t="s">
        <v>216</v>
      </c>
      <c r="G66" s="59" t="s">
        <v>216</v>
      </c>
      <c r="H66" s="59" t="s">
        <v>2</v>
      </c>
      <c r="I66" s="59" t="s">
        <v>2</v>
      </c>
      <c r="J66" s="59" t="s">
        <v>216</v>
      </c>
      <c r="K66" s="59" t="s">
        <v>2</v>
      </c>
      <c r="L66" s="59" t="s">
        <v>2</v>
      </c>
    </row>
    <row r="67" spans="1:12" ht="15" customHeight="1" x14ac:dyDescent="0.25">
      <c r="A67" s="23" t="s">
        <v>64</v>
      </c>
      <c r="B67" s="24">
        <v>4105250</v>
      </c>
      <c r="C67" s="58" t="s">
        <v>216</v>
      </c>
      <c r="D67" s="58" t="s">
        <v>216</v>
      </c>
      <c r="E67" s="58" t="s">
        <v>216</v>
      </c>
      <c r="F67" s="58" t="s">
        <v>216</v>
      </c>
      <c r="G67" s="58" t="s">
        <v>216</v>
      </c>
      <c r="H67" s="58" t="s">
        <v>2</v>
      </c>
      <c r="I67" s="58" t="s">
        <v>2</v>
      </c>
      <c r="J67" s="58" t="s">
        <v>216</v>
      </c>
      <c r="K67" s="58" t="s">
        <v>2</v>
      </c>
      <c r="L67" s="58" t="s">
        <v>2</v>
      </c>
    </row>
    <row r="68" spans="1:12" ht="15" customHeight="1" x14ac:dyDescent="0.25">
      <c r="A68" s="25" t="s">
        <v>65</v>
      </c>
      <c r="B68" s="26">
        <v>4105310</v>
      </c>
      <c r="C68" s="59" t="s">
        <v>216</v>
      </c>
      <c r="D68" s="59" t="s">
        <v>216</v>
      </c>
      <c r="E68" s="59" t="s">
        <v>216</v>
      </c>
      <c r="F68" s="59" t="s">
        <v>216</v>
      </c>
      <c r="G68" s="59" t="s">
        <v>216</v>
      </c>
      <c r="H68" s="59" t="s">
        <v>2</v>
      </c>
      <c r="I68" s="59" t="s">
        <v>2</v>
      </c>
      <c r="J68" s="59" t="s">
        <v>216</v>
      </c>
      <c r="K68" s="59" t="s">
        <v>2</v>
      </c>
      <c r="L68" s="59" t="s">
        <v>2</v>
      </c>
    </row>
    <row r="69" spans="1:12" ht="15" customHeight="1" x14ac:dyDescent="0.25">
      <c r="A69" s="23" t="s">
        <v>66</v>
      </c>
      <c r="B69" s="24">
        <v>4105430</v>
      </c>
      <c r="C69" s="58" t="s">
        <v>216</v>
      </c>
      <c r="D69" s="58" t="s">
        <v>216</v>
      </c>
      <c r="E69" s="58" t="s">
        <v>216</v>
      </c>
      <c r="F69" s="58" t="s">
        <v>216</v>
      </c>
      <c r="G69" s="58" t="s">
        <v>216</v>
      </c>
      <c r="H69" s="58" t="s">
        <v>2</v>
      </c>
      <c r="I69" s="58" t="s">
        <v>2</v>
      </c>
      <c r="J69" s="58" t="s">
        <v>216</v>
      </c>
      <c r="K69" s="58" t="s">
        <v>2</v>
      </c>
      <c r="L69" s="58" t="s">
        <v>2</v>
      </c>
    </row>
    <row r="70" spans="1:12" ht="15" customHeight="1" x14ac:dyDescent="0.25">
      <c r="A70" s="25" t="s">
        <v>67</v>
      </c>
      <c r="B70" s="26">
        <v>4100015</v>
      </c>
      <c r="C70" s="59" t="s">
        <v>216</v>
      </c>
      <c r="D70" s="59" t="s">
        <v>216</v>
      </c>
      <c r="E70" s="59" t="s">
        <v>216</v>
      </c>
      <c r="F70" s="59" t="s">
        <v>216</v>
      </c>
      <c r="G70" s="59" t="s">
        <v>216</v>
      </c>
      <c r="H70" s="59" t="s">
        <v>2</v>
      </c>
      <c r="I70" s="59" t="s">
        <v>2</v>
      </c>
      <c r="J70" s="59" t="s">
        <v>216</v>
      </c>
      <c r="K70" s="59" t="s">
        <v>2</v>
      </c>
      <c r="L70" s="59" t="s">
        <v>2</v>
      </c>
    </row>
    <row r="71" spans="1:12" ht="15" customHeight="1" x14ac:dyDescent="0.25">
      <c r="A71" s="23" t="s">
        <v>68</v>
      </c>
      <c r="B71" s="24">
        <v>4105610</v>
      </c>
      <c r="C71" s="58" t="s">
        <v>216</v>
      </c>
      <c r="D71" s="58" t="s">
        <v>216</v>
      </c>
      <c r="E71" s="58" t="s">
        <v>216</v>
      </c>
      <c r="F71" s="58" t="s">
        <v>216</v>
      </c>
      <c r="G71" s="58" t="s">
        <v>216</v>
      </c>
      <c r="H71" s="58" t="s">
        <v>2</v>
      </c>
      <c r="I71" s="58" t="s">
        <v>2</v>
      </c>
      <c r="J71" s="58" t="s">
        <v>216</v>
      </c>
      <c r="K71" s="58" t="s">
        <v>2</v>
      </c>
      <c r="L71" s="58" t="s">
        <v>2</v>
      </c>
    </row>
    <row r="72" spans="1:12" ht="15" customHeight="1" x14ac:dyDescent="0.25">
      <c r="A72" s="25" t="s">
        <v>69</v>
      </c>
      <c r="B72" s="26">
        <v>4105640</v>
      </c>
      <c r="C72" s="59" t="s">
        <v>216</v>
      </c>
      <c r="D72" s="59" t="s">
        <v>216</v>
      </c>
      <c r="E72" s="59" t="s">
        <v>216</v>
      </c>
      <c r="F72" s="59" t="s">
        <v>216</v>
      </c>
      <c r="G72" s="59" t="s">
        <v>216</v>
      </c>
      <c r="H72" s="59" t="s">
        <v>2</v>
      </c>
      <c r="I72" s="59" t="s">
        <v>2</v>
      </c>
      <c r="J72" s="59" t="s">
        <v>216</v>
      </c>
      <c r="K72" s="59" t="s">
        <v>2</v>
      </c>
      <c r="L72" s="59" t="s">
        <v>2</v>
      </c>
    </row>
    <row r="73" spans="1:12" ht="15" customHeight="1" x14ac:dyDescent="0.25">
      <c r="A73" s="23" t="s">
        <v>70</v>
      </c>
      <c r="B73" s="24">
        <v>4105670</v>
      </c>
      <c r="C73" s="58" t="s">
        <v>216</v>
      </c>
      <c r="D73" s="58" t="s">
        <v>216</v>
      </c>
      <c r="E73" s="58" t="s">
        <v>216</v>
      </c>
      <c r="F73" s="58" t="s">
        <v>216</v>
      </c>
      <c r="G73" s="58" t="s">
        <v>216</v>
      </c>
      <c r="H73" s="58" t="s">
        <v>2</v>
      </c>
      <c r="I73" s="58" t="s">
        <v>2</v>
      </c>
      <c r="J73" s="58" t="s">
        <v>216</v>
      </c>
      <c r="K73" s="58" t="s">
        <v>2</v>
      </c>
      <c r="L73" s="58" t="s">
        <v>2</v>
      </c>
    </row>
    <row r="74" spans="1:12" ht="15" customHeight="1" x14ac:dyDescent="0.25">
      <c r="A74" s="25" t="s">
        <v>71</v>
      </c>
      <c r="B74" s="26">
        <v>4105910</v>
      </c>
      <c r="C74" s="59" t="s">
        <v>216</v>
      </c>
      <c r="D74" s="59" t="s">
        <v>216</v>
      </c>
      <c r="E74" s="59" t="s">
        <v>216</v>
      </c>
      <c r="F74" s="59" t="s">
        <v>216</v>
      </c>
      <c r="G74" s="59" t="s">
        <v>216</v>
      </c>
      <c r="H74" s="59" t="s">
        <v>2</v>
      </c>
      <c r="I74" s="59" t="s">
        <v>2</v>
      </c>
      <c r="J74" s="59" t="s">
        <v>216</v>
      </c>
      <c r="K74" s="59" t="s">
        <v>2</v>
      </c>
      <c r="L74" s="59" t="s">
        <v>2</v>
      </c>
    </row>
    <row r="75" spans="1:12" ht="15" customHeight="1" x14ac:dyDescent="0.25">
      <c r="A75" s="23" t="s">
        <v>72</v>
      </c>
      <c r="B75" s="24">
        <v>4101120</v>
      </c>
      <c r="C75" s="58" t="s">
        <v>216</v>
      </c>
      <c r="D75" s="58" t="s">
        <v>216</v>
      </c>
      <c r="E75" s="58" t="s">
        <v>216</v>
      </c>
      <c r="F75" s="58" t="s">
        <v>216</v>
      </c>
      <c r="G75" s="58" t="s">
        <v>216</v>
      </c>
      <c r="H75" s="58" t="s">
        <v>2</v>
      </c>
      <c r="I75" s="58" t="s">
        <v>2</v>
      </c>
      <c r="J75" s="58" t="s">
        <v>216</v>
      </c>
      <c r="K75" s="58" t="s">
        <v>2</v>
      </c>
      <c r="L75" s="58" t="s">
        <v>2</v>
      </c>
    </row>
    <row r="76" spans="1:12" ht="15" customHeight="1" x14ac:dyDescent="0.25">
      <c r="A76" s="25" t="s">
        <v>73</v>
      </c>
      <c r="B76" s="26">
        <v>4106000</v>
      </c>
      <c r="C76" s="59" t="s">
        <v>216</v>
      </c>
      <c r="D76" s="59" t="s">
        <v>216</v>
      </c>
      <c r="E76" s="59" t="s">
        <v>216</v>
      </c>
      <c r="F76" s="59" t="s">
        <v>216</v>
      </c>
      <c r="G76" s="59" t="s">
        <v>216</v>
      </c>
      <c r="H76" s="59" t="s">
        <v>2</v>
      </c>
      <c r="I76" s="59" t="s">
        <v>2</v>
      </c>
      <c r="J76" s="59" t="s">
        <v>216</v>
      </c>
      <c r="K76" s="59" t="s">
        <v>2</v>
      </c>
      <c r="L76" s="59" t="s">
        <v>2</v>
      </c>
    </row>
    <row r="77" spans="1:12" ht="15" customHeight="1" x14ac:dyDescent="0.25">
      <c r="A77" s="23" t="s">
        <v>74</v>
      </c>
      <c r="B77" s="24">
        <v>4102490</v>
      </c>
      <c r="C77" s="58" t="s">
        <v>216</v>
      </c>
      <c r="D77" s="58" t="s">
        <v>216</v>
      </c>
      <c r="E77" s="58" t="s">
        <v>216</v>
      </c>
      <c r="F77" s="58" t="s">
        <v>216</v>
      </c>
      <c r="G77" s="58" t="s">
        <v>216</v>
      </c>
      <c r="H77" s="58" t="s">
        <v>2</v>
      </c>
      <c r="I77" s="58" t="s">
        <v>2</v>
      </c>
      <c r="J77" s="58" t="s">
        <v>216</v>
      </c>
      <c r="K77" s="58" t="s">
        <v>2</v>
      </c>
      <c r="L77" s="58" t="s">
        <v>2</v>
      </c>
    </row>
    <row r="78" spans="1:12" ht="15" customHeight="1" x14ac:dyDescent="0.25">
      <c r="A78" s="25" t="s">
        <v>75</v>
      </c>
      <c r="B78" s="26">
        <v>4103600</v>
      </c>
      <c r="C78" s="59" t="s">
        <v>216</v>
      </c>
      <c r="D78" s="59" t="s">
        <v>216</v>
      </c>
      <c r="E78" s="59" t="s">
        <v>216</v>
      </c>
      <c r="F78" s="59" t="s">
        <v>216</v>
      </c>
      <c r="G78" s="59" t="s">
        <v>216</v>
      </c>
      <c r="H78" s="59" t="s">
        <v>2</v>
      </c>
      <c r="I78" s="59" t="s">
        <v>2</v>
      </c>
      <c r="J78" s="59" t="s">
        <v>216</v>
      </c>
      <c r="K78" s="59" t="s">
        <v>2</v>
      </c>
      <c r="L78" s="59" t="s">
        <v>2</v>
      </c>
    </row>
    <row r="79" spans="1:12" ht="15" customHeight="1" x14ac:dyDescent="0.25">
      <c r="A79" s="23" t="s">
        <v>76</v>
      </c>
      <c r="B79" s="24">
        <v>4103630</v>
      </c>
      <c r="C79" s="58" t="s">
        <v>216</v>
      </c>
      <c r="D79" s="58" t="s">
        <v>216</v>
      </c>
      <c r="E79" s="58" t="s">
        <v>216</v>
      </c>
      <c r="F79" s="58" t="s">
        <v>216</v>
      </c>
      <c r="G79" s="58" t="s">
        <v>216</v>
      </c>
      <c r="H79" s="58" t="s">
        <v>2</v>
      </c>
      <c r="I79" s="58" t="s">
        <v>2</v>
      </c>
      <c r="J79" s="58" t="s">
        <v>216</v>
      </c>
      <c r="K79" s="58" t="s">
        <v>2</v>
      </c>
      <c r="L79" s="58" t="s">
        <v>2</v>
      </c>
    </row>
    <row r="80" spans="1:12" ht="15" customHeight="1" x14ac:dyDescent="0.25">
      <c r="A80" s="25" t="s">
        <v>77</v>
      </c>
      <c r="B80" s="26">
        <v>4106120</v>
      </c>
      <c r="C80" s="59" t="s">
        <v>216</v>
      </c>
      <c r="D80" s="59" t="s">
        <v>216</v>
      </c>
      <c r="E80" s="59" t="s">
        <v>216</v>
      </c>
      <c r="F80" s="59" t="s">
        <v>216</v>
      </c>
      <c r="G80" s="59" t="s">
        <v>216</v>
      </c>
      <c r="H80" s="59" t="s">
        <v>2</v>
      </c>
      <c r="I80" s="59" t="s">
        <v>2</v>
      </c>
      <c r="J80" s="59" t="s">
        <v>216</v>
      </c>
      <c r="K80" s="59" t="s">
        <v>2</v>
      </c>
      <c r="L80" s="59" t="s">
        <v>2</v>
      </c>
    </row>
    <row r="81" spans="1:12" ht="15" customHeight="1" x14ac:dyDescent="0.25">
      <c r="A81" s="23" t="s">
        <v>78</v>
      </c>
      <c r="B81" s="24">
        <v>4100019</v>
      </c>
      <c r="C81" s="58" t="s">
        <v>216</v>
      </c>
      <c r="D81" s="58" t="s">
        <v>216</v>
      </c>
      <c r="E81" s="58" t="s">
        <v>216</v>
      </c>
      <c r="F81" s="58" t="s">
        <v>216</v>
      </c>
      <c r="G81" s="58" t="s">
        <v>216</v>
      </c>
      <c r="H81" s="58" t="s">
        <v>2</v>
      </c>
      <c r="I81" s="58" t="s">
        <v>2</v>
      </c>
      <c r="J81" s="58" t="s">
        <v>216</v>
      </c>
      <c r="K81" s="58" t="s">
        <v>2</v>
      </c>
      <c r="L81" s="58" t="s">
        <v>2</v>
      </c>
    </row>
    <row r="82" spans="1:12" ht="15" customHeight="1" x14ac:dyDescent="0.25">
      <c r="A82" s="25" t="s">
        <v>79</v>
      </c>
      <c r="B82" s="26">
        <v>4106270</v>
      </c>
      <c r="C82" s="59" t="s">
        <v>216</v>
      </c>
      <c r="D82" s="59" t="s">
        <v>216</v>
      </c>
      <c r="E82" s="59" t="s">
        <v>216</v>
      </c>
      <c r="F82" s="59" t="s">
        <v>216</v>
      </c>
      <c r="G82" s="59" t="s">
        <v>216</v>
      </c>
      <c r="H82" s="59" t="s">
        <v>2</v>
      </c>
      <c r="I82" s="59" t="s">
        <v>2</v>
      </c>
      <c r="J82" s="59" t="s">
        <v>216</v>
      </c>
      <c r="K82" s="59" t="s">
        <v>2</v>
      </c>
      <c r="L82" s="59" t="s">
        <v>2</v>
      </c>
    </row>
    <row r="83" spans="1:12" ht="15" customHeight="1" x14ac:dyDescent="0.25">
      <c r="A83" s="23" t="s">
        <v>80</v>
      </c>
      <c r="B83" s="24">
        <v>4106300</v>
      </c>
      <c r="C83" s="58" t="s">
        <v>216</v>
      </c>
      <c r="D83" s="58" t="s">
        <v>216</v>
      </c>
      <c r="E83" s="58" t="s">
        <v>216</v>
      </c>
      <c r="F83" s="58" t="s">
        <v>216</v>
      </c>
      <c r="G83" s="58" t="s">
        <v>216</v>
      </c>
      <c r="H83" s="58" t="s">
        <v>2</v>
      </c>
      <c r="I83" s="58" t="s">
        <v>2</v>
      </c>
      <c r="J83" s="58" t="s">
        <v>215</v>
      </c>
      <c r="K83" s="58">
        <v>82063</v>
      </c>
      <c r="L83" s="58">
        <f>K83/'Section A-LEA Allocations'!I85</f>
        <v>7.943749083661153E-2</v>
      </c>
    </row>
    <row r="84" spans="1:12" ht="15" customHeight="1" x14ac:dyDescent="0.25">
      <c r="A84" s="25" t="s">
        <v>81</v>
      </c>
      <c r="B84" s="26">
        <v>4100023</v>
      </c>
      <c r="C84" s="59" t="s">
        <v>216</v>
      </c>
      <c r="D84" s="59" t="s">
        <v>216</v>
      </c>
      <c r="E84" s="59" t="s">
        <v>216</v>
      </c>
      <c r="F84" s="59" t="s">
        <v>216</v>
      </c>
      <c r="G84" s="59" t="s">
        <v>216</v>
      </c>
      <c r="H84" s="59" t="s">
        <v>2</v>
      </c>
      <c r="I84" s="59" t="s">
        <v>2</v>
      </c>
      <c r="J84" s="59" t="s">
        <v>216</v>
      </c>
      <c r="K84" s="59" t="s">
        <v>2</v>
      </c>
      <c r="L84" s="59" t="s">
        <v>2</v>
      </c>
    </row>
    <row r="85" spans="1:12" ht="15" customHeight="1" x14ac:dyDescent="0.25">
      <c r="A85" s="23" t="s">
        <v>82</v>
      </c>
      <c r="B85" s="24">
        <v>4106510</v>
      </c>
      <c r="C85" s="58" t="s">
        <v>216</v>
      </c>
      <c r="D85" s="58" t="s">
        <v>216</v>
      </c>
      <c r="E85" s="58" t="s">
        <v>216</v>
      </c>
      <c r="F85" s="58" t="s">
        <v>216</v>
      </c>
      <c r="G85" s="58" t="s">
        <v>216</v>
      </c>
      <c r="H85" s="58" t="s">
        <v>2</v>
      </c>
      <c r="I85" s="58" t="s">
        <v>2</v>
      </c>
      <c r="J85" s="58" t="s">
        <v>216</v>
      </c>
      <c r="K85" s="58" t="s">
        <v>2</v>
      </c>
      <c r="L85" s="58" t="s">
        <v>2</v>
      </c>
    </row>
    <row r="86" spans="1:12" ht="15" customHeight="1" x14ac:dyDescent="0.25">
      <c r="A86" s="25" t="s">
        <v>83</v>
      </c>
      <c r="B86" s="26">
        <v>4106600</v>
      </c>
      <c r="C86" s="59" t="s">
        <v>216</v>
      </c>
      <c r="D86" s="59" t="s">
        <v>216</v>
      </c>
      <c r="E86" s="59" t="s">
        <v>216</v>
      </c>
      <c r="F86" s="59" t="s">
        <v>216</v>
      </c>
      <c r="G86" s="59" t="s">
        <v>216</v>
      </c>
      <c r="H86" s="59" t="s">
        <v>2</v>
      </c>
      <c r="I86" s="59" t="s">
        <v>2</v>
      </c>
      <c r="J86" s="59" t="s">
        <v>216</v>
      </c>
      <c r="K86" s="59" t="s">
        <v>2</v>
      </c>
      <c r="L86" s="59" t="s">
        <v>2</v>
      </c>
    </row>
    <row r="87" spans="1:12" ht="15" customHeight="1" x14ac:dyDescent="0.25">
      <c r="A87" s="23" t="s">
        <v>84</v>
      </c>
      <c r="B87" s="24">
        <v>4106630</v>
      </c>
      <c r="C87" s="58" t="s">
        <v>216</v>
      </c>
      <c r="D87" s="58" t="s">
        <v>216</v>
      </c>
      <c r="E87" s="58" t="s">
        <v>216</v>
      </c>
      <c r="F87" s="58" t="s">
        <v>216</v>
      </c>
      <c r="G87" s="58" t="s">
        <v>216</v>
      </c>
      <c r="H87" s="58" t="s">
        <v>2</v>
      </c>
      <c r="I87" s="58" t="s">
        <v>2</v>
      </c>
      <c r="J87" s="58" t="s">
        <v>216</v>
      </c>
      <c r="K87" s="58" t="s">
        <v>2</v>
      </c>
      <c r="L87" s="58" t="s">
        <v>2</v>
      </c>
    </row>
    <row r="88" spans="1:12" ht="15" customHeight="1" x14ac:dyDescent="0.25">
      <c r="A88" s="25" t="s">
        <v>85</v>
      </c>
      <c r="B88" s="26">
        <v>4100047</v>
      </c>
      <c r="C88" s="59" t="s">
        <v>216</v>
      </c>
      <c r="D88" s="59" t="s">
        <v>216</v>
      </c>
      <c r="E88" s="59" t="s">
        <v>216</v>
      </c>
      <c r="F88" s="59" t="s">
        <v>216</v>
      </c>
      <c r="G88" s="59" t="s">
        <v>216</v>
      </c>
      <c r="H88" s="59" t="s">
        <v>2</v>
      </c>
      <c r="I88" s="59" t="s">
        <v>2</v>
      </c>
      <c r="J88" s="59" t="s">
        <v>216</v>
      </c>
      <c r="K88" s="59" t="s">
        <v>2</v>
      </c>
      <c r="L88" s="59" t="s">
        <v>2</v>
      </c>
    </row>
    <row r="89" spans="1:12" ht="15" customHeight="1" x14ac:dyDescent="0.25">
      <c r="A89" s="23" t="s">
        <v>86</v>
      </c>
      <c r="B89" s="24">
        <v>4106740</v>
      </c>
      <c r="C89" s="58" t="s">
        <v>216</v>
      </c>
      <c r="D89" s="58" t="s">
        <v>216</v>
      </c>
      <c r="E89" s="58" t="s">
        <v>216</v>
      </c>
      <c r="F89" s="58" t="s">
        <v>216</v>
      </c>
      <c r="G89" s="58" t="s">
        <v>216</v>
      </c>
      <c r="H89" s="58" t="s">
        <v>2</v>
      </c>
      <c r="I89" s="58" t="s">
        <v>2</v>
      </c>
      <c r="J89" s="58" t="s">
        <v>216</v>
      </c>
      <c r="K89" s="58" t="s">
        <v>2</v>
      </c>
      <c r="L89" s="58" t="s">
        <v>2</v>
      </c>
    </row>
    <row r="90" spans="1:12" ht="15" customHeight="1" x14ac:dyDescent="0.25">
      <c r="A90" s="25" t="s">
        <v>87</v>
      </c>
      <c r="B90" s="26">
        <v>4106710</v>
      </c>
      <c r="C90" s="59" t="s">
        <v>216</v>
      </c>
      <c r="D90" s="59" t="s">
        <v>216</v>
      </c>
      <c r="E90" s="59" t="s">
        <v>216</v>
      </c>
      <c r="F90" s="59" t="s">
        <v>216</v>
      </c>
      <c r="G90" s="59" t="s">
        <v>216</v>
      </c>
      <c r="H90" s="59" t="s">
        <v>2</v>
      </c>
      <c r="I90" s="59" t="s">
        <v>2</v>
      </c>
      <c r="J90" s="59" t="s">
        <v>216</v>
      </c>
      <c r="K90" s="59" t="s">
        <v>2</v>
      </c>
      <c r="L90" s="59" t="s">
        <v>2</v>
      </c>
    </row>
    <row r="91" spans="1:12" ht="15" customHeight="1" x14ac:dyDescent="0.25">
      <c r="A91" s="23" t="s">
        <v>88</v>
      </c>
      <c r="B91" s="24">
        <v>4106750</v>
      </c>
      <c r="C91" s="58" t="s">
        <v>216</v>
      </c>
      <c r="D91" s="58" t="s">
        <v>216</v>
      </c>
      <c r="E91" s="58" t="s">
        <v>216</v>
      </c>
      <c r="F91" s="58" t="s">
        <v>216</v>
      </c>
      <c r="G91" s="58" t="s">
        <v>216</v>
      </c>
      <c r="H91" s="58" t="s">
        <v>2</v>
      </c>
      <c r="I91" s="58" t="s">
        <v>2</v>
      </c>
      <c r="J91" s="58" t="s">
        <v>216</v>
      </c>
      <c r="K91" s="58" t="s">
        <v>2</v>
      </c>
      <c r="L91" s="58" t="s">
        <v>2</v>
      </c>
    </row>
    <row r="92" spans="1:12" ht="15" customHeight="1" x14ac:dyDescent="0.25">
      <c r="A92" s="25" t="s">
        <v>89</v>
      </c>
      <c r="B92" s="26">
        <v>4106780</v>
      </c>
      <c r="C92" s="59" t="s">
        <v>216</v>
      </c>
      <c r="D92" s="59" t="s">
        <v>216</v>
      </c>
      <c r="E92" s="59" t="s">
        <v>216</v>
      </c>
      <c r="F92" s="59" t="s">
        <v>216</v>
      </c>
      <c r="G92" s="59" t="s">
        <v>216</v>
      </c>
      <c r="H92" s="59" t="s">
        <v>2</v>
      </c>
      <c r="I92" s="59" t="s">
        <v>2</v>
      </c>
      <c r="J92" s="59" t="s">
        <v>216</v>
      </c>
      <c r="K92" s="59" t="s">
        <v>2</v>
      </c>
      <c r="L92" s="59" t="s">
        <v>2</v>
      </c>
    </row>
    <row r="93" spans="1:12" ht="15" customHeight="1" x14ac:dyDescent="0.25">
      <c r="A93" s="23" t="s">
        <v>90</v>
      </c>
      <c r="B93" s="24">
        <v>4106820</v>
      </c>
      <c r="C93" s="58" t="s">
        <v>216</v>
      </c>
      <c r="D93" s="58" t="s">
        <v>216</v>
      </c>
      <c r="E93" s="58" t="s">
        <v>216</v>
      </c>
      <c r="F93" s="58" t="s">
        <v>216</v>
      </c>
      <c r="G93" s="58" t="s">
        <v>216</v>
      </c>
      <c r="H93" s="58" t="s">
        <v>2</v>
      </c>
      <c r="I93" s="58" t="s">
        <v>2</v>
      </c>
      <c r="J93" s="58" t="s">
        <v>216</v>
      </c>
      <c r="K93" s="58" t="s">
        <v>2</v>
      </c>
      <c r="L93" s="58" t="s">
        <v>2</v>
      </c>
    </row>
    <row r="94" spans="1:12" ht="15" customHeight="1" x14ac:dyDescent="0.25">
      <c r="A94" s="25" t="s">
        <v>91</v>
      </c>
      <c r="B94" s="26">
        <v>4106870</v>
      </c>
      <c r="C94" s="59" t="s">
        <v>216</v>
      </c>
      <c r="D94" s="59" t="s">
        <v>216</v>
      </c>
      <c r="E94" s="59" t="s">
        <v>216</v>
      </c>
      <c r="F94" s="59" t="s">
        <v>216</v>
      </c>
      <c r="G94" s="59" t="s">
        <v>216</v>
      </c>
      <c r="H94" s="59" t="s">
        <v>2</v>
      </c>
      <c r="I94" s="59" t="s">
        <v>2</v>
      </c>
      <c r="J94" s="59" t="s">
        <v>216</v>
      </c>
      <c r="K94" s="59" t="s">
        <v>2</v>
      </c>
      <c r="L94" s="59" t="s">
        <v>2</v>
      </c>
    </row>
    <row r="95" spans="1:12" ht="15" customHeight="1" x14ac:dyDescent="0.25">
      <c r="A95" s="23" t="s">
        <v>92</v>
      </c>
      <c r="B95" s="24">
        <v>4106930</v>
      </c>
      <c r="C95" s="58" t="s">
        <v>216</v>
      </c>
      <c r="D95" s="58" t="s">
        <v>216</v>
      </c>
      <c r="E95" s="58" t="s">
        <v>216</v>
      </c>
      <c r="F95" s="58" t="s">
        <v>216</v>
      </c>
      <c r="G95" s="58" t="s">
        <v>216</v>
      </c>
      <c r="H95" s="58" t="s">
        <v>2</v>
      </c>
      <c r="I95" s="58" t="s">
        <v>2</v>
      </c>
      <c r="J95" s="58" t="s">
        <v>216</v>
      </c>
      <c r="K95" s="58" t="s">
        <v>2</v>
      </c>
      <c r="L95" s="58" t="s">
        <v>2</v>
      </c>
    </row>
    <row r="96" spans="1:12" ht="15" customHeight="1" x14ac:dyDescent="0.25">
      <c r="A96" s="25" t="s">
        <v>93</v>
      </c>
      <c r="B96" s="26">
        <v>4106960</v>
      </c>
      <c r="C96" s="59" t="s">
        <v>216</v>
      </c>
      <c r="D96" s="59" t="s">
        <v>216</v>
      </c>
      <c r="E96" s="59" t="s">
        <v>216</v>
      </c>
      <c r="F96" s="59" t="s">
        <v>216</v>
      </c>
      <c r="G96" s="59" t="s">
        <v>216</v>
      </c>
      <c r="H96" s="59" t="s">
        <v>2</v>
      </c>
      <c r="I96" s="59" t="s">
        <v>2</v>
      </c>
      <c r="J96" s="59" t="s">
        <v>216</v>
      </c>
      <c r="K96" s="59" t="s">
        <v>2</v>
      </c>
      <c r="L96" s="59" t="s">
        <v>2</v>
      </c>
    </row>
    <row r="97" spans="1:12" ht="15" customHeight="1" x14ac:dyDescent="0.25">
      <c r="A97" s="23" t="s">
        <v>94</v>
      </c>
      <c r="B97" s="24">
        <v>4107020</v>
      </c>
      <c r="C97" s="58" t="s">
        <v>216</v>
      </c>
      <c r="D97" s="58" t="s">
        <v>216</v>
      </c>
      <c r="E97" s="58" t="s">
        <v>216</v>
      </c>
      <c r="F97" s="58" t="s">
        <v>216</v>
      </c>
      <c r="G97" s="58" t="s">
        <v>216</v>
      </c>
      <c r="H97" s="58" t="s">
        <v>2</v>
      </c>
      <c r="I97" s="58" t="s">
        <v>2</v>
      </c>
      <c r="J97" s="58" t="s">
        <v>216</v>
      </c>
      <c r="K97" s="58" t="s">
        <v>2</v>
      </c>
      <c r="L97" s="58" t="s">
        <v>2</v>
      </c>
    </row>
    <row r="98" spans="1:12" ht="15" customHeight="1" x14ac:dyDescent="0.25">
      <c r="A98" s="25" t="s">
        <v>95</v>
      </c>
      <c r="B98" s="26">
        <v>4107080</v>
      </c>
      <c r="C98" s="59" t="s">
        <v>216</v>
      </c>
      <c r="D98" s="59" t="s">
        <v>216</v>
      </c>
      <c r="E98" s="59" t="s">
        <v>216</v>
      </c>
      <c r="F98" s="59" t="s">
        <v>216</v>
      </c>
      <c r="G98" s="59" t="s">
        <v>216</v>
      </c>
      <c r="H98" s="59" t="s">
        <v>2</v>
      </c>
      <c r="I98" s="59" t="s">
        <v>2</v>
      </c>
      <c r="J98" s="59" t="s">
        <v>216</v>
      </c>
      <c r="K98" s="59" t="s">
        <v>2</v>
      </c>
      <c r="L98" s="59" t="s">
        <v>2</v>
      </c>
    </row>
    <row r="99" spans="1:12" ht="15" customHeight="1" x14ac:dyDescent="0.25">
      <c r="A99" s="23" t="s">
        <v>96</v>
      </c>
      <c r="B99" s="24">
        <v>4100040</v>
      </c>
      <c r="C99" s="58" t="s">
        <v>216</v>
      </c>
      <c r="D99" s="58" t="s">
        <v>216</v>
      </c>
      <c r="E99" s="58" t="s">
        <v>216</v>
      </c>
      <c r="F99" s="58" t="s">
        <v>216</v>
      </c>
      <c r="G99" s="58" t="s">
        <v>216</v>
      </c>
      <c r="H99" s="58" t="s">
        <v>2</v>
      </c>
      <c r="I99" s="58" t="s">
        <v>2</v>
      </c>
      <c r="J99" s="58" t="s">
        <v>216</v>
      </c>
      <c r="K99" s="58" t="s">
        <v>2</v>
      </c>
      <c r="L99" s="58" t="s">
        <v>2</v>
      </c>
    </row>
    <row r="100" spans="1:12" ht="15" customHeight="1" x14ac:dyDescent="0.25">
      <c r="A100" s="25" t="s">
        <v>97</v>
      </c>
      <c r="B100" s="26">
        <v>4107200</v>
      </c>
      <c r="C100" s="59" t="s">
        <v>216</v>
      </c>
      <c r="D100" s="59" t="s">
        <v>216</v>
      </c>
      <c r="E100" s="59" t="s">
        <v>216</v>
      </c>
      <c r="F100" s="59" t="s">
        <v>216</v>
      </c>
      <c r="G100" s="59" t="s">
        <v>216</v>
      </c>
      <c r="H100" s="59" t="s">
        <v>2</v>
      </c>
      <c r="I100" s="59" t="s">
        <v>2</v>
      </c>
      <c r="J100" s="59" t="s">
        <v>216</v>
      </c>
      <c r="K100" s="59" t="s">
        <v>2</v>
      </c>
      <c r="L100" s="59" t="s">
        <v>2</v>
      </c>
    </row>
    <row r="101" spans="1:12" ht="15" customHeight="1" x14ac:dyDescent="0.25">
      <c r="A101" s="23" t="s">
        <v>98</v>
      </c>
      <c r="B101" s="24">
        <v>4107280</v>
      </c>
      <c r="C101" s="58" t="s">
        <v>216</v>
      </c>
      <c r="D101" s="58" t="s">
        <v>216</v>
      </c>
      <c r="E101" s="58" t="s">
        <v>216</v>
      </c>
      <c r="F101" s="58" t="s">
        <v>216</v>
      </c>
      <c r="G101" s="58" t="s">
        <v>216</v>
      </c>
      <c r="H101" s="58" t="s">
        <v>2</v>
      </c>
      <c r="I101" s="58" t="s">
        <v>2</v>
      </c>
      <c r="J101" s="58" t="s">
        <v>216</v>
      </c>
      <c r="K101" s="58" t="s">
        <v>2</v>
      </c>
      <c r="L101" s="58" t="s">
        <v>2</v>
      </c>
    </row>
    <row r="102" spans="1:12" ht="15" customHeight="1" x14ac:dyDescent="0.25">
      <c r="A102" s="25" t="s">
        <v>99</v>
      </c>
      <c r="B102" s="26">
        <v>4107230</v>
      </c>
      <c r="C102" s="59" t="s">
        <v>216</v>
      </c>
      <c r="D102" s="59" t="s">
        <v>216</v>
      </c>
      <c r="E102" s="59" t="s">
        <v>216</v>
      </c>
      <c r="F102" s="59" t="s">
        <v>216</v>
      </c>
      <c r="G102" s="59" t="s">
        <v>216</v>
      </c>
      <c r="H102" s="59" t="s">
        <v>2</v>
      </c>
      <c r="I102" s="59" t="s">
        <v>2</v>
      </c>
      <c r="J102" s="59" t="s">
        <v>216</v>
      </c>
      <c r="K102" s="59" t="s">
        <v>2</v>
      </c>
      <c r="L102" s="59" t="s">
        <v>2</v>
      </c>
    </row>
    <row r="103" spans="1:12" ht="15" customHeight="1" x14ac:dyDescent="0.25">
      <c r="A103" s="23" t="s">
        <v>100</v>
      </c>
      <c r="B103" s="24">
        <v>4107380</v>
      </c>
      <c r="C103" s="58" t="s">
        <v>216</v>
      </c>
      <c r="D103" s="58" t="s">
        <v>216</v>
      </c>
      <c r="E103" s="58" t="s">
        <v>216</v>
      </c>
      <c r="F103" s="58" t="s">
        <v>216</v>
      </c>
      <c r="G103" s="58" t="s">
        <v>216</v>
      </c>
      <c r="H103" s="58" t="s">
        <v>2</v>
      </c>
      <c r="I103" s="58" t="s">
        <v>2</v>
      </c>
      <c r="J103" s="58" t="s">
        <v>216</v>
      </c>
      <c r="K103" s="58" t="s">
        <v>2</v>
      </c>
      <c r="L103" s="58" t="s">
        <v>2</v>
      </c>
    </row>
    <row r="104" spans="1:12" ht="15" customHeight="1" x14ac:dyDescent="0.25">
      <c r="A104" s="25" t="s">
        <v>101</v>
      </c>
      <c r="B104" s="26">
        <v>4107500</v>
      </c>
      <c r="C104" s="59" t="s">
        <v>216</v>
      </c>
      <c r="D104" s="59" t="s">
        <v>216</v>
      </c>
      <c r="E104" s="59" t="s">
        <v>216</v>
      </c>
      <c r="F104" s="59" t="s">
        <v>216</v>
      </c>
      <c r="G104" s="59" t="s">
        <v>216</v>
      </c>
      <c r="H104" s="59" t="s">
        <v>2</v>
      </c>
      <c r="I104" s="59" t="s">
        <v>2</v>
      </c>
      <c r="J104" s="59" t="s">
        <v>216</v>
      </c>
      <c r="K104" s="59" t="s">
        <v>2</v>
      </c>
      <c r="L104" s="59" t="s">
        <v>2</v>
      </c>
    </row>
    <row r="105" spans="1:12" ht="15" customHeight="1" x14ac:dyDescent="0.25">
      <c r="A105" s="23" t="s">
        <v>102</v>
      </c>
      <c r="B105" s="24">
        <v>4107530</v>
      </c>
      <c r="C105" s="58" t="s">
        <v>216</v>
      </c>
      <c r="D105" s="58" t="s">
        <v>216</v>
      </c>
      <c r="E105" s="58" t="s">
        <v>216</v>
      </c>
      <c r="F105" s="58" t="s">
        <v>216</v>
      </c>
      <c r="G105" s="58" t="s">
        <v>216</v>
      </c>
      <c r="H105" s="58" t="s">
        <v>2</v>
      </c>
      <c r="I105" s="58" t="s">
        <v>2</v>
      </c>
      <c r="J105" s="58" t="s">
        <v>216</v>
      </c>
      <c r="K105" s="58" t="s">
        <v>2</v>
      </c>
      <c r="L105" s="58" t="s">
        <v>2</v>
      </c>
    </row>
    <row r="106" spans="1:12" ht="15" customHeight="1" x14ac:dyDescent="0.25">
      <c r="A106" s="25" t="s">
        <v>103</v>
      </c>
      <c r="B106" s="26">
        <v>4107590</v>
      </c>
      <c r="C106" s="59" t="s">
        <v>216</v>
      </c>
      <c r="D106" s="59" t="s">
        <v>216</v>
      </c>
      <c r="E106" s="59" t="s">
        <v>216</v>
      </c>
      <c r="F106" s="59" t="s">
        <v>216</v>
      </c>
      <c r="G106" s="59" t="s">
        <v>216</v>
      </c>
      <c r="H106" s="59" t="s">
        <v>2</v>
      </c>
      <c r="I106" s="59" t="s">
        <v>2</v>
      </c>
      <c r="J106" s="59" t="s">
        <v>216</v>
      </c>
      <c r="K106" s="59" t="s">
        <v>2</v>
      </c>
      <c r="L106" s="59" t="s">
        <v>2</v>
      </c>
    </row>
    <row r="107" spans="1:12" ht="15" customHeight="1" x14ac:dyDescent="0.25">
      <c r="A107" s="23" t="s">
        <v>104</v>
      </c>
      <c r="B107" s="24">
        <v>4100042</v>
      </c>
      <c r="C107" s="58" t="s">
        <v>216</v>
      </c>
      <c r="D107" s="58" t="s">
        <v>216</v>
      </c>
      <c r="E107" s="58" t="s">
        <v>216</v>
      </c>
      <c r="F107" s="58" t="s">
        <v>216</v>
      </c>
      <c r="G107" s="58" t="s">
        <v>216</v>
      </c>
      <c r="H107" s="58" t="s">
        <v>2</v>
      </c>
      <c r="I107" s="58" t="s">
        <v>2</v>
      </c>
      <c r="J107" s="58" t="s">
        <v>216</v>
      </c>
      <c r="K107" s="58" t="s">
        <v>2</v>
      </c>
      <c r="L107" s="58" t="s">
        <v>2</v>
      </c>
    </row>
    <row r="108" spans="1:12" ht="15" customHeight="1" x14ac:dyDescent="0.25">
      <c r="A108" s="25" t="s">
        <v>105</v>
      </c>
      <c r="B108" s="26">
        <v>4107710</v>
      </c>
      <c r="C108" s="59" t="s">
        <v>216</v>
      </c>
      <c r="D108" s="59" t="s">
        <v>216</v>
      </c>
      <c r="E108" s="59" t="s">
        <v>216</v>
      </c>
      <c r="F108" s="59" t="s">
        <v>216</v>
      </c>
      <c r="G108" s="59" t="s">
        <v>216</v>
      </c>
      <c r="H108" s="59" t="s">
        <v>2</v>
      </c>
      <c r="I108" s="59" t="s">
        <v>2</v>
      </c>
      <c r="J108" s="59" t="s">
        <v>216</v>
      </c>
      <c r="K108" s="59" t="s">
        <v>2</v>
      </c>
      <c r="L108" s="59" t="s">
        <v>2</v>
      </c>
    </row>
    <row r="109" spans="1:12" ht="15" customHeight="1" x14ac:dyDescent="0.25">
      <c r="A109" s="23" t="s">
        <v>106</v>
      </c>
      <c r="B109" s="24">
        <v>4107740</v>
      </c>
      <c r="C109" s="58" t="s">
        <v>216</v>
      </c>
      <c r="D109" s="58" t="s">
        <v>216</v>
      </c>
      <c r="E109" s="58" t="s">
        <v>216</v>
      </c>
      <c r="F109" s="58" t="s">
        <v>216</v>
      </c>
      <c r="G109" s="58" t="s">
        <v>216</v>
      </c>
      <c r="H109" s="58" t="s">
        <v>2</v>
      </c>
      <c r="I109" s="58" t="s">
        <v>2</v>
      </c>
      <c r="J109" s="58" t="s">
        <v>216</v>
      </c>
      <c r="K109" s="58" t="s">
        <v>2</v>
      </c>
      <c r="L109" s="58" t="s">
        <v>2</v>
      </c>
    </row>
    <row r="110" spans="1:12" ht="15" customHeight="1" x14ac:dyDescent="0.25">
      <c r="A110" s="25" t="s">
        <v>107</v>
      </c>
      <c r="B110" s="26">
        <v>4107980</v>
      </c>
      <c r="C110" s="59" t="s">
        <v>216</v>
      </c>
      <c r="D110" s="59" t="s">
        <v>216</v>
      </c>
      <c r="E110" s="59" t="s">
        <v>216</v>
      </c>
      <c r="F110" s="59" t="s">
        <v>216</v>
      </c>
      <c r="G110" s="59" t="s">
        <v>216</v>
      </c>
      <c r="H110" s="59" t="s">
        <v>2</v>
      </c>
      <c r="I110" s="59" t="s">
        <v>2</v>
      </c>
      <c r="J110" s="59" t="s">
        <v>215</v>
      </c>
      <c r="K110" s="59">
        <v>7716.63</v>
      </c>
      <c r="L110" s="59">
        <f>K110/'Section A-LEA Allocations'!I112</f>
        <v>0.14729890073139501</v>
      </c>
    </row>
    <row r="111" spans="1:12" ht="15" customHeight="1" x14ac:dyDescent="0.25">
      <c r="A111" s="23" t="s">
        <v>108</v>
      </c>
      <c r="B111" s="24">
        <v>4108010</v>
      </c>
      <c r="C111" s="58" t="s">
        <v>216</v>
      </c>
      <c r="D111" s="58" t="s">
        <v>216</v>
      </c>
      <c r="E111" s="58" t="s">
        <v>216</v>
      </c>
      <c r="F111" s="58" t="s">
        <v>216</v>
      </c>
      <c r="G111" s="58" t="s">
        <v>216</v>
      </c>
      <c r="H111" s="58" t="s">
        <v>2</v>
      </c>
      <c r="I111" s="58" t="s">
        <v>2</v>
      </c>
      <c r="J111" s="58" t="s">
        <v>216</v>
      </c>
      <c r="K111" s="58" t="s">
        <v>2</v>
      </c>
      <c r="L111" s="58" t="s">
        <v>2</v>
      </c>
    </row>
    <row r="112" spans="1:12" ht="15" customHeight="1" x14ac:dyDescent="0.25">
      <c r="A112" s="25" t="s">
        <v>109</v>
      </c>
      <c r="B112" s="26">
        <v>4108040</v>
      </c>
      <c r="C112" s="59" t="s">
        <v>216</v>
      </c>
      <c r="D112" s="59" t="s">
        <v>216</v>
      </c>
      <c r="E112" s="59" t="s">
        <v>216</v>
      </c>
      <c r="F112" s="59" t="s">
        <v>216</v>
      </c>
      <c r="G112" s="59" t="s">
        <v>216</v>
      </c>
      <c r="H112" s="59" t="s">
        <v>2</v>
      </c>
      <c r="I112" s="59" t="s">
        <v>2</v>
      </c>
      <c r="J112" s="59" t="s">
        <v>215</v>
      </c>
      <c r="K112" s="59">
        <v>416078.36</v>
      </c>
      <c r="L112" s="59">
        <f>K112/'Section A-LEA Allocations'!I114</f>
        <v>0.142577204217296</v>
      </c>
    </row>
    <row r="113" spans="1:12" ht="15" customHeight="1" x14ac:dyDescent="0.25">
      <c r="A113" s="23" t="s">
        <v>110</v>
      </c>
      <c r="B113" s="24">
        <v>4108160</v>
      </c>
      <c r="C113" s="58" t="s">
        <v>216</v>
      </c>
      <c r="D113" s="58" t="s">
        <v>216</v>
      </c>
      <c r="E113" s="58" t="s">
        <v>216</v>
      </c>
      <c r="F113" s="58" t="s">
        <v>216</v>
      </c>
      <c r="G113" s="58" t="s">
        <v>216</v>
      </c>
      <c r="H113" s="58" t="s">
        <v>2</v>
      </c>
      <c r="I113" s="58" t="s">
        <v>2</v>
      </c>
      <c r="J113" s="58" t="s">
        <v>215</v>
      </c>
      <c r="K113" s="58">
        <v>53451</v>
      </c>
      <c r="L113" s="58">
        <f>K113/'Section A-LEA Allocations'!I115</f>
        <v>0.14603963493451891</v>
      </c>
    </row>
    <row r="114" spans="1:12" ht="15" customHeight="1" x14ac:dyDescent="0.25">
      <c r="A114" s="25" t="s">
        <v>111</v>
      </c>
      <c r="B114" s="26">
        <v>4108280</v>
      </c>
      <c r="C114" s="59" t="s">
        <v>216</v>
      </c>
      <c r="D114" s="59" t="s">
        <v>216</v>
      </c>
      <c r="E114" s="59" t="s">
        <v>216</v>
      </c>
      <c r="F114" s="59" t="s">
        <v>216</v>
      </c>
      <c r="G114" s="59" t="s">
        <v>216</v>
      </c>
      <c r="H114" s="59" t="s">
        <v>2</v>
      </c>
      <c r="I114" s="59" t="s">
        <v>2</v>
      </c>
      <c r="J114" s="59" t="s">
        <v>216</v>
      </c>
      <c r="K114" s="59" t="s">
        <v>2</v>
      </c>
      <c r="L114" s="59" t="s">
        <v>2</v>
      </c>
    </row>
    <row r="115" spans="1:12" ht="15" customHeight="1" x14ac:dyDescent="0.25">
      <c r="A115" s="23" t="s">
        <v>112</v>
      </c>
      <c r="B115" s="24">
        <v>4108310</v>
      </c>
      <c r="C115" s="58" t="s">
        <v>216</v>
      </c>
      <c r="D115" s="58" t="s">
        <v>216</v>
      </c>
      <c r="E115" s="58" t="s">
        <v>216</v>
      </c>
      <c r="F115" s="58" t="s">
        <v>216</v>
      </c>
      <c r="G115" s="58" t="s">
        <v>216</v>
      </c>
      <c r="H115" s="58" t="s">
        <v>2</v>
      </c>
      <c r="I115" s="58" t="s">
        <v>2</v>
      </c>
      <c r="J115" s="58" t="s">
        <v>216</v>
      </c>
      <c r="K115" s="58" t="s">
        <v>2</v>
      </c>
      <c r="L115" s="58" t="s">
        <v>2</v>
      </c>
    </row>
    <row r="116" spans="1:12" ht="15" customHeight="1" x14ac:dyDescent="0.25">
      <c r="A116" s="25" t="s">
        <v>113</v>
      </c>
      <c r="B116" s="26">
        <v>4108430</v>
      </c>
      <c r="C116" s="59" t="s">
        <v>216</v>
      </c>
      <c r="D116" s="59" t="s">
        <v>216</v>
      </c>
      <c r="E116" s="59" t="s">
        <v>216</v>
      </c>
      <c r="F116" s="59" t="s">
        <v>216</v>
      </c>
      <c r="G116" s="59" t="s">
        <v>216</v>
      </c>
      <c r="H116" s="59" t="s">
        <v>2</v>
      </c>
      <c r="I116" s="59" t="s">
        <v>2</v>
      </c>
      <c r="J116" s="59" t="s">
        <v>216</v>
      </c>
      <c r="K116" s="59" t="s">
        <v>2</v>
      </c>
      <c r="L116" s="59" t="s">
        <v>2</v>
      </c>
    </row>
    <row r="117" spans="1:12" ht="15" customHeight="1" x14ac:dyDescent="0.25">
      <c r="A117" s="23" t="s">
        <v>114</v>
      </c>
      <c r="B117" s="24">
        <v>4108460</v>
      </c>
      <c r="C117" s="58" t="s">
        <v>216</v>
      </c>
      <c r="D117" s="58" t="s">
        <v>216</v>
      </c>
      <c r="E117" s="58" t="s">
        <v>216</v>
      </c>
      <c r="F117" s="58" t="s">
        <v>216</v>
      </c>
      <c r="G117" s="58" t="s">
        <v>216</v>
      </c>
      <c r="H117" s="58" t="s">
        <v>2</v>
      </c>
      <c r="I117" s="58" t="s">
        <v>2</v>
      </c>
      <c r="J117" s="58" t="s">
        <v>216</v>
      </c>
      <c r="K117" s="58" t="s">
        <v>2</v>
      </c>
      <c r="L117" s="58" t="s">
        <v>2</v>
      </c>
    </row>
    <row r="118" spans="1:12" ht="15" customHeight="1" x14ac:dyDescent="0.25">
      <c r="A118" s="25" t="s">
        <v>115</v>
      </c>
      <c r="B118" s="26">
        <v>4108520</v>
      </c>
      <c r="C118" s="59" t="s">
        <v>216</v>
      </c>
      <c r="D118" s="59" t="s">
        <v>216</v>
      </c>
      <c r="E118" s="59" t="s">
        <v>216</v>
      </c>
      <c r="F118" s="59" t="s">
        <v>216</v>
      </c>
      <c r="G118" s="59" t="s">
        <v>216</v>
      </c>
      <c r="H118" s="59" t="s">
        <v>2</v>
      </c>
      <c r="I118" s="59" t="s">
        <v>2</v>
      </c>
      <c r="J118" s="59" t="s">
        <v>216</v>
      </c>
      <c r="K118" s="59" t="s">
        <v>2</v>
      </c>
      <c r="L118" s="59" t="s">
        <v>2</v>
      </c>
    </row>
    <row r="119" spans="1:12" ht="15" customHeight="1" x14ac:dyDescent="0.25">
      <c r="A119" s="23" t="s">
        <v>116</v>
      </c>
      <c r="B119" s="24">
        <v>4108550</v>
      </c>
      <c r="C119" s="58" t="s">
        <v>216</v>
      </c>
      <c r="D119" s="58" t="s">
        <v>216</v>
      </c>
      <c r="E119" s="58" t="s">
        <v>216</v>
      </c>
      <c r="F119" s="58" t="s">
        <v>216</v>
      </c>
      <c r="G119" s="58" t="s">
        <v>216</v>
      </c>
      <c r="H119" s="58" t="s">
        <v>2</v>
      </c>
      <c r="I119" s="58" t="s">
        <v>2</v>
      </c>
      <c r="J119" s="58" t="s">
        <v>216</v>
      </c>
      <c r="K119" s="58" t="s">
        <v>2</v>
      </c>
      <c r="L119" s="58" t="s">
        <v>2</v>
      </c>
    </row>
    <row r="120" spans="1:12" ht="15" customHeight="1" x14ac:dyDescent="0.25">
      <c r="A120" s="25" t="s">
        <v>117</v>
      </c>
      <c r="B120" s="26">
        <v>4100640</v>
      </c>
      <c r="C120" s="59" t="s">
        <v>216</v>
      </c>
      <c r="D120" s="59" t="s">
        <v>216</v>
      </c>
      <c r="E120" s="59" t="s">
        <v>216</v>
      </c>
      <c r="F120" s="59" t="s">
        <v>216</v>
      </c>
      <c r="G120" s="59" t="s">
        <v>216</v>
      </c>
      <c r="H120" s="59" t="s">
        <v>2</v>
      </c>
      <c r="I120" s="59" t="s">
        <v>2</v>
      </c>
      <c r="J120" s="59" t="s">
        <v>216</v>
      </c>
      <c r="K120" s="59" t="s">
        <v>2</v>
      </c>
      <c r="L120" s="59" t="s">
        <v>2</v>
      </c>
    </row>
    <row r="121" spans="1:12" ht="15" customHeight="1" x14ac:dyDescent="0.25">
      <c r="A121" s="23" t="s">
        <v>118</v>
      </c>
      <c r="B121" s="24">
        <v>4108650</v>
      </c>
      <c r="C121" s="58" t="s">
        <v>216</v>
      </c>
      <c r="D121" s="58" t="s">
        <v>216</v>
      </c>
      <c r="E121" s="58" t="s">
        <v>216</v>
      </c>
      <c r="F121" s="58" t="s">
        <v>216</v>
      </c>
      <c r="G121" s="58" t="s">
        <v>216</v>
      </c>
      <c r="H121" s="58" t="s">
        <v>2</v>
      </c>
      <c r="I121" s="58" t="s">
        <v>2</v>
      </c>
      <c r="J121" s="58" t="s">
        <v>216</v>
      </c>
      <c r="K121" s="58" t="s">
        <v>2</v>
      </c>
      <c r="L121" s="58" t="s">
        <v>2</v>
      </c>
    </row>
    <row r="122" spans="1:12" ht="15" customHeight="1" x14ac:dyDescent="0.25">
      <c r="A122" s="25" t="s">
        <v>119</v>
      </c>
      <c r="B122" s="26">
        <v>4108700</v>
      </c>
      <c r="C122" s="59" t="s">
        <v>216</v>
      </c>
      <c r="D122" s="59" t="s">
        <v>216</v>
      </c>
      <c r="E122" s="59" t="s">
        <v>216</v>
      </c>
      <c r="F122" s="59" t="s">
        <v>216</v>
      </c>
      <c r="G122" s="59" t="s">
        <v>216</v>
      </c>
      <c r="H122" s="59" t="s">
        <v>2</v>
      </c>
      <c r="I122" s="59" t="s">
        <v>2</v>
      </c>
      <c r="J122" s="59" t="s">
        <v>216</v>
      </c>
      <c r="K122" s="59" t="s">
        <v>2</v>
      </c>
      <c r="L122" s="59" t="s">
        <v>2</v>
      </c>
    </row>
    <row r="123" spans="1:12" ht="15" customHeight="1" x14ac:dyDescent="0.25">
      <c r="A123" s="23" t="s">
        <v>120</v>
      </c>
      <c r="B123" s="24">
        <v>4108720</v>
      </c>
      <c r="C123" s="58" t="s">
        <v>216</v>
      </c>
      <c r="D123" s="58" t="s">
        <v>216</v>
      </c>
      <c r="E123" s="58" t="s">
        <v>216</v>
      </c>
      <c r="F123" s="58" t="s">
        <v>216</v>
      </c>
      <c r="G123" s="58" t="s">
        <v>216</v>
      </c>
      <c r="H123" s="58" t="s">
        <v>2</v>
      </c>
      <c r="I123" s="58" t="s">
        <v>2</v>
      </c>
      <c r="J123" s="58" t="s">
        <v>216</v>
      </c>
      <c r="K123" s="58" t="s">
        <v>2</v>
      </c>
      <c r="L123" s="58" t="s">
        <v>2</v>
      </c>
    </row>
    <row r="124" spans="1:12" ht="15" customHeight="1" x14ac:dyDescent="0.25">
      <c r="A124" s="25" t="s">
        <v>121</v>
      </c>
      <c r="B124" s="26">
        <v>4108820</v>
      </c>
      <c r="C124" s="59" t="s">
        <v>216</v>
      </c>
      <c r="D124" s="59" t="s">
        <v>216</v>
      </c>
      <c r="E124" s="59" t="s">
        <v>216</v>
      </c>
      <c r="F124" s="59" t="s">
        <v>216</v>
      </c>
      <c r="G124" s="59" t="s">
        <v>216</v>
      </c>
      <c r="H124" s="59" t="s">
        <v>2</v>
      </c>
      <c r="I124" s="59" t="s">
        <v>2</v>
      </c>
      <c r="J124" s="59" t="s">
        <v>216</v>
      </c>
      <c r="K124" s="59" t="s">
        <v>2</v>
      </c>
      <c r="L124" s="59" t="s">
        <v>2</v>
      </c>
    </row>
    <row r="125" spans="1:12" ht="15" customHeight="1" x14ac:dyDescent="0.25">
      <c r="A125" s="23" t="s">
        <v>122</v>
      </c>
      <c r="B125" s="24">
        <v>4108830</v>
      </c>
      <c r="C125" s="58" t="s">
        <v>216</v>
      </c>
      <c r="D125" s="58" t="s">
        <v>216</v>
      </c>
      <c r="E125" s="58" t="s">
        <v>216</v>
      </c>
      <c r="F125" s="58" t="s">
        <v>216</v>
      </c>
      <c r="G125" s="58" t="s">
        <v>216</v>
      </c>
      <c r="H125" s="58" t="s">
        <v>2</v>
      </c>
      <c r="I125" s="58" t="s">
        <v>2</v>
      </c>
      <c r="J125" s="58" t="s">
        <v>216</v>
      </c>
      <c r="K125" s="58" t="s">
        <v>2</v>
      </c>
      <c r="L125" s="58" t="s">
        <v>2</v>
      </c>
    </row>
    <row r="126" spans="1:12" ht="15" customHeight="1" x14ac:dyDescent="0.25">
      <c r="A126" s="25" t="s">
        <v>123</v>
      </c>
      <c r="B126" s="26">
        <v>4104350</v>
      </c>
      <c r="C126" s="59" t="s">
        <v>216</v>
      </c>
      <c r="D126" s="59" t="s">
        <v>216</v>
      </c>
      <c r="E126" s="59" t="s">
        <v>216</v>
      </c>
      <c r="F126" s="59" t="s">
        <v>216</v>
      </c>
      <c r="G126" s="59" t="s">
        <v>216</v>
      </c>
      <c r="H126" s="59" t="s">
        <v>2</v>
      </c>
      <c r="I126" s="59" t="s">
        <v>2</v>
      </c>
      <c r="J126" s="59" t="s">
        <v>216</v>
      </c>
      <c r="K126" s="59" t="s">
        <v>2</v>
      </c>
      <c r="L126" s="59" t="s">
        <v>2</v>
      </c>
    </row>
    <row r="127" spans="1:12" ht="15" customHeight="1" x14ac:dyDescent="0.25">
      <c r="A127" s="23" t="s">
        <v>124</v>
      </c>
      <c r="B127" s="24">
        <v>4111400</v>
      </c>
      <c r="C127" s="58" t="s">
        <v>216</v>
      </c>
      <c r="D127" s="58" t="s">
        <v>216</v>
      </c>
      <c r="E127" s="58" t="s">
        <v>216</v>
      </c>
      <c r="F127" s="58" t="s">
        <v>216</v>
      </c>
      <c r="G127" s="58" t="s">
        <v>216</v>
      </c>
      <c r="H127" s="58" t="s">
        <v>2</v>
      </c>
      <c r="I127" s="58" t="s">
        <v>2</v>
      </c>
      <c r="J127" s="58" t="s">
        <v>216</v>
      </c>
      <c r="K127" s="58" t="s">
        <v>2</v>
      </c>
      <c r="L127" s="58" t="s">
        <v>2</v>
      </c>
    </row>
    <row r="128" spans="1:12" ht="15" customHeight="1" x14ac:dyDescent="0.25">
      <c r="A128" s="25" t="s">
        <v>125</v>
      </c>
      <c r="B128" s="26">
        <v>4108880</v>
      </c>
      <c r="C128" s="59" t="s">
        <v>216</v>
      </c>
      <c r="D128" s="59" t="s">
        <v>216</v>
      </c>
      <c r="E128" s="59" t="s">
        <v>216</v>
      </c>
      <c r="F128" s="59" t="s">
        <v>216</v>
      </c>
      <c r="G128" s="59" t="s">
        <v>216</v>
      </c>
      <c r="H128" s="59" t="s">
        <v>2</v>
      </c>
      <c r="I128" s="59" t="s">
        <v>2</v>
      </c>
      <c r="J128" s="59" t="s">
        <v>216</v>
      </c>
      <c r="K128" s="59" t="s">
        <v>2</v>
      </c>
      <c r="L128" s="59" t="s">
        <v>2</v>
      </c>
    </row>
    <row r="129" spans="1:12" ht="15" customHeight="1" x14ac:dyDescent="0.25">
      <c r="A129" s="23" t="s">
        <v>126</v>
      </c>
      <c r="B129" s="24">
        <v>4108940</v>
      </c>
      <c r="C129" s="58" t="s">
        <v>216</v>
      </c>
      <c r="D129" s="58" t="s">
        <v>216</v>
      </c>
      <c r="E129" s="58" t="s">
        <v>216</v>
      </c>
      <c r="F129" s="58" t="s">
        <v>216</v>
      </c>
      <c r="G129" s="58" t="s">
        <v>216</v>
      </c>
      <c r="H129" s="58" t="s">
        <v>2</v>
      </c>
      <c r="I129" s="58" t="s">
        <v>2</v>
      </c>
      <c r="J129" s="58" t="s">
        <v>216</v>
      </c>
      <c r="K129" s="58" t="s">
        <v>2</v>
      </c>
      <c r="L129" s="58" t="s">
        <v>2</v>
      </c>
    </row>
    <row r="130" spans="1:12" ht="15" customHeight="1" x14ac:dyDescent="0.25">
      <c r="A130" s="25" t="s">
        <v>127</v>
      </c>
      <c r="B130" s="26">
        <v>4100020</v>
      </c>
      <c r="C130" s="59" t="s">
        <v>216</v>
      </c>
      <c r="D130" s="59" t="s">
        <v>216</v>
      </c>
      <c r="E130" s="59" t="s">
        <v>216</v>
      </c>
      <c r="F130" s="59" t="s">
        <v>216</v>
      </c>
      <c r="G130" s="59" t="s">
        <v>216</v>
      </c>
      <c r="H130" s="59" t="s">
        <v>2</v>
      </c>
      <c r="I130" s="59" t="s">
        <v>2</v>
      </c>
      <c r="J130" s="59" t="s">
        <v>215</v>
      </c>
      <c r="K130" s="59">
        <v>82884.13</v>
      </c>
      <c r="L130" s="59">
        <f>K130/'Section A-LEA Allocations'!I132</f>
        <v>0.14849529607076625</v>
      </c>
    </row>
    <row r="131" spans="1:12" ht="15" customHeight="1" x14ac:dyDescent="0.25">
      <c r="A131" s="23" t="s">
        <v>128</v>
      </c>
      <c r="B131" s="24">
        <v>4100048</v>
      </c>
      <c r="C131" s="58" t="s">
        <v>216</v>
      </c>
      <c r="D131" s="58" t="s">
        <v>216</v>
      </c>
      <c r="E131" s="58" t="s">
        <v>216</v>
      </c>
      <c r="F131" s="58" t="s">
        <v>216</v>
      </c>
      <c r="G131" s="58" t="s">
        <v>216</v>
      </c>
      <c r="H131" s="58" t="s">
        <v>2</v>
      </c>
      <c r="I131" s="58" t="s">
        <v>2</v>
      </c>
      <c r="J131" s="58" t="s">
        <v>216</v>
      </c>
      <c r="K131" s="58" t="s">
        <v>2</v>
      </c>
      <c r="L131" s="58" t="s">
        <v>2</v>
      </c>
    </row>
    <row r="132" spans="1:12" ht="15" customHeight="1" x14ac:dyDescent="0.25">
      <c r="A132" s="25" t="s">
        <v>129</v>
      </c>
      <c r="B132" s="26">
        <v>4109000</v>
      </c>
      <c r="C132" s="59" t="s">
        <v>216</v>
      </c>
      <c r="D132" s="59" t="s">
        <v>216</v>
      </c>
      <c r="E132" s="59" t="s">
        <v>216</v>
      </c>
      <c r="F132" s="59" t="s">
        <v>216</v>
      </c>
      <c r="G132" s="59" t="s">
        <v>216</v>
      </c>
      <c r="H132" s="59" t="s">
        <v>2</v>
      </c>
      <c r="I132" s="59" t="s">
        <v>2</v>
      </c>
      <c r="J132" s="59" t="s">
        <v>216</v>
      </c>
      <c r="K132" s="59" t="s">
        <v>2</v>
      </c>
      <c r="L132" s="59" t="s">
        <v>2</v>
      </c>
    </row>
    <row r="133" spans="1:12" ht="15" customHeight="1" x14ac:dyDescent="0.25">
      <c r="A133" s="23" t="s">
        <v>130</v>
      </c>
      <c r="B133" s="24">
        <v>4109120</v>
      </c>
      <c r="C133" s="58" t="s">
        <v>216</v>
      </c>
      <c r="D133" s="58" t="s">
        <v>216</v>
      </c>
      <c r="E133" s="58" t="s">
        <v>216</v>
      </c>
      <c r="F133" s="58" t="s">
        <v>216</v>
      </c>
      <c r="G133" s="58" t="s">
        <v>216</v>
      </c>
      <c r="H133" s="58" t="s">
        <v>2</v>
      </c>
      <c r="I133" s="58" t="s">
        <v>2</v>
      </c>
      <c r="J133" s="58" t="s">
        <v>216</v>
      </c>
      <c r="K133" s="58" t="s">
        <v>2</v>
      </c>
      <c r="L133" s="58" t="s">
        <v>2</v>
      </c>
    </row>
    <row r="134" spans="1:12" ht="15" customHeight="1" x14ac:dyDescent="0.25">
      <c r="A134" s="25" t="s">
        <v>131</v>
      </c>
      <c r="B134" s="26">
        <v>4109150</v>
      </c>
      <c r="C134" s="59" t="s">
        <v>216</v>
      </c>
      <c r="D134" s="59" t="s">
        <v>216</v>
      </c>
      <c r="E134" s="59" t="s">
        <v>216</v>
      </c>
      <c r="F134" s="59" t="s">
        <v>216</v>
      </c>
      <c r="G134" s="59" t="s">
        <v>216</v>
      </c>
      <c r="H134" s="59" t="s">
        <v>2</v>
      </c>
      <c r="I134" s="59" t="s">
        <v>2</v>
      </c>
      <c r="J134" s="59" t="s">
        <v>216</v>
      </c>
      <c r="K134" s="59" t="s">
        <v>2</v>
      </c>
      <c r="L134" s="59" t="s">
        <v>2</v>
      </c>
    </row>
    <row r="135" spans="1:12" ht="15" customHeight="1" x14ac:dyDescent="0.25">
      <c r="A135" s="23" t="s">
        <v>132</v>
      </c>
      <c r="B135" s="24">
        <v>4100045</v>
      </c>
      <c r="C135" s="58" t="s">
        <v>216</v>
      </c>
      <c r="D135" s="58" t="s">
        <v>216</v>
      </c>
      <c r="E135" s="58" t="s">
        <v>216</v>
      </c>
      <c r="F135" s="58" t="s">
        <v>216</v>
      </c>
      <c r="G135" s="58" t="s">
        <v>216</v>
      </c>
      <c r="H135" s="58" t="s">
        <v>2</v>
      </c>
      <c r="I135" s="58" t="s">
        <v>2</v>
      </c>
      <c r="J135" s="58" t="s">
        <v>216</v>
      </c>
      <c r="K135" s="58" t="s">
        <v>2</v>
      </c>
      <c r="L135" s="58" t="s">
        <v>2</v>
      </c>
    </row>
    <row r="136" spans="1:12" ht="15" customHeight="1" x14ac:dyDescent="0.25">
      <c r="A136" s="25" t="s">
        <v>133</v>
      </c>
      <c r="B136" s="26">
        <v>4100043</v>
      </c>
      <c r="C136" s="59" t="s">
        <v>216</v>
      </c>
      <c r="D136" s="59" t="s">
        <v>216</v>
      </c>
      <c r="E136" s="59" t="s">
        <v>216</v>
      </c>
      <c r="F136" s="59" t="s">
        <v>216</v>
      </c>
      <c r="G136" s="59" t="s">
        <v>216</v>
      </c>
      <c r="H136" s="59" t="s">
        <v>2</v>
      </c>
      <c r="I136" s="59" t="s">
        <v>2</v>
      </c>
      <c r="J136" s="59" t="s">
        <v>216</v>
      </c>
      <c r="K136" s="59" t="s">
        <v>2</v>
      </c>
      <c r="L136" s="59" t="s">
        <v>2</v>
      </c>
    </row>
    <row r="137" spans="1:12" ht="15" customHeight="1" x14ac:dyDescent="0.25">
      <c r="A137" s="23" t="s">
        <v>134</v>
      </c>
      <c r="B137" s="24">
        <v>4109270</v>
      </c>
      <c r="C137" s="58" t="s">
        <v>216</v>
      </c>
      <c r="D137" s="58" t="s">
        <v>216</v>
      </c>
      <c r="E137" s="58" t="s">
        <v>216</v>
      </c>
      <c r="F137" s="58" t="s">
        <v>216</v>
      </c>
      <c r="G137" s="58" t="s">
        <v>216</v>
      </c>
      <c r="H137" s="58" t="s">
        <v>2</v>
      </c>
      <c r="I137" s="58" t="s">
        <v>2</v>
      </c>
      <c r="J137" s="58" t="s">
        <v>216</v>
      </c>
      <c r="K137" s="58" t="s">
        <v>2</v>
      </c>
      <c r="L137" s="58" t="s">
        <v>2</v>
      </c>
    </row>
    <row r="138" spans="1:12" ht="15" customHeight="1" x14ac:dyDescent="0.25">
      <c r="A138" s="25" t="s">
        <v>135</v>
      </c>
      <c r="B138" s="26">
        <v>4109330</v>
      </c>
      <c r="C138" s="59" t="s">
        <v>216</v>
      </c>
      <c r="D138" s="59" t="s">
        <v>216</v>
      </c>
      <c r="E138" s="59" t="s">
        <v>216</v>
      </c>
      <c r="F138" s="59" t="s">
        <v>216</v>
      </c>
      <c r="G138" s="59" t="s">
        <v>216</v>
      </c>
      <c r="H138" s="59" t="s">
        <v>2</v>
      </c>
      <c r="I138" s="59" t="s">
        <v>2</v>
      </c>
      <c r="J138" s="59" t="s">
        <v>216</v>
      </c>
      <c r="K138" s="59" t="s">
        <v>2</v>
      </c>
      <c r="L138" s="59" t="s">
        <v>2</v>
      </c>
    </row>
    <row r="139" spans="1:12" ht="15" customHeight="1" x14ac:dyDescent="0.25">
      <c r="A139" s="23" t="s">
        <v>136</v>
      </c>
      <c r="B139" s="24" t="s">
        <v>137</v>
      </c>
      <c r="C139" s="58" t="s">
        <v>216</v>
      </c>
      <c r="D139" s="58" t="s">
        <v>216</v>
      </c>
      <c r="E139" s="58" t="s">
        <v>216</v>
      </c>
      <c r="F139" s="58" t="s">
        <v>216</v>
      </c>
      <c r="G139" s="58" t="s">
        <v>216</v>
      </c>
      <c r="H139" s="58" t="s">
        <v>2</v>
      </c>
      <c r="I139" s="58" t="s">
        <v>2</v>
      </c>
      <c r="J139" s="58" t="s">
        <v>216</v>
      </c>
      <c r="K139" s="58" t="s">
        <v>2</v>
      </c>
      <c r="L139" s="58" t="s">
        <v>2</v>
      </c>
    </row>
    <row r="140" spans="1:12" ht="15" customHeight="1" x14ac:dyDescent="0.25">
      <c r="A140" s="25" t="s">
        <v>138</v>
      </c>
      <c r="B140" s="26">
        <v>4110890</v>
      </c>
      <c r="C140" s="59" t="s">
        <v>216</v>
      </c>
      <c r="D140" s="59" t="s">
        <v>216</v>
      </c>
      <c r="E140" s="59" t="s">
        <v>216</v>
      </c>
      <c r="F140" s="59" t="s">
        <v>216</v>
      </c>
      <c r="G140" s="59" t="s">
        <v>216</v>
      </c>
      <c r="H140" s="59" t="s">
        <v>2</v>
      </c>
      <c r="I140" s="59" t="s">
        <v>2</v>
      </c>
      <c r="J140" s="59" t="s">
        <v>216</v>
      </c>
      <c r="K140" s="59" t="s">
        <v>2</v>
      </c>
      <c r="L140" s="59" t="s">
        <v>2</v>
      </c>
    </row>
    <row r="141" spans="1:12" ht="15" customHeight="1" x14ac:dyDescent="0.25">
      <c r="A141" s="23" t="s">
        <v>139</v>
      </c>
      <c r="B141" s="24">
        <v>4109430</v>
      </c>
      <c r="C141" s="58" t="s">
        <v>216</v>
      </c>
      <c r="D141" s="58" t="s">
        <v>216</v>
      </c>
      <c r="E141" s="58" t="s">
        <v>216</v>
      </c>
      <c r="F141" s="58" t="s">
        <v>216</v>
      </c>
      <c r="G141" s="58" t="s">
        <v>216</v>
      </c>
      <c r="H141" s="58" t="s">
        <v>2</v>
      </c>
      <c r="I141" s="58" t="s">
        <v>2</v>
      </c>
      <c r="J141" s="58" t="s">
        <v>216</v>
      </c>
      <c r="K141" s="58" t="s">
        <v>2</v>
      </c>
      <c r="L141" s="58" t="s">
        <v>2</v>
      </c>
    </row>
    <row r="142" spans="1:12" ht="15" customHeight="1" x14ac:dyDescent="0.25">
      <c r="A142" s="25" t="s">
        <v>140</v>
      </c>
      <c r="B142" s="26">
        <v>4109480</v>
      </c>
      <c r="C142" s="59" t="s">
        <v>216</v>
      </c>
      <c r="D142" s="59" t="s">
        <v>216</v>
      </c>
      <c r="E142" s="59" t="s">
        <v>216</v>
      </c>
      <c r="F142" s="59" t="s">
        <v>216</v>
      </c>
      <c r="G142" s="59" t="s">
        <v>216</v>
      </c>
      <c r="H142" s="59" t="s">
        <v>2</v>
      </c>
      <c r="I142" s="59" t="s">
        <v>2</v>
      </c>
      <c r="J142" s="59" t="s">
        <v>216</v>
      </c>
      <c r="K142" s="59" t="s">
        <v>2</v>
      </c>
      <c r="L142" s="59" t="s">
        <v>2</v>
      </c>
    </row>
    <row r="143" spans="1:12" ht="15" customHeight="1" x14ac:dyDescent="0.25">
      <c r="A143" s="23" t="s">
        <v>141</v>
      </c>
      <c r="B143" s="24">
        <v>4109510</v>
      </c>
      <c r="C143" s="58" t="s">
        <v>216</v>
      </c>
      <c r="D143" s="58" t="s">
        <v>216</v>
      </c>
      <c r="E143" s="58" t="s">
        <v>216</v>
      </c>
      <c r="F143" s="58" t="s">
        <v>216</v>
      </c>
      <c r="G143" s="58" t="s">
        <v>216</v>
      </c>
      <c r="H143" s="58" t="s">
        <v>2</v>
      </c>
      <c r="I143" s="58" t="s">
        <v>2</v>
      </c>
      <c r="J143" s="58" t="s">
        <v>216</v>
      </c>
      <c r="K143" s="58" t="s">
        <v>2</v>
      </c>
      <c r="L143" s="58" t="s">
        <v>2</v>
      </c>
    </row>
    <row r="144" spans="1:12" ht="15" customHeight="1" x14ac:dyDescent="0.25">
      <c r="A144" s="25" t="s">
        <v>142</v>
      </c>
      <c r="B144" s="26">
        <v>4109530</v>
      </c>
      <c r="C144" s="59" t="s">
        <v>216</v>
      </c>
      <c r="D144" s="59" t="s">
        <v>216</v>
      </c>
      <c r="E144" s="59" t="s">
        <v>216</v>
      </c>
      <c r="F144" s="59" t="s">
        <v>216</v>
      </c>
      <c r="G144" s="59" t="s">
        <v>216</v>
      </c>
      <c r="H144" s="59" t="s">
        <v>2</v>
      </c>
      <c r="I144" s="59" t="s">
        <v>2</v>
      </c>
      <c r="J144" s="59" t="s">
        <v>216</v>
      </c>
      <c r="K144" s="59" t="s">
        <v>2</v>
      </c>
      <c r="L144" s="59" t="s">
        <v>2</v>
      </c>
    </row>
    <row r="145" spans="1:12" ht="15" customHeight="1" x14ac:dyDescent="0.25">
      <c r="A145" s="23" t="s">
        <v>143</v>
      </c>
      <c r="B145" s="24">
        <v>4109600</v>
      </c>
      <c r="C145" s="58" t="s">
        <v>216</v>
      </c>
      <c r="D145" s="58" t="s">
        <v>216</v>
      </c>
      <c r="E145" s="58" t="s">
        <v>216</v>
      </c>
      <c r="F145" s="58" t="s">
        <v>216</v>
      </c>
      <c r="G145" s="58" t="s">
        <v>216</v>
      </c>
      <c r="H145" s="58" t="s">
        <v>2</v>
      </c>
      <c r="I145" s="58" t="s">
        <v>2</v>
      </c>
      <c r="J145" s="58" t="s">
        <v>216</v>
      </c>
      <c r="K145" s="58" t="s">
        <v>2</v>
      </c>
      <c r="L145" s="58" t="s">
        <v>2</v>
      </c>
    </row>
    <row r="146" spans="1:12" ht="15" customHeight="1" x14ac:dyDescent="0.25">
      <c r="A146" s="25" t="s">
        <v>144</v>
      </c>
      <c r="B146" s="26">
        <v>4109630</v>
      </c>
      <c r="C146" s="59" t="s">
        <v>216</v>
      </c>
      <c r="D146" s="59" t="s">
        <v>216</v>
      </c>
      <c r="E146" s="59" t="s">
        <v>216</v>
      </c>
      <c r="F146" s="59" t="s">
        <v>216</v>
      </c>
      <c r="G146" s="59" t="s">
        <v>216</v>
      </c>
      <c r="H146" s="59" t="s">
        <v>2</v>
      </c>
      <c r="I146" s="59" t="s">
        <v>2</v>
      </c>
      <c r="J146" s="59" t="s">
        <v>216</v>
      </c>
      <c r="K146" s="59" t="s">
        <v>2</v>
      </c>
      <c r="L146" s="59" t="s">
        <v>2</v>
      </c>
    </row>
    <row r="147" spans="1:12" ht="15" customHeight="1" x14ac:dyDescent="0.25">
      <c r="A147" s="23" t="s">
        <v>145</v>
      </c>
      <c r="B147" s="24">
        <v>4109660</v>
      </c>
      <c r="C147" s="58" t="s">
        <v>216</v>
      </c>
      <c r="D147" s="58" t="s">
        <v>216</v>
      </c>
      <c r="E147" s="58" t="s">
        <v>216</v>
      </c>
      <c r="F147" s="58" t="s">
        <v>216</v>
      </c>
      <c r="G147" s="58" t="s">
        <v>216</v>
      </c>
      <c r="H147" s="58" t="s">
        <v>2</v>
      </c>
      <c r="I147" s="58" t="s">
        <v>2</v>
      </c>
      <c r="J147" s="58" t="s">
        <v>216</v>
      </c>
      <c r="K147" s="58" t="s">
        <v>2</v>
      </c>
      <c r="L147" s="58" t="s">
        <v>2</v>
      </c>
    </row>
    <row r="148" spans="1:12" ht="15" customHeight="1" x14ac:dyDescent="0.25">
      <c r="A148" s="25" t="s">
        <v>146</v>
      </c>
      <c r="B148" s="26">
        <v>4109690</v>
      </c>
      <c r="C148" s="59" t="s">
        <v>216</v>
      </c>
      <c r="D148" s="59" t="s">
        <v>216</v>
      </c>
      <c r="E148" s="59" t="s">
        <v>216</v>
      </c>
      <c r="F148" s="59" t="s">
        <v>216</v>
      </c>
      <c r="G148" s="59" t="s">
        <v>216</v>
      </c>
      <c r="H148" s="59" t="s">
        <v>2</v>
      </c>
      <c r="I148" s="59" t="s">
        <v>2</v>
      </c>
      <c r="J148" s="59" t="s">
        <v>216</v>
      </c>
      <c r="K148" s="59" t="s">
        <v>2</v>
      </c>
      <c r="L148" s="59" t="s">
        <v>2</v>
      </c>
    </row>
    <row r="149" spans="1:12" ht="15" customHeight="1" x14ac:dyDescent="0.25">
      <c r="A149" s="23" t="s">
        <v>147</v>
      </c>
      <c r="B149" s="24">
        <v>4109720</v>
      </c>
      <c r="C149" s="58" t="s">
        <v>216</v>
      </c>
      <c r="D149" s="58" t="s">
        <v>216</v>
      </c>
      <c r="E149" s="58" t="s">
        <v>216</v>
      </c>
      <c r="F149" s="58" t="s">
        <v>216</v>
      </c>
      <c r="G149" s="58" t="s">
        <v>216</v>
      </c>
      <c r="H149" s="58" t="s">
        <v>2</v>
      </c>
      <c r="I149" s="58" t="s">
        <v>2</v>
      </c>
      <c r="J149" s="58" t="s">
        <v>216</v>
      </c>
      <c r="K149" s="58" t="s">
        <v>2</v>
      </c>
      <c r="L149" s="58" t="s">
        <v>2</v>
      </c>
    </row>
    <row r="150" spans="1:12" ht="15" customHeight="1" x14ac:dyDescent="0.25">
      <c r="A150" s="25" t="s">
        <v>148</v>
      </c>
      <c r="B150" s="26">
        <v>4109750</v>
      </c>
      <c r="C150" s="59" t="s">
        <v>216</v>
      </c>
      <c r="D150" s="59" t="s">
        <v>216</v>
      </c>
      <c r="E150" s="59" t="s">
        <v>216</v>
      </c>
      <c r="F150" s="59" t="s">
        <v>216</v>
      </c>
      <c r="G150" s="59" t="s">
        <v>216</v>
      </c>
      <c r="H150" s="59" t="s">
        <v>2</v>
      </c>
      <c r="I150" s="59" t="s">
        <v>2</v>
      </c>
      <c r="J150" s="59" t="s">
        <v>216</v>
      </c>
      <c r="K150" s="59" t="s">
        <v>2</v>
      </c>
      <c r="L150" s="59" t="s">
        <v>2</v>
      </c>
    </row>
    <row r="151" spans="1:12" ht="15" customHeight="1" x14ac:dyDescent="0.25">
      <c r="A151" s="23" t="s">
        <v>149</v>
      </c>
      <c r="B151" s="24">
        <v>4109870</v>
      </c>
      <c r="C151" s="58" t="s">
        <v>216</v>
      </c>
      <c r="D151" s="58" t="s">
        <v>216</v>
      </c>
      <c r="E151" s="58" t="s">
        <v>216</v>
      </c>
      <c r="F151" s="58" t="s">
        <v>216</v>
      </c>
      <c r="G151" s="58" t="s">
        <v>216</v>
      </c>
      <c r="H151" s="58" t="s">
        <v>2</v>
      </c>
      <c r="I151" s="58" t="s">
        <v>2</v>
      </c>
      <c r="J151" s="58" t="s">
        <v>216</v>
      </c>
      <c r="K151" s="58" t="s">
        <v>2</v>
      </c>
      <c r="L151" s="58" t="s">
        <v>2</v>
      </c>
    </row>
    <row r="152" spans="1:12" ht="15" customHeight="1" x14ac:dyDescent="0.25">
      <c r="A152" s="25" t="s">
        <v>150</v>
      </c>
      <c r="B152" s="26">
        <v>4109960</v>
      </c>
      <c r="C152" s="59" t="s">
        <v>216</v>
      </c>
      <c r="D152" s="59" t="s">
        <v>216</v>
      </c>
      <c r="E152" s="59" t="s">
        <v>216</v>
      </c>
      <c r="F152" s="59" t="s">
        <v>216</v>
      </c>
      <c r="G152" s="59" t="s">
        <v>216</v>
      </c>
      <c r="H152" s="59" t="s">
        <v>2</v>
      </c>
      <c r="I152" s="59" t="s">
        <v>2</v>
      </c>
      <c r="J152" s="59" t="s">
        <v>216</v>
      </c>
      <c r="K152" s="59" t="s">
        <v>2</v>
      </c>
      <c r="L152" s="59" t="s">
        <v>2</v>
      </c>
    </row>
    <row r="153" spans="1:12" ht="15" customHeight="1" x14ac:dyDescent="0.25">
      <c r="A153" s="23" t="s">
        <v>151</v>
      </c>
      <c r="B153" s="24">
        <v>4110020</v>
      </c>
      <c r="C153" s="58" t="s">
        <v>216</v>
      </c>
      <c r="D153" s="58" t="s">
        <v>216</v>
      </c>
      <c r="E153" s="58" t="s">
        <v>216</v>
      </c>
      <c r="F153" s="58" t="s">
        <v>216</v>
      </c>
      <c r="G153" s="58" t="s">
        <v>216</v>
      </c>
      <c r="H153" s="58" t="s">
        <v>2</v>
      </c>
      <c r="I153" s="58" t="s">
        <v>2</v>
      </c>
      <c r="J153" s="58" t="s">
        <v>216</v>
      </c>
      <c r="K153" s="58" t="s">
        <v>2</v>
      </c>
      <c r="L153" s="58" t="s">
        <v>2</v>
      </c>
    </row>
    <row r="154" spans="1:12" ht="15" customHeight="1" x14ac:dyDescent="0.25">
      <c r="A154" s="25" t="s">
        <v>152</v>
      </c>
      <c r="B154" s="26">
        <v>4110040</v>
      </c>
      <c r="C154" s="59" t="s">
        <v>216</v>
      </c>
      <c r="D154" s="59" t="s">
        <v>216</v>
      </c>
      <c r="E154" s="59" t="s">
        <v>216</v>
      </c>
      <c r="F154" s="59" t="s">
        <v>216</v>
      </c>
      <c r="G154" s="59" t="s">
        <v>216</v>
      </c>
      <c r="H154" s="59" t="s">
        <v>2</v>
      </c>
      <c r="I154" s="59" t="s">
        <v>2</v>
      </c>
      <c r="J154" s="59" t="s">
        <v>216</v>
      </c>
      <c r="K154" s="59" t="s">
        <v>2</v>
      </c>
      <c r="L154" s="59" t="s">
        <v>2</v>
      </c>
    </row>
    <row r="155" spans="1:12" ht="15" customHeight="1" x14ac:dyDescent="0.25">
      <c r="A155" s="23" t="s">
        <v>153</v>
      </c>
      <c r="B155" s="24">
        <v>4110080</v>
      </c>
      <c r="C155" s="58" t="s">
        <v>216</v>
      </c>
      <c r="D155" s="58" t="s">
        <v>216</v>
      </c>
      <c r="E155" s="58" t="s">
        <v>216</v>
      </c>
      <c r="F155" s="58" t="s">
        <v>216</v>
      </c>
      <c r="G155" s="58" t="s">
        <v>216</v>
      </c>
      <c r="H155" s="58" t="s">
        <v>2</v>
      </c>
      <c r="I155" s="58" t="s">
        <v>2</v>
      </c>
      <c r="J155" s="58" t="s">
        <v>216</v>
      </c>
      <c r="K155" s="58" t="s">
        <v>2</v>
      </c>
      <c r="L155" s="58" t="s">
        <v>2</v>
      </c>
    </row>
    <row r="156" spans="1:12" ht="15" customHeight="1" x14ac:dyDescent="0.25">
      <c r="A156" s="25" t="s">
        <v>154</v>
      </c>
      <c r="B156" s="26">
        <v>4110110</v>
      </c>
      <c r="C156" s="59" t="s">
        <v>216</v>
      </c>
      <c r="D156" s="59" t="s">
        <v>216</v>
      </c>
      <c r="E156" s="59" t="s">
        <v>216</v>
      </c>
      <c r="F156" s="59" t="s">
        <v>216</v>
      </c>
      <c r="G156" s="59" t="s">
        <v>216</v>
      </c>
      <c r="H156" s="59" t="s">
        <v>2</v>
      </c>
      <c r="I156" s="59" t="s">
        <v>2</v>
      </c>
      <c r="J156" s="59" t="s">
        <v>216</v>
      </c>
      <c r="K156" s="59" t="s">
        <v>2</v>
      </c>
      <c r="L156" s="59" t="s">
        <v>2</v>
      </c>
    </row>
    <row r="157" spans="1:12" ht="15" customHeight="1" x14ac:dyDescent="0.25">
      <c r="A157" s="23" t="s">
        <v>155</v>
      </c>
      <c r="B157" s="24">
        <v>4110200</v>
      </c>
      <c r="C157" s="58" t="s">
        <v>216</v>
      </c>
      <c r="D157" s="58" t="s">
        <v>216</v>
      </c>
      <c r="E157" s="58" t="s">
        <v>216</v>
      </c>
      <c r="F157" s="58" t="s">
        <v>216</v>
      </c>
      <c r="G157" s="58" t="s">
        <v>216</v>
      </c>
      <c r="H157" s="58" t="s">
        <v>2</v>
      </c>
      <c r="I157" s="58" t="s">
        <v>2</v>
      </c>
      <c r="J157" s="58" t="s">
        <v>215</v>
      </c>
      <c r="K157" s="58">
        <v>5830.69</v>
      </c>
      <c r="L157" s="58">
        <f>K157/'Section A-LEA Allocations'!I159</f>
        <v>0.14854284737461845</v>
      </c>
    </row>
    <row r="158" spans="1:12" ht="15" customHeight="1" x14ac:dyDescent="0.25">
      <c r="A158" s="25" t="s">
        <v>156</v>
      </c>
      <c r="B158" s="26">
        <v>4103265</v>
      </c>
      <c r="C158" s="59" t="s">
        <v>216</v>
      </c>
      <c r="D158" s="59" t="s">
        <v>216</v>
      </c>
      <c r="E158" s="59" t="s">
        <v>216</v>
      </c>
      <c r="F158" s="59" t="s">
        <v>216</v>
      </c>
      <c r="G158" s="59" t="s">
        <v>216</v>
      </c>
      <c r="H158" s="59" t="s">
        <v>2</v>
      </c>
      <c r="I158" s="59" t="s">
        <v>2</v>
      </c>
      <c r="J158" s="59" t="s">
        <v>216</v>
      </c>
      <c r="K158" s="59" t="s">
        <v>2</v>
      </c>
      <c r="L158" s="59" t="s">
        <v>2</v>
      </c>
    </row>
    <row r="159" spans="1:12" ht="15" customHeight="1" x14ac:dyDescent="0.25">
      <c r="A159" s="23" t="s">
        <v>157</v>
      </c>
      <c r="B159" s="24">
        <v>4110350</v>
      </c>
      <c r="C159" s="58" t="s">
        <v>216</v>
      </c>
      <c r="D159" s="58" t="s">
        <v>216</v>
      </c>
      <c r="E159" s="58" t="s">
        <v>216</v>
      </c>
      <c r="F159" s="58" t="s">
        <v>216</v>
      </c>
      <c r="G159" s="58" t="s">
        <v>216</v>
      </c>
      <c r="H159" s="58" t="s">
        <v>2</v>
      </c>
      <c r="I159" s="58" t="s">
        <v>2</v>
      </c>
      <c r="J159" s="58" t="s">
        <v>216</v>
      </c>
      <c r="K159" s="58" t="s">
        <v>2</v>
      </c>
      <c r="L159" s="58" t="s">
        <v>2</v>
      </c>
    </row>
    <row r="160" spans="1:12" ht="15" customHeight="1" x14ac:dyDescent="0.25">
      <c r="A160" s="25" t="s">
        <v>158</v>
      </c>
      <c r="B160" s="26">
        <v>4110410</v>
      </c>
      <c r="C160" s="59" t="s">
        <v>216</v>
      </c>
      <c r="D160" s="59" t="s">
        <v>216</v>
      </c>
      <c r="E160" s="59" t="s">
        <v>216</v>
      </c>
      <c r="F160" s="59" t="s">
        <v>216</v>
      </c>
      <c r="G160" s="59" t="s">
        <v>216</v>
      </c>
      <c r="H160" s="59" t="s">
        <v>2</v>
      </c>
      <c r="I160" s="59" t="s">
        <v>2</v>
      </c>
      <c r="J160" s="59" t="s">
        <v>216</v>
      </c>
      <c r="K160" s="59" t="s">
        <v>2</v>
      </c>
      <c r="L160" s="59" t="s">
        <v>2</v>
      </c>
    </row>
    <row r="161" spans="1:12" ht="15" customHeight="1" x14ac:dyDescent="0.25">
      <c r="A161" s="23" t="s">
        <v>159</v>
      </c>
      <c r="B161" s="24">
        <v>4110520</v>
      </c>
      <c r="C161" s="58" t="s">
        <v>216</v>
      </c>
      <c r="D161" s="58" t="s">
        <v>216</v>
      </c>
      <c r="E161" s="58" t="s">
        <v>216</v>
      </c>
      <c r="F161" s="58" t="s">
        <v>216</v>
      </c>
      <c r="G161" s="58" t="s">
        <v>216</v>
      </c>
      <c r="H161" s="58" t="s">
        <v>2</v>
      </c>
      <c r="I161" s="58" t="s">
        <v>2</v>
      </c>
      <c r="J161" s="58" t="s">
        <v>215</v>
      </c>
      <c r="K161" s="58">
        <v>242620.07</v>
      </c>
      <c r="L161" s="58">
        <f>K161/'Section A-LEA Allocations'!I163</f>
        <v>0.10464859564251948</v>
      </c>
    </row>
    <row r="162" spans="1:12" ht="15" customHeight="1" x14ac:dyDescent="0.25">
      <c r="A162" s="25" t="s">
        <v>160</v>
      </c>
      <c r="B162" s="26">
        <v>4110530</v>
      </c>
      <c r="C162" s="59" t="s">
        <v>216</v>
      </c>
      <c r="D162" s="59" t="s">
        <v>216</v>
      </c>
      <c r="E162" s="59" t="s">
        <v>216</v>
      </c>
      <c r="F162" s="59" t="s">
        <v>216</v>
      </c>
      <c r="G162" s="59" t="s">
        <v>216</v>
      </c>
      <c r="H162" s="59" t="s">
        <v>2</v>
      </c>
      <c r="I162" s="59" t="s">
        <v>2</v>
      </c>
      <c r="J162" s="59" t="s">
        <v>216</v>
      </c>
      <c r="K162" s="59" t="s">
        <v>2</v>
      </c>
      <c r="L162" s="59" t="s">
        <v>2</v>
      </c>
    </row>
    <row r="163" spans="1:12" ht="15" customHeight="1" x14ac:dyDescent="0.25">
      <c r="A163" s="23" t="s">
        <v>161</v>
      </c>
      <c r="B163" s="24">
        <v>4110560</v>
      </c>
      <c r="C163" s="58" t="s">
        <v>216</v>
      </c>
      <c r="D163" s="58" t="s">
        <v>216</v>
      </c>
      <c r="E163" s="58" t="s">
        <v>216</v>
      </c>
      <c r="F163" s="58" t="s">
        <v>216</v>
      </c>
      <c r="G163" s="58" t="s">
        <v>216</v>
      </c>
      <c r="H163" s="58" t="s">
        <v>2</v>
      </c>
      <c r="I163" s="58" t="s">
        <v>2</v>
      </c>
      <c r="J163" s="58" t="s">
        <v>216</v>
      </c>
      <c r="K163" s="58" t="s">
        <v>2</v>
      </c>
      <c r="L163" s="58" t="s">
        <v>2</v>
      </c>
    </row>
    <row r="164" spans="1:12" ht="15" customHeight="1" x14ac:dyDescent="0.25">
      <c r="A164" s="25" t="s">
        <v>162</v>
      </c>
      <c r="B164" s="26">
        <v>4110680</v>
      </c>
      <c r="C164" s="59" t="s">
        <v>216</v>
      </c>
      <c r="D164" s="59" t="s">
        <v>216</v>
      </c>
      <c r="E164" s="59" t="s">
        <v>216</v>
      </c>
      <c r="F164" s="59" t="s">
        <v>216</v>
      </c>
      <c r="G164" s="59" t="s">
        <v>216</v>
      </c>
      <c r="H164" s="59" t="s">
        <v>2</v>
      </c>
      <c r="I164" s="59" t="s">
        <v>2</v>
      </c>
      <c r="J164" s="59" t="s">
        <v>216</v>
      </c>
      <c r="K164" s="59" t="s">
        <v>2</v>
      </c>
      <c r="L164" s="59" t="s">
        <v>2</v>
      </c>
    </row>
    <row r="165" spans="1:12" ht="15" customHeight="1" x14ac:dyDescent="0.25">
      <c r="A165" s="23" t="s">
        <v>163</v>
      </c>
      <c r="B165" s="24">
        <v>4110820</v>
      </c>
      <c r="C165" s="58" t="s">
        <v>216</v>
      </c>
      <c r="D165" s="58" t="s">
        <v>216</v>
      </c>
      <c r="E165" s="58" t="s">
        <v>216</v>
      </c>
      <c r="F165" s="58" t="s">
        <v>216</v>
      </c>
      <c r="G165" s="58" t="s">
        <v>216</v>
      </c>
      <c r="H165" s="58" t="s">
        <v>2</v>
      </c>
      <c r="I165" s="58" t="s">
        <v>2</v>
      </c>
      <c r="J165" s="58" t="s">
        <v>216</v>
      </c>
      <c r="K165" s="58" t="s">
        <v>2</v>
      </c>
      <c r="L165" s="58" t="s">
        <v>2</v>
      </c>
    </row>
    <row r="166" spans="1:12" ht="15" customHeight="1" x14ac:dyDescent="0.25">
      <c r="A166" s="25" t="s">
        <v>164</v>
      </c>
      <c r="B166" s="26">
        <v>4108100</v>
      </c>
      <c r="C166" s="59" t="s">
        <v>216</v>
      </c>
      <c r="D166" s="59" t="s">
        <v>216</v>
      </c>
      <c r="E166" s="59" t="s">
        <v>216</v>
      </c>
      <c r="F166" s="59" t="s">
        <v>216</v>
      </c>
      <c r="G166" s="59" t="s">
        <v>216</v>
      </c>
      <c r="H166" s="59" t="s">
        <v>2</v>
      </c>
      <c r="I166" s="59" t="s">
        <v>2</v>
      </c>
      <c r="J166" s="59" t="s">
        <v>216</v>
      </c>
      <c r="K166" s="59" t="s">
        <v>2</v>
      </c>
      <c r="L166" s="59" t="s">
        <v>2</v>
      </c>
    </row>
    <row r="167" spans="1:12" ht="15" customHeight="1" x14ac:dyDescent="0.25">
      <c r="A167" s="23" t="s">
        <v>165</v>
      </c>
      <c r="B167" s="24">
        <v>4110980</v>
      </c>
      <c r="C167" s="58" t="s">
        <v>216</v>
      </c>
      <c r="D167" s="58" t="s">
        <v>216</v>
      </c>
      <c r="E167" s="58" t="s">
        <v>216</v>
      </c>
      <c r="F167" s="58" t="s">
        <v>216</v>
      </c>
      <c r="G167" s="58" t="s">
        <v>216</v>
      </c>
      <c r="H167" s="58" t="s">
        <v>2</v>
      </c>
      <c r="I167" s="58" t="s">
        <v>2</v>
      </c>
      <c r="J167" s="58" t="s">
        <v>216</v>
      </c>
      <c r="K167" s="58" t="s">
        <v>2</v>
      </c>
      <c r="L167" s="58" t="s">
        <v>2</v>
      </c>
    </row>
    <row r="168" spans="1:12" ht="15" customHeight="1" x14ac:dyDescent="0.25">
      <c r="A168" s="25" t="s">
        <v>166</v>
      </c>
      <c r="B168" s="26">
        <v>4111040</v>
      </c>
      <c r="C168" s="59" t="s">
        <v>216</v>
      </c>
      <c r="D168" s="59" t="s">
        <v>216</v>
      </c>
      <c r="E168" s="59" t="s">
        <v>216</v>
      </c>
      <c r="F168" s="59" t="s">
        <v>216</v>
      </c>
      <c r="G168" s="59" t="s">
        <v>216</v>
      </c>
      <c r="H168" s="59" t="s">
        <v>2</v>
      </c>
      <c r="I168" s="59" t="s">
        <v>2</v>
      </c>
      <c r="J168" s="59" t="s">
        <v>216</v>
      </c>
      <c r="K168" s="59" t="s">
        <v>2</v>
      </c>
      <c r="L168" s="59" t="s">
        <v>2</v>
      </c>
    </row>
    <row r="169" spans="1:12" ht="15" customHeight="1" x14ac:dyDescent="0.25">
      <c r="A169" s="23" t="s">
        <v>167</v>
      </c>
      <c r="B169" s="24">
        <v>4111100</v>
      </c>
      <c r="C169" s="58" t="s">
        <v>216</v>
      </c>
      <c r="D169" s="58" t="s">
        <v>216</v>
      </c>
      <c r="E169" s="58" t="s">
        <v>216</v>
      </c>
      <c r="F169" s="58" t="s">
        <v>216</v>
      </c>
      <c r="G169" s="58" t="s">
        <v>216</v>
      </c>
      <c r="H169" s="58" t="s">
        <v>2</v>
      </c>
      <c r="I169" s="58" t="s">
        <v>2</v>
      </c>
      <c r="J169" s="58" t="s">
        <v>216</v>
      </c>
      <c r="K169" s="58" t="s">
        <v>2</v>
      </c>
      <c r="L169" s="58" t="s">
        <v>2</v>
      </c>
    </row>
    <row r="170" spans="1:12" ht="15" customHeight="1" x14ac:dyDescent="0.25">
      <c r="A170" s="25" t="s">
        <v>168</v>
      </c>
      <c r="B170" s="26">
        <v>4111220</v>
      </c>
      <c r="C170" s="59" t="s">
        <v>216</v>
      </c>
      <c r="D170" s="59" t="s">
        <v>216</v>
      </c>
      <c r="E170" s="59" t="s">
        <v>216</v>
      </c>
      <c r="F170" s="59" t="s">
        <v>216</v>
      </c>
      <c r="G170" s="59" t="s">
        <v>216</v>
      </c>
      <c r="H170" s="59" t="s">
        <v>2</v>
      </c>
      <c r="I170" s="59" t="s">
        <v>2</v>
      </c>
      <c r="J170" s="59" t="s">
        <v>216</v>
      </c>
      <c r="K170" s="59" t="s">
        <v>2</v>
      </c>
      <c r="L170" s="59" t="s">
        <v>2</v>
      </c>
    </row>
    <row r="171" spans="1:12" ht="15" customHeight="1" x14ac:dyDescent="0.25">
      <c r="A171" s="23" t="s">
        <v>169</v>
      </c>
      <c r="B171" s="24">
        <v>4111250</v>
      </c>
      <c r="C171" s="58" t="s">
        <v>216</v>
      </c>
      <c r="D171" s="58" t="s">
        <v>216</v>
      </c>
      <c r="E171" s="58" t="s">
        <v>216</v>
      </c>
      <c r="F171" s="58" t="s">
        <v>216</v>
      </c>
      <c r="G171" s="58" t="s">
        <v>216</v>
      </c>
      <c r="H171" s="58" t="s">
        <v>2</v>
      </c>
      <c r="I171" s="58" t="s">
        <v>2</v>
      </c>
      <c r="J171" s="58" t="s">
        <v>216</v>
      </c>
      <c r="K171" s="58" t="s">
        <v>2</v>
      </c>
      <c r="L171" s="58" t="s">
        <v>2</v>
      </c>
    </row>
    <row r="172" spans="1:12" ht="15" customHeight="1" x14ac:dyDescent="0.25">
      <c r="A172" s="25" t="s">
        <v>170</v>
      </c>
      <c r="B172" s="26">
        <v>4111290</v>
      </c>
      <c r="C172" s="59" t="s">
        <v>216</v>
      </c>
      <c r="D172" s="59" t="s">
        <v>216</v>
      </c>
      <c r="E172" s="59" t="s">
        <v>216</v>
      </c>
      <c r="F172" s="59" t="s">
        <v>216</v>
      </c>
      <c r="G172" s="59" t="s">
        <v>216</v>
      </c>
      <c r="H172" s="59" t="s">
        <v>2</v>
      </c>
      <c r="I172" s="59" t="s">
        <v>2</v>
      </c>
      <c r="J172" s="59" t="s">
        <v>216</v>
      </c>
      <c r="K172" s="59" t="s">
        <v>2</v>
      </c>
      <c r="L172" s="59" t="s">
        <v>2</v>
      </c>
    </row>
    <row r="173" spans="1:12" ht="15" customHeight="1" x14ac:dyDescent="0.25">
      <c r="A173" s="23" t="s">
        <v>171</v>
      </c>
      <c r="B173" s="24">
        <v>4111450</v>
      </c>
      <c r="C173" s="58" t="s">
        <v>216</v>
      </c>
      <c r="D173" s="58" t="s">
        <v>216</v>
      </c>
      <c r="E173" s="58" t="s">
        <v>216</v>
      </c>
      <c r="F173" s="58" t="s">
        <v>216</v>
      </c>
      <c r="G173" s="58" t="s">
        <v>216</v>
      </c>
      <c r="H173" s="58" t="s">
        <v>2</v>
      </c>
      <c r="I173" s="58" t="s">
        <v>2</v>
      </c>
      <c r="J173" s="58" t="s">
        <v>216</v>
      </c>
      <c r="K173" s="58" t="s">
        <v>2</v>
      </c>
      <c r="L173" s="58" t="s">
        <v>2</v>
      </c>
    </row>
    <row r="174" spans="1:12" ht="15" customHeight="1" x14ac:dyDescent="0.25">
      <c r="A174" s="25" t="s">
        <v>172</v>
      </c>
      <c r="B174" s="26">
        <v>4111490</v>
      </c>
      <c r="C174" s="59" t="s">
        <v>216</v>
      </c>
      <c r="D174" s="59" t="s">
        <v>216</v>
      </c>
      <c r="E174" s="59" t="s">
        <v>216</v>
      </c>
      <c r="F174" s="59" t="s">
        <v>216</v>
      </c>
      <c r="G174" s="59" t="s">
        <v>216</v>
      </c>
      <c r="H174" s="59" t="s">
        <v>2</v>
      </c>
      <c r="I174" s="59" t="s">
        <v>2</v>
      </c>
      <c r="J174" s="59" t="s">
        <v>216</v>
      </c>
      <c r="K174" s="59" t="s">
        <v>2</v>
      </c>
      <c r="L174" s="59" t="s">
        <v>2</v>
      </c>
    </row>
    <row r="175" spans="1:12" ht="15" customHeight="1" x14ac:dyDescent="0.25">
      <c r="A175" s="23" t="s">
        <v>173</v>
      </c>
      <c r="B175" s="24">
        <v>4105100</v>
      </c>
      <c r="C175" s="58" t="s">
        <v>216</v>
      </c>
      <c r="D175" s="58" t="s">
        <v>216</v>
      </c>
      <c r="E175" s="58" t="s">
        <v>216</v>
      </c>
      <c r="F175" s="58" t="s">
        <v>216</v>
      </c>
      <c r="G175" s="58" t="s">
        <v>216</v>
      </c>
      <c r="H175" s="58" t="s">
        <v>2</v>
      </c>
      <c r="I175" s="58" t="s">
        <v>2</v>
      </c>
      <c r="J175" s="58" t="s">
        <v>216</v>
      </c>
      <c r="K175" s="58" t="s">
        <v>2</v>
      </c>
      <c r="L175" s="58" t="s">
        <v>2</v>
      </c>
    </row>
    <row r="176" spans="1:12" ht="15" customHeight="1" x14ac:dyDescent="0.25">
      <c r="A176" s="25" t="s">
        <v>174</v>
      </c>
      <c r="B176" s="26">
        <v>4105020</v>
      </c>
      <c r="C176" s="59" t="s">
        <v>216</v>
      </c>
      <c r="D176" s="59" t="s">
        <v>216</v>
      </c>
      <c r="E176" s="59" t="s">
        <v>216</v>
      </c>
      <c r="F176" s="59" t="s">
        <v>216</v>
      </c>
      <c r="G176" s="59" t="s">
        <v>216</v>
      </c>
      <c r="H176" s="59" t="s">
        <v>2</v>
      </c>
      <c r="I176" s="59" t="s">
        <v>2</v>
      </c>
      <c r="J176" s="59" t="s">
        <v>216</v>
      </c>
      <c r="K176" s="59" t="s">
        <v>2</v>
      </c>
      <c r="L176" s="59" t="s">
        <v>2</v>
      </c>
    </row>
    <row r="177" spans="1:12" ht="15" customHeight="1" x14ac:dyDescent="0.25">
      <c r="A177" s="23" t="s">
        <v>175</v>
      </c>
      <c r="B177" s="24">
        <v>4111580</v>
      </c>
      <c r="C177" s="58" t="s">
        <v>216</v>
      </c>
      <c r="D177" s="58" t="s">
        <v>216</v>
      </c>
      <c r="E177" s="58" t="s">
        <v>216</v>
      </c>
      <c r="F177" s="58" t="s">
        <v>216</v>
      </c>
      <c r="G177" s="58" t="s">
        <v>216</v>
      </c>
      <c r="H177" s="58" t="s">
        <v>2</v>
      </c>
      <c r="I177" s="58" t="s">
        <v>2</v>
      </c>
      <c r="J177" s="58" t="s">
        <v>216</v>
      </c>
      <c r="K177" s="58" t="s">
        <v>2</v>
      </c>
      <c r="L177" s="58" t="s">
        <v>2</v>
      </c>
    </row>
    <row r="178" spans="1:12" ht="15" customHeight="1" x14ac:dyDescent="0.25">
      <c r="A178" s="25" t="s">
        <v>176</v>
      </c>
      <c r="B178" s="26">
        <v>4111610</v>
      </c>
      <c r="C178" s="59" t="s">
        <v>216</v>
      </c>
      <c r="D178" s="59" t="s">
        <v>216</v>
      </c>
      <c r="E178" s="59" t="s">
        <v>216</v>
      </c>
      <c r="F178" s="59" t="s">
        <v>216</v>
      </c>
      <c r="G178" s="59" t="s">
        <v>216</v>
      </c>
      <c r="H178" s="59" t="s">
        <v>2</v>
      </c>
      <c r="I178" s="59" t="s">
        <v>2</v>
      </c>
      <c r="J178" s="59" t="s">
        <v>216</v>
      </c>
      <c r="K178" s="59" t="s">
        <v>2</v>
      </c>
      <c r="L178" s="59" t="s">
        <v>2</v>
      </c>
    </row>
    <row r="179" spans="1:12" ht="15" customHeight="1" x14ac:dyDescent="0.25">
      <c r="A179" s="23" t="s">
        <v>177</v>
      </c>
      <c r="B179" s="24">
        <v>4100021</v>
      </c>
      <c r="C179" s="58" t="s">
        <v>216</v>
      </c>
      <c r="D179" s="58" t="s">
        <v>216</v>
      </c>
      <c r="E179" s="58" t="s">
        <v>216</v>
      </c>
      <c r="F179" s="58" t="s">
        <v>216</v>
      </c>
      <c r="G179" s="58" t="s">
        <v>216</v>
      </c>
      <c r="H179" s="58" t="s">
        <v>2</v>
      </c>
      <c r="I179" s="58" t="s">
        <v>2</v>
      </c>
      <c r="J179" s="58" t="s">
        <v>216</v>
      </c>
      <c r="K179" s="58" t="s">
        <v>2</v>
      </c>
      <c r="L179" s="58" t="s">
        <v>2</v>
      </c>
    </row>
    <row r="180" spans="1:12" ht="15" customHeight="1" x14ac:dyDescent="0.25">
      <c r="A180" s="25" t="s">
        <v>178</v>
      </c>
      <c r="B180" s="26">
        <v>4111640</v>
      </c>
      <c r="C180" s="59" t="s">
        <v>216</v>
      </c>
      <c r="D180" s="59" t="s">
        <v>216</v>
      </c>
      <c r="E180" s="59" t="s">
        <v>216</v>
      </c>
      <c r="F180" s="59" t="s">
        <v>216</v>
      </c>
      <c r="G180" s="59" t="s">
        <v>216</v>
      </c>
      <c r="H180" s="59" t="s">
        <v>2</v>
      </c>
      <c r="I180" s="59" t="s">
        <v>2</v>
      </c>
      <c r="J180" s="59" t="s">
        <v>216</v>
      </c>
      <c r="K180" s="59" t="s">
        <v>2</v>
      </c>
      <c r="L180" s="59" t="s">
        <v>2</v>
      </c>
    </row>
    <row r="181" spans="1:12" ht="15" customHeight="1" x14ac:dyDescent="0.25">
      <c r="A181" s="23" t="s">
        <v>179</v>
      </c>
      <c r="B181" s="24">
        <v>4111670</v>
      </c>
      <c r="C181" s="58" t="s">
        <v>216</v>
      </c>
      <c r="D181" s="58" t="s">
        <v>216</v>
      </c>
      <c r="E181" s="58" t="s">
        <v>216</v>
      </c>
      <c r="F181" s="58" t="s">
        <v>216</v>
      </c>
      <c r="G181" s="58" t="s">
        <v>216</v>
      </c>
      <c r="H181" s="58" t="s">
        <v>2</v>
      </c>
      <c r="I181" s="58" t="s">
        <v>2</v>
      </c>
      <c r="J181" s="58" t="s">
        <v>216</v>
      </c>
      <c r="K181" s="58" t="s">
        <v>2</v>
      </c>
      <c r="L181" s="58" t="s">
        <v>2</v>
      </c>
    </row>
    <row r="182" spans="1:12" ht="15" customHeight="1" x14ac:dyDescent="0.25">
      <c r="A182" s="25" t="s">
        <v>180</v>
      </c>
      <c r="B182" s="26">
        <v>4111720</v>
      </c>
      <c r="C182" s="59" t="s">
        <v>216</v>
      </c>
      <c r="D182" s="59" t="s">
        <v>216</v>
      </c>
      <c r="E182" s="59" t="s">
        <v>216</v>
      </c>
      <c r="F182" s="59" t="s">
        <v>216</v>
      </c>
      <c r="G182" s="59" t="s">
        <v>216</v>
      </c>
      <c r="H182" s="59" t="s">
        <v>2</v>
      </c>
      <c r="I182" s="59" t="s">
        <v>2</v>
      </c>
      <c r="J182" s="59" t="s">
        <v>216</v>
      </c>
      <c r="K182" s="59" t="s">
        <v>2</v>
      </c>
      <c r="L182" s="59" t="s">
        <v>2</v>
      </c>
    </row>
    <row r="183" spans="1:12" ht="15" customHeight="1" x14ac:dyDescent="0.25">
      <c r="A183" s="23" t="s">
        <v>181</v>
      </c>
      <c r="B183" s="24">
        <v>4111760</v>
      </c>
      <c r="C183" s="58" t="s">
        <v>216</v>
      </c>
      <c r="D183" s="58" t="s">
        <v>216</v>
      </c>
      <c r="E183" s="58" t="s">
        <v>216</v>
      </c>
      <c r="F183" s="58" t="s">
        <v>216</v>
      </c>
      <c r="G183" s="58" t="s">
        <v>216</v>
      </c>
      <c r="H183" s="58" t="s">
        <v>2</v>
      </c>
      <c r="I183" s="58" t="s">
        <v>2</v>
      </c>
      <c r="J183" s="58" t="s">
        <v>216</v>
      </c>
      <c r="K183" s="58" t="s">
        <v>2</v>
      </c>
      <c r="L183" s="58" t="s">
        <v>2</v>
      </c>
    </row>
    <row r="184" spans="1:12" ht="15" customHeight="1" x14ac:dyDescent="0.25">
      <c r="A184" s="25" t="s">
        <v>182</v>
      </c>
      <c r="B184" s="26">
        <v>4111790</v>
      </c>
      <c r="C184" s="59" t="s">
        <v>216</v>
      </c>
      <c r="D184" s="59" t="s">
        <v>216</v>
      </c>
      <c r="E184" s="59" t="s">
        <v>216</v>
      </c>
      <c r="F184" s="59" t="s">
        <v>216</v>
      </c>
      <c r="G184" s="59" t="s">
        <v>216</v>
      </c>
      <c r="H184" s="59" t="s">
        <v>2</v>
      </c>
      <c r="I184" s="59" t="s">
        <v>2</v>
      </c>
      <c r="J184" s="59" t="s">
        <v>216</v>
      </c>
      <c r="K184" s="59" t="s">
        <v>2</v>
      </c>
      <c r="L184" s="59" t="s">
        <v>2</v>
      </c>
    </row>
    <row r="185" spans="1:12" ht="15" customHeight="1" x14ac:dyDescent="0.25">
      <c r="A185" s="23" t="s">
        <v>183</v>
      </c>
      <c r="B185" s="24">
        <v>4111910</v>
      </c>
      <c r="C185" s="58" t="s">
        <v>216</v>
      </c>
      <c r="D185" s="58" t="s">
        <v>216</v>
      </c>
      <c r="E185" s="58" t="s">
        <v>216</v>
      </c>
      <c r="F185" s="58" t="s">
        <v>216</v>
      </c>
      <c r="G185" s="58" t="s">
        <v>216</v>
      </c>
      <c r="H185" s="58" t="s">
        <v>2</v>
      </c>
      <c r="I185" s="58" t="s">
        <v>2</v>
      </c>
      <c r="J185" s="58" t="s">
        <v>216</v>
      </c>
      <c r="K185" s="58" t="s">
        <v>2</v>
      </c>
      <c r="L185" s="58" t="s">
        <v>2</v>
      </c>
    </row>
    <row r="186" spans="1:12" ht="15" customHeight="1" x14ac:dyDescent="0.25">
      <c r="A186" s="25" t="s">
        <v>184</v>
      </c>
      <c r="B186" s="26">
        <v>4111940</v>
      </c>
      <c r="C186" s="59" t="s">
        <v>216</v>
      </c>
      <c r="D186" s="59" t="s">
        <v>216</v>
      </c>
      <c r="E186" s="59" t="s">
        <v>216</v>
      </c>
      <c r="F186" s="59" t="s">
        <v>216</v>
      </c>
      <c r="G186" s="59" t="s">
        <v>216</v>
      </c>
      <c r="H186" s="59" t="s">
        <v>2</v>
      </c>
      <c r="I186" s="59" t="s">
        <v>2</v>
      </c>
      <c r="J186" s="59" t="s">
        <v>216</v>
      </c>
      <c r="K186" s="59" t="s">
        <v>2</v>
      </c>
      <c r="L186" s="59" t="s">
        <v>2</v>
      </c>
    </row>
    <row r="187" spans="1:12" ht="15" customHeight="1" x14ac:dyDescent="0.25">
      <c r="A187" s="23" t="s">
        <v>185</v>
      </c>
      <c r="B187" s="24">
        <v>4111970</v>
      </c>
      <c r="C187" s="58" t="s">
        <v>216</v>
      </c>
      <c r="D187" s="58" t="s">
        <v>216</v>
      </c>
      <c r="E187" s="58" t="s">
        <v>216</v>
      </c>
      <c r="F187" s="58" t="s">
        <v>216</v>
      </c>
      <c r="G187" s="58" t="s">
        <v>216</v>
      </c>
      <c r="H187" s="58" t="s">
        <v>2</v>
      </c>
      <c r="I187" s="58" t="s">
        <v>2</v>
      </c>
      <c r="J187" s="58" t="s">
        <v>216</v>
      </c>
      <c r="K187" s="58" t="s">
        <v>2</v>
      </c>
      <c r="L187" s="58" t="s">
        <v>2</v>
      </c>
    </row>
    <row r="188" spans="1:12" ht="15" customHeight="1" x14ac:dyDescent="0.25">
      <c r="A188" s="25" t="s">
        <v>186</v>
      </c>
      <c r="B188" s="26">
        <v>4106900</v>
      </c>
      <c r="C188" s="59" t="s">
        <v>216</v>
      </c>
      <c r="D188" s="59" t="s">
        <v>216</v>
      </c>
      <c r="E188" s="59" t="s">
        <v>216</v>
      </c>
      <c r="F188" s="59" t="s">
        <v>216</v>
      </c>
      <c r="G188" s="59" t="s">
        <v>216</v>
      </c>
      <c r="H188" s="59" t="s">
        <v>2</v>
      </c>
      <c r="I188" s="59" t="s">
        <v>2</v>
      </c>
      <c r="J188" s="59" t="s">
        <v>216</v>
      </c>
      <c r="K188" s="59" t="s">
        <v>2</v>
      </c>
      <c r="L188" s="59" t="s">
        <v>2</v>
      </c>
    </row>
    <row r="189" spans="1:12" ht="15" customHeight="1" x14ac:dyDescent="0.25">
      <c r="A189" s="23" t="s">
        <v>187</v>
      </c>
      <c r="B189" s="24">
        <v>4112240</v>
      </c>
      <c r="C189" s="58" t="s">
        <v>216</v>
      </c>
      <c r="D189" s="58" t="s">
        <v>216</v>
      </c>
      <c r="E189" s="58" t="s">
        <v>216</v>
      </c>
      <c r="F189" s="58" t="s">
        <v>216</v>
      </c>
      <c r="G189" s="58" t="s">
        <v>216</v>
      </c>
      <c r="H189" s="58" t="s">
        <v>2</v>
      </c>
      <c r="I189" s="58" t="s">
        <v>2</v>
      </c>
      <c r="J189" s="58" t="s">
        <v>216</v>
      </c>
      <c r="K189" s="58" t="s">
        <v>2</v>
      </c>
      <c r="L189" s="58" t="s">
        <v>2</v>
      </c>
    </row>
    <row r="190" spans="1:12" ht="15" customHeight="1" x14ac:dyDescent="0.25">
      <c r="A190" s="25" t="s">
        <v>188</v>
      </c>
      <c r="B190" s="26">
        <v>4112320</v>
      </c>
      <c r="C190" s="59" t="s">
        <v>216</v>
      </c>
      <c r="D190" s="59" t="s">
        <v>216</v>
      </c>
      <c r="E190" s="59" t="s">
        <v>216</v>
      </c>
      <c r="F190" s="59" t="s">
        <v>216</v>
      </c>
      <c r="G190" s="59" t="s">
        <v>216</v>
      </c>
      <c r="H190" s="59" t="s">
        <v>2</v>
      </c>
      <c r="I190" s="59" t="s">
        <v>2</v>
      </c>
      <c r="J190" s="59" t="s">
        <v>216</v>
      </c>
      <c r="K190" s="59" t="s">
        <v>2</v>
      </c>
      <c r="L190" s="59" t="s">
        <v>2</v>
      </c>
    </row>
    <row r="191" spans="1:12" ht="15" customHeight="1" x14ac:dyDescent="0.25">
      <c r="A191" s="23" t="s">
        <v>189</v>
      </c>
      <c r="B191" s="24">
        <v>4112360</v>
      </c>
      <c r="C191" s="58" t="s">
        <v>216</v>
      </c>
      <c r="D191" s="58" t="s">
        <v>216</v>
      </c>
      <c r="E191" s="58" t="s">
        <v>216</v>
      </c>
      <c r="F191" s="58" t="s">
        <v>216</v>
      </c>
      <c r="G191" s="58" t="s">
        <v>216</v>
      </c>
      <c r="H191" s="58" t="s">
        <v>2</v>
      </c>
      <c r="I191" s="58" t="s">
        <v>2</v>
      </c>
      <c r="J191" s="58" t="s">
        <v>216</v>
      </c>
      <c r="K191" s="58" t="s">
        <v>2</v>
      </c>
      <c r="L191" s="58" t="s">
        <v>2</v>
      </c>
    </row>
    <row r="192" spans="1:12" ht="15" customHeight="1" x14ac:dyDescent="0.25">
      <c r="A192" s="25" t="s">
        <v>190</v>
      </c>
      <c r="B192" s="26">
        <v>4112540</v>
      </c>
      <c r="C192" s="59" t="s">
        <v>216</v>
      </c>
      <c r="D192" s="59" t="s">
        <v>216</v>
      </c>
      <c r="E192" s="59" t="s">
        <v>216</v>
      </c>
      <c r="F192" s="59" t="s">
        <v>216</v>
      </c>
      <c r="G192" s="59" t="s">
        <v>216</v>
      </c>
      <c r="H192" s="59" t="s">
        <v>2</v>
      </c>
      <c r="I192" s="59" t="s">
        <v>2</v>
      </c>
      <c r="J192" s="59" t="s">
        <v>216</v>
      </c>
      <c r="K192" s="59" t="s">
        <v>2</v>
      </c>
      <c r="L192" s="59" t="s">
        <v>2</v>
      </c>
    </row>
    <row r="193" spans="1:12" ht="15" customHeight="1" x14ac:dyDescent="0.25">
      <c r="A193" s="23" t="s">
        <v>191</v>
      </c>
      <c r="B193" s="24">
        <v>4112600</v>
      </c>
      <c r="C193" s="58" t="s">
        <v>216</v>
      </c>
      <c r="D193" s="58" t="s">
        <v>216</v>
      </c>
      <c r="E193" s="58" t="s">
        <v>216</v>
      </c>
      <c r="F193" s="58" t="s">
        <v>216</v>
      </c>
      <c r="G193" s="58" t="s">
        <v>216</v>
      </c>
      <c r="H193" s="58" t="s">
        <v>2</v>
      </c>
      <c r="I193" s="58" t="s">
        <v>2</v>
      </c>
      <c r="J193" s="58" t="s">
        <v>216</v>
      </c>
      <c r="K193" s="58" t="s">
        <v>2</v>
      </c>
      <c r="L193" s="58" t="s">
        <v>2</v>
      </c>
    </row>
    <row r="194" spans="1:12" ht="15" customHeight="1" x14ac:dyDescent="0.25">
      <c r="A194" s="25" t="s">
        <v>192</v>
      </c>
      <c r="B194" s="26">
        <v>4112690</v>
      </c>
      <c r="C194" s="59" t="s">
        <v>216</v>
      </c>
      <c r="D194" s="59" t="s">
        <v>216</v>
      </c>
      <c r="E194" s="59" t="s">
        <v>216</v>
      </c>
      <c r="F194" s="59" t="s">
        <v>216</v>
      </c>
      <c r="G194" s="59" t="s">
        <v>216</v>
      </c>
      <c r="H194" s="59" t="s">
        <v>2</v>
      </c>
      <c r="I194" s="59" t="s">
        <v>2</v>
      </c>
      <c r="J194" s="59" t="s">
        <v>216</v>
      </c>
      <c r="K194" s="59" t="s">
        <v>2</v>
      </c>
      <c r="L194" s="59" t="s">
        <v>2</v>
      </c>
    </row>
    <row r="195" spans="1:12" ht="15" customHeight="1" x14ac:dyDescent="0.25">
      <c r="A195" s="23" t="s">
        <v>193</v>
      </c>
      <c r="B195" s="24">
        <v>4100014</v>
      </c>
      <c r="C195" s="58" t="s">
        <v>216</v>
      </c>
      <c r="D195" s="58" t="s">
        <v>216</v>
      </c>
      <c r="E195" s="58" t="s">
        <v>216</v>
      </c>
      <c r="F195" s="58" t="s">
        <v>216</v>
      </c>
      <c r="G195" s="58" t="s">
        <v>216</v>
      </c>
      <c r="H195" s="58" t="s">
        <v>2</v>
      </c>
      <c r="I195" s="58" t="s">
        <v>2</v>
      </c>
      <c r="J195" s="58" t="s">
        <v>216</v>
      </c>
      <c r="K195" s="58" t="s">
        <v>2</v>
      </c>
      <c r="L195" s="58" t="s">
        <v>2</v>
      </c>
    </row>
    <row r="196" spans="1:12" ht="15" customHeight="1" x14ac:dyDescent="0.25">
      <c r="A196" s="25" t="s">
        <v>194</v>
      </c>
      <c r="B196" s="26">
        <v>4112930</v>
      </c>
      <c r="C196" s="59" t="s">
        <v>216</v>
      </c>
      <c r="D196" s="59" t="s">
        <v>216</v>
      </c>
      <c r="E196" s="59" t="s">
        <v>216</v>
      </c>
      <c r="F196" s="59" t="s">
        <v>216</v>
      </c>
      <c r="G196" s="59" t="s">
        <v>216</v>
      </c>
      <c r="H196" s="59" t="s">
        <v>2</v>
      </c>
      <c r="I196" s="59" t="s">
        <v>2</v>
      </c>
      <c r="J196" s="59" t="s">
        <v>216</v>
      </c>
      <c r="K196" s="59" t="s">
        <v>2</v>
      </c>
      <c r="L196" s="59" t="s">
        <v>2</v>
      </c>
    </row>
    <row r="197" spans="1:12" ht="15" customHeight="1" x14ac:dyDescent="0.25">
      <c r="A197" s="23" t="s">
        <v>195</v>
      </c>
      <c r="B197" s="24">
        <v>4112990</v>
      </c>
      <c r="C197" s="58" t="s">
        <v>216</v>
      </c>
      <c r="D197" s="58" t="s">
        <v>216</v>
      </c>
      <c r="E197" s="58" t="s">
        <v>216</v>
      </c>
      <c r="F197" s="58" t="s">
        <v>216</v>
      </c>
      <c r="G197" s="58" t="s">
        <v>216</v>
      </c>
      <c r="H197" s="58" t="s">
        <v>2</v>
      </c>
      <c r="I197" s="58" t="s">
        <v>2</v>
      </c>
      <c r="J197" s="58" t="s">
        <v>216</v>
      </c>
      <c r="K197" s="58" t="s">
        <v>2</v>
      </c>
      <c r="L197" s="58" t="s">
        <v>2</v>
      </c>
    </row>
    <row r="198" spans="1:12" ht="15" customHeight="1" x14ac:dyDescent="0.25">
      <c r="A198" s="25" t="s">
        <v>196</v>
      </c>
      <c r="B198" s="26">
        <v>4113080</v>
      </c>
      <c r="C198" s="59" t="s">
        <v>216</v>
      </c>
      <c r="D198" s="59" t="s">
        <v>216</v>
      </c>
      <c r="E198" s="59" t="s">
        <v>216</v>
      </c>
      <c r="F198" s="59" t="s">
        <v>216</v>
      </c>
      <c r="G198" s="59" t="s">
        <v>216</v>
      </c>
      <c r="H198" s="59" t="s">
        <v>2</v>
      </c>
      <c r="I198" s="59" t="s">
        <v>2</v>
      </c>
      <c r="J198" s="59" t="s">
        <v>216</v>
      </c>
      <c r="K198" s="59" t="s">
        <v>2</v>
      </c>
      <c r="L198" s="59" t="s">
        <v>2</v>
      </c>
    </row>
    <row r="199" spans="1:12" ht="15" customHeight="1" x14ac:dyDescent="0.25">
      <c r="A199" s="23" t="s">
        <v>197</v>
      </c>
      <c r="B199" s="24">
        <v>4113170</v>
      </c>
      <c r="C199" s="58" t="s">
        <v>216</v>
      </c>
      <c r="D199" s="58" t="s">
        <v>216</v>
      </c>
      <c r="E199" s="58" t="s">
        <v>216</v>
      </c>
      <c r="F199" s="58" t="s">
        <v>216</v>
      </c>
      <c r="G199" s="58" t="s">
        <v>216</v>
      </c>
      <c r="H199" s="58" t="s">
        <v>2</v>
      </c>
      <c r="I199" s="58" t="s">
        <v>2</v>
      </c>
      <c r="J199" s="58" t="s">
        <v>216</v>
      </c>
      <c r="K199" s="58" t="s">
        <v>2</v>
      </c>
      <c r="L199" s="58" t="s">
        <v>2</v>
      </c>
    </row>
    <row r="200" spans="1:12" ht="15" customHeight="1" x14ac:dyDescent="0.25">
      <c r="A200" s="25" t="s">
        <v>198</v>
      </c>
      <c r="B200" s="26">
        <v>4113350</v>
      </c>
      <c r="C200" s="59" t="s">
        <v>216</v>
      </c>
      <c r="D200" s="59" t="s">
        <v>216</v>
      </c>
      <c r="E200" s="59" t="s">
        <v>216</v>
      </c>
      <c r="F200" s="59" t="s">
        <v>216</v>
      </c>
      <c r="G200" s="59" t="s">
        <v>216</v>
      </c>
      <c r="H200" s="59" t="s">
        <v>2</v>
      </c>
      <c r="I200" s="59" t="s">
        <v>2</v>
      </c>
      <c r="J200" s="59" t="s">
        <v>216</v>
      </c>
      <c r="K200" s="59" t="s">
        <v>2</v>
      </c>
      <c r="L200" s="59" t="s">
        <v>2</v>
      </c>
    </row>
    <row r="201" spans="1:12" ht="15" customHeight="1" x14ac:dyDescent="0.25">
      <c r="A201" s="23" t="s">
        <v>199</v>
      </c>
      <c r="B201" s="24">
        <v>4113490</v>
      </c>
      <c r="C201" s="58" t="s">
        <v>216</v>
      </c>
      <c r="D201" s="58" t="s">
        <v>216</v>
      </c>
      <c r="E201" s="58" t="s">
        <v>216</v>
      </c>
      <c r="F201" s="58" t="s">
        <v>216</v>
      </c>
      <c r="G201" s="58" t="s">
        <v>216</v>
      </c>
      <c r="H201" s="58" t="s">
        <v>2</v>
      </c>
      <c r="I201" s="58" t="s">
        <v>2</v>
      </c>
      <c r="J201" s="58" t="s">
        <v>216</v>
      </c>
      <c r="K201" s="58" t="s">
        <v>2</v>
      </c>
      <c r="L201" s="58" t="s">
        <v>2</v>
      </c>
    </row>
    <row r="202" spans="1:12" x14ac:dyDescent="0.25">
      <c r="A202" s="25" t="s">
        <v>200</v>
      </c>
      <c r="B202" s="26">
        <v>4113530</v>
      </c>
      <c r="C202" s="59" t="s">
        <v>215</v>
      </c>
      <c r="D202" s="59" t="s">
        <v>216</v>
      </c>
      <c r="E202" s="59" t="s">
        <v>215</v>
      </c>
      <c r="F202" s="59" t="s">
        <v>216</v>
      </c>
      <c r="G202" s="59" t="s">
        <v>216</v>
      </c>
      <c r="H202" s="59">
        <v>158528.91</v>
      </c>
      <c r="I202" s="59">
        <v>0.15</v>
      </c>
      <c r="J202" s="59" t="s">
        <v>216</v>
      </c>
      <c r="K202" s="59">
        <v>153990.37</v>
      </c>
      <c r="L202" s="59">
        <f>K202/'Section A-LEA Allocations'!I204</f>
        <v>0.14570563225901889</v>
      </c>
    </row>
    <row r="203" spans="1:12" ht="15" customHeight="1" x14ac:dyDescent="0.25">
      <c r="A203" s="23" t="s">
        <v>201</v>
      </c>
      <c r="B203" s="24">
        <v>4100016</v>
      </c>
      <c r="C203" s="58" t="s">
        <v>216</v>
      </c>
      <c r="D203" s="58" t="s">
        <v>216</v>
      </c>
      <c r="E203" s="58" t="s">
        <v>216</v>
      </c>
      <c r="F203" s="58" t="s">
        <v>216</v>
      </c>
      <c r="G203" s="58" t="s">
        <v>216</v>
      </c>
      <c r="H203" s="58" t="s">
        <v>2</v>
      </c>
      <c r="I203" s="58" t="s">
        <v>2</v>
      </c>
      <c r="J203" s="58" t="s">
        <v>216</v>
      </c>
      <c r="K203" s="58" t="s">
        <v>2</v>
      </c>
      <c r="L203" s="58" t="s">
        <v>2</v>
      </c>
    </row>
    <row r="204" spans="1:12" ht="15" customHeight="1" x14ac:dyDescent="0.25">
      <c r="A204" s="25" t="s">
        <v>202</v>
      </c>
      <c r="B204" s="26">
        <v>4113650</v>
      </c>
      <c r="C204" s="59" t="s">
        <v>216</v>
      </c>
      <c r="D204" s="59" t="s">
        <v>216</v>
      </c>
      <c r="E204" s="59" t="s">
        <v>216</v>
      </c>
      <c r="F204" s="59" t="s">
        <v>216</v>
      </c>
      <c r="G204" s="59" t="s">
        <v>216</v>
      </c>
      <c r="H204" s="59" t="s">
        <v>2</v>
      </c>
      <c r="I204" s="59" t="s">
        <v>2</v>
      </c>
      <c r="J204" s="59" t="s">
        <v>216</v>
      </c>
      <c r="K204" s="59" t="s">
        <v>2</v>
      </c>
      <c r="L204" s="59" t="s">
        <v>2</v>
      </c>
    </row>
  </sheetData>
  <sheetProtection sheet="1" objects="1" scenarios="1"/>
  <mergeCells count="4">
    <mergeCell ref="C3:I3"/>
    <mergeCell ref="J3:L3"/>
    <mergeCell ref="A2:L2"/>
    <mergeCell ref="A1:L1"/>
  </mergeCells>
  <pageMargins left="0.7" right="0.7" top="0.75" bottom="0.75" header="0.3" footer="0.3"/>
  <pageSetup scale="5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3"/>
  <sheetViews>
    <sheetView workbookViewId="0">
      <pane ySplit="3" topLeftCell="A4" activePane="bottomLeft" state="frozen"/>
      <selection pane="bottomLeft" activeCell="F7" sqref="F7"/>
    </sheetView>
  </sheetViews>
  <sheetFormatPr defaultRowHeight="15" x14ac:dyDescent="0.25"/>
  <cols>
    <col min="1" max="1" width="33.28515625" customWidth="1"/>
    <col min="3" max="3" width="19.28515625" customWidth="1"/>
    <col min="4" max="4" width="20.42578125" customWidth="1"/>
  </cols>
  <sheetData>
    <row r="1" spans="1:4" ht="15.75" x14ac:dyDescent="0.25">
      <c r="A1" s="57" t="s">
        <v>228</v>
      </c>
      <c r="B1" s="57"/>
      <c r="C1" s="57"/>
      <c r="D1" s="57"/>
    </row>
    <row r="2" spans="1:4" x14ac:dyDescent="0.25">
      <c r="A2" s="51"/>
      <c r="B2" s="51"/>
      <c r="C2" s="51"/>
      <c r="D2" s="51"/>
    </row>
    <row r="3" spans="1:4" ht="133.5" customHeight="1" x14ac:dyDescent="0.25">
      <c r="A3" s="27" t="s">
        <v>226</v>
      </c>
      <c r="B3" s="2" t="s">
        <v>227</v>
      </c>
      <c r="C3" s="2" t="s">
        <v>258</v>
      </c>
      <c r="D3" s="2" t="s">
        <v>259</v>
      </c>
    </row>
    <row r="4" spans="1:4" x14ac:dyDescent="0.25">
      <c r="A4" s="28" t="s">
        <v>1</v>
      </c>
      <c r="B4" s="29">
        <v>4100990</v>
      </c>
      <c r="C4" s="38">
        <v>0</v>
      </c>
      <c r="D4" s="38">
        <v>0</v>
      </c>
    </row>
    <row r="5" spans="1:4" x14ac:dyDescent="0.25">
      <c r="A5" s="25" t="s">
        <v>3</v>
      </c>
      <c r="B5" s="26">
        <v>4101020</v>
      </c>
      <c r="C5" s="30">
        <v>0</v>
      </c>
      <c r="D5" s="30">
        <v>0</v>
      </c>
    </row>
    <row r="6" spans="1:4" x14ac:dyDescent="0.25">
      <c r="A6" s="28" t="s">
        <v>4</v>
      </c>
      <c r="B6" s="29">
        <v>4101200</v>
      </c>
      <c r="C6" s="38">
        <v>0</v>
      </c>
      <c r="D6" s="38">
        <v>0</v>
      </c>
    </row>
    <row r="7" spans="1:4" x14ac:dyDescent="0.25">
      <c r="A7" s="25" t="s">
        <v>5</v>
      </c>
      <c r="B7" s="26">
        <v>4101230</v>
      </c>
      <c r="C7" s="30">
        <v>0</v>
      </c>
      <c r="D7" s="30">
        <v>0</v>
      </c>
    </row>
    <row r="8" spans="1:4" x14ac:dyDescent="0.25">
      <c r="A8" s="28" t="s">
        <v>6</v>
      </c>
      <c r="B8" s="29">
        <v>4101350</v>
      </c>
      <c r="C8" s="38">
        <v>0</v>
      </c>
      <c r="D8" s="38">
        <v>0</v>
      </c>
    </row>
    <row r="9" spans="1:4" x14ac:dyDescent="0.25">
      <c r="A9" s="25" t="s">
        <v>7</v>
      </c>
      <c r="B9" s="26">
        <v>4101470</v>
      </c>
      <c r="C9" s="30">
        <v>0</v>
      </c>
      <c r="D9" s="30">
        <v>0</v>
      </c>
    </row>
    <row r="10" spans="1:4" x14ac:dyDescent="0.25">
      <c r="A10" s="28" t="s">
        <v>8</v>
      </c>
      <c r="B10" s="29">
        <v>4101500</v>
      </c>
      <c r="C10" s="38">
        <v>0</v>
      </c>
      <c r="D10" s="38">
        <v>0</v>
      </c>
    </row>
    <row r="11" spans="1:4" x14ac:dyDescent="0.25">
      <c r="A11" s="25" t="s">
        <v>9</v>
      </c>
      <c r="B11" s="26">
        <v>4101560</v>
      </c>
      <c r="C11" s="30">
        <v>0</v>
      </c>
      <c r="D11" s="30">
        <v>0</v>
      </c>
    </row>
    <row r="12" spans="1:4" x14ac:dyDescent="0.25">
      <c r="A12" s="28" t="s">
        <v>10</v>
      </c>
      <c r="B12" s="29">
        <v>4101590</v>
      </c>
      <c r="C12" s="38">
        <v>0</v>
      </c>
      <c r="D12" s="38">
        <v>0</v>
      </c>
    </row>
    <row r="13" spans="1:4" x14ac:dyDescent="0.25">
      <c r="A13" s="25" t="s">
        <v>11</v>
      </c>
      <c r="B13" s="26">
        <v>4101620</v>
      </c>
      <c r="C13" s="30">
        <v>0</v>
      </c>
      <c r="D13" s="30">
        <v>0</v>
      </c>
    </row>
    <row r="14" spans="1:4" x14ac:dyDescent="0.25">
      <c r="A14" s="28" t="s">
        <v>12</v>
      </c>
      <c r="B14" s="29">
        <v>4101660</v>
      </c>
      <c r="C14" s="38">
        <v>0</v>
      </c>
      <c r="D14" s="38">
        <v>0</v>
      </c>
    </row>
    <row r="15" spans="1:4" x14ac:dyDescent="0.25">
      <c r="A15" s="25" t="s">
        <v>13</v>
      </c>
      <c r="B15" s="26">
        <v>4101710</v>
      </c>
      <c r="C15" s="30">
        <v>0</v>
      </c>
      <c r="D15" s="30">
        <v>0</v>
      </c>
    </row>
    <row r="16" spans="1:4" x14ac:dyDescent="0.25">
      <c r="A16" s="28" t="s">
        <v>14</v>
      </c>
      <c r="B16" s="29">
        <v>4101800</v>
      </c>
      <c r="C16" s="38">
        <v>0</v>
      </c>
      <c r="D16" s="38">
        <v>0</v>
      </c>
    </row>
    <row r="17" spans="1:4" x14ac:dyDescent="0.25">
      <c r="A17" s="25" t="s">
        <v>15</v>
      </c>
      <c r="B17" s="26">
        <v>4101830</v>
      </c>
      <c r="C17" s="30">
        <v>0</v>
      </c>
      <c r="D17" s="30">
        <v>0</v>
      </c>
    </row>
    <row r="18" spans="1:4" x14ac:dyDescent="0.25">
      <c r="A18" s="28" t="s">
        <v>16</v>
      </c>
      <c r="B18" s="29">
        <v>4101920</v>
      </c>
      <c r="C18" s="38">
        <v>0</v>
      </c>
      <c r="D18" s="38">
        <v>0</v>
      </c>
    </row>
    <row r="19" spans="1:4" x14ac:dyDescent="0.25">
      <c r="A19" s="25" t="s">
        <v>17</v>
      </c>
      <c r="B19" s="26">
        <v>4101980</v>
      </c>
      <c r="C19" s="30">
        <v>0</v>
      </c>
      <c r="D19" s="30">
        <v>0</v>
      </c>
    </row>
    <row r="20" spans="1:4" x14ac:dyDescent="0.25">
      <c r="A20" s="28" t="s">
        <v>18</v>
      </c>
      <c r="B20" s="29">
        <v>4102040</v>
      </c>
      <c r="C20" s="38">
        <v>0</v>
      </c>
      <c r="D20" s="38">
        <v>0</v>
      </c>
    </row>
    <row r="21" spans="1:4" x14ac:dyDescent="0.25">
      <c r="A21" s="25" t="s">
        <v>19</v>
      </c>
      <c r="B21" s="26">
        <v>4102160</v>
      </c>
      <c r="C21" s="30">
        <v>0</v>
      </c>
      <c r="D21" s="30">
        <v>0</v>
      </c>
    </row>
    <row r="22" spans="1:4" x14ac:dyDescent="0.25">
      <c r="A22" s="28" t="s">
        <v>20</v>
      </c>
      <c r="B22" s="29">
        <v>4102190</v>
      </c>
      <c r="C22" s="38">
        <v>0</v>
      </c>
      <c r="D22" s="38">
        <v>0</v>
      </c>
    </row>
    <row r="23" spans="1:4" x14ac:dyDescent="0.25">
      <c r="A23" s="25" t="s">
        <v>21</v>
      </c>
      <c r="B23" s="26">
        <v>4102310</v>
      </c>
      <c r="C23" s="30">
        <v>0</v>
      </c>
      <c r="D23" s="30">
        <v>0</v>
      </c>
    </row>
    <row r="24" spans="1:4" x14ac:dyDescent="0.25">
      <c r="A24" s="28" t="s">
        <v>22</v>
      </c>
      <c r="B24" s="29">
        <v>4101740</v>
      </c>
      <c r="C24" s="38">
        <v>0</v>
      </c>
      <c r="D24" s="38">
        <v>0</v>
      </c>
    </row>
    <row r="25" spans="1:4" x14ac:dyDescent="0.25">
      <c r="A25" s="25" t="s">
        <v>23</v>
      </c>
      <c r="B25" s="26">
        <v>4102580</v>
      </c>
      <c r="C25" s="30">
        <v>0</v>
      </c>
      <c r="D25" s="30">
        <v>0</v>
      </c>
    </row>
    <row r="26" spans="1:4" x14ac:dyDescent="0.25">
      <c r="A26" s="28" t="s">
        <v>24</v>
      </c>
      <c r="B26" s="29">
        <v>4102610</v>
      </c>
      <c r="C26" s="38">
        <v>0</v>
      </c>
      <c r="D26" s="38">
        <v>0</v>
      </c>
    </row>
    <row r="27" spans="1:4" x14ac:dyDescent="0.25">
      <c r="A27" s="25" t="s">
        <v>25</v>
      </c>
      <c r="B27" s="26">
        <v>4102640</v>
      </c>
      <c r="C27" s="30">
        <v>0</v>
      </c>
      <c r="D27" s="30">
        <v>0</v>
      </c>
    </row>
    <row r="28" spans="1:4" x14ac:dyDescent="0.25">
      <c r="A28" s="28" t="s">
        <v>26</v>
      </c>
      <c r="B28" s="29">
        <v>4102780</v>
      </c>
      <c r="C28" s="38">
        <v>0</v>
      </c>
      <c r="D28" s="38">
        <v>0</v>
      </c>
    </row>
    <row r="29" spans="1:4" x14ac:dyDescent="0.25">
      <c r="A29" s="25" t="s">
        <v>27</v>
      </c>
      <c r="B29" s="26">
        <v>4102800</v>
      </c>
      <c r="C29" s="30">
        <v>0</v>
      </c>
      <c r="D29" s="30">
        <v>0</v>
      </c>
    </row>
    <row r="30" spans="1:4" x14ac:dyDescent="0.25">
      <c r="A30" s="28" t="s">
        <v>28</v>
      </c>
      <c r="B30" s="29">
        <v>4105760</v>
      </c>
      <c r="C30" s="38">
        <v>0</v>
      </c>
      <c r="D30" s="38">
        <v>0</v>
      </c>
    </row>
    <row r="31" spans="1:4" x14ac:dyDescent="0.25">
      <c r="A31" s="25" t="s">
        <v>29</v>
      </c>
      <c r="B31" s="26">
        <v>4102910</v>
      </c>
      <c r="C31" s="30">
        <v>0</v>
      </c>
      <c r="D31" s="30">
        <v>0</v>
      </c>
    </row>
    <row r="32" spans="1:4" x14ac:dyDescent="0.25">
      <c r="A32" s="28" t="s">
        <v>30</v>
      </c>
      <c r="B32" s="29">
        <v>4102940</v>
      </c>
      <c r="C32" s="38">
        <v>0</v>
      </c>
      <c r="D32" s="38">
        <v>0</v>
      </c>
    </row>
    <row r="33" spans="1:4" x14ac:dyDescent="0.25">
      <c r="A33" s="25" t="s">
        <v>31</v>
      </c>
      <c r="B33" s="26">
        <v>4102840</v>
      </c>
      <c r="C33" s="30">
        <v>28</v>
      </c>
      <c r="D33" s="30">
        <v>1</v>
      </c>
    </row>
    <row r="34" spans="1:4" x14ac:dyDescent="0.25">
      <c r="A34" s="28" t="s">
        <v>32</v>
      </c>
      <c r="B34" s="29">
        <v>4103260</v>
      </c>
      <c r="C34" s="38">
        <v>0</v>
      </c>
      <c r="D34" s="38">
        <v>18</v>
      </c>
    </row>
    <row r="35" spans="1:4" x14ac:dyDescent="0.25">
      <c r="A35" s="25" t="s">
        <v>33</v>
      </c>
      <c r="B35" s="26">
        <v>4103270</v>
      </c>
      <c r="C35" s="30">
        <v>0</v>
      </c>
      <c r="D35" s="30">
        <v>9</v>
      </c>
    </row>
    <row r="36" spans="1:4" x14ac:dyDescent="0.25">
      <c r="A36" s="28" t="s">
        <v>34</v>
      </c>
      <c r="B36" s="29">
        <v>4103330</v>
      </c>
      <c r="C36" s="38">
        <v>0</v>
      </c>
      <c r="D36" s="38">
        <v>3</v>
      </c>
    </row>
    <row r="37" spans="1:4" x14ac:dyDescent="0.25">
      <c r="A37" s="25" t="s">
        <v>35</v>
      </c>
      <c r="B37" s="26">
        <v>4103660</v>
      </c>
      <c r="C37" s="30">
        <v>0</v>
      </c>
      <c r="D37" s="30">
        <v>93</v>
      </c>
    </row>
    <row r="38" spans="1:4" x14ac:dyDescent="0.25">
      <c r="A38" s="28" t="s">
        <v>36</v>
      </c>
      <c r="B38" s="29">
        <v>4103390</v>
      </c>
      <c r="C38" s="38">
        <v>0</v>
      </c>
      <c r="D38" s="38">
        <v>118</v>
      </c>
    </row>
    <row r="39" spans="1:4" x14ac:dyDescent="0.25">
      <c r="A39" s="25" t="s">
        <v>37</v>
      </c>
      <c r="B39" s="26">
        <v>4103420</v>
      </c>
      <c r="C39" s="30">
        <v>0</v>
      </c>
      <c r="D39" s="30">
        <v>184</v>
      </c>
    </row>
    <row r="40" spans="1:4" x14ac:dyDescent="0.25">
      <c r="A40" s="28" t="s">
        <v>38</v>
      </c>
      <c r="B40" s="29">
        <v>4103480</v>
      </c>
      <c r="C40" s="38">
        <v>0</v>
      </c>
      <c r="D40" s="38">
        <v>7</v>
      </c>
    </row>
    <row r="41" spans="1:4" x14ac:dyDescent="0.25">
      <c r="A41" s="25" t="s">
        <v>39</v>
      </c>
      <c r="B41" s="26">
        <v>4103540</v>
      </c>
      <c r="C41" s="30">
        <v>0</v>
      </c>
      <c r="D41" s="30">
        <v>591</v>
      </c>
    </row>
    <row r="42" spans="1:4" x14ac:dyDescent="0.25">
      <c r="A42" s="28" t="s">
        <v>40</v>
      </c>
      <c r="B42" s="29">
        <v>4103690</v>
      </c>
      <c r="C42" s="38">
        <v>0</v>
      </c>
      <c r="D42" s="38">
        <v>96</v>
      </c>
    </row>
    <row r="43" spans="1:4" x14ac:dyDescent="0.25">
      <c r="A43" s="25" t="s">
        <v>41</v>
      </c>
      <c r="B43" s="26">
        <v>4103720</v>
      </c>
      <c r="C43" s="30">
        <v>0</v>
      </c>
      <c r="D43" s="30">
        <v>0</v>
      </c>
    </row>
    <row r="44" spans="1:4" x14ac:dyDescent="0.25">
      <c r="A44" s="28" t="s">
        <v>42</v>
      </c>
      <c r="B44" s="29">
        <v>4103780</v>
      </c>
      <c r="C44" s="38">
        <v>0</v>
      </c>
      <c r="D44" s="38">
        <v>0</v>
      </c>
    </row>
    <row r="45" spans="1:4" x14ac:dyDescent="0.25">
      <c r="A45" s="25" t="s">
        <v>43</v>
      </c>
      <c r="B45" s="26">
        <v>4103840</v>
      </c>
      <c r="C45" s="30">
        <v>0</v>
      </c>
      <c r="D45" s="30">
        <v>0</v>
      </c>
    </row>
    <row r="46" spans="1:4" x14ac:dyDescent="0.25">
      <c r="A46" s="28" t="s">
        <v>44</v>
      </c>
      <c r="B46" s="29">
        <v>4103860</v>
      </c>
      <c r="C46" s="38">
        <v>0</v>
      </c>
      <c r="D46" s="38">
        <v>0</v>
      </c>
    </row>
    <row r="47" spans="1:4" x14ac:dyDescent="0.25">
      <c r="A47" s="25" t="s">
        <v>45</v>
      </c>
      <c r="B47" s="26">
        <v>4103940</v>
      </c>
      <c r="C47" s="30">
        <v>0</v>
      </c>
      <c r="D47" s="30">
        <v>0</v>
      </c>
    </row>
    <row r="48" spans="1:4" x14ac:dyDescent="0.25">
      <c r="A48" s="28" t="s">
        <v>46</v>
      </c>
      <c r="B48" s="29">
        <v>4103990</v>
      </c>
      <c r="C48" s="38">
        <v>0</v>
      </c>
      <c r="D48" s="38">
        <v>0</v>
      </c>
    </row>
    <row r="49" spans="1:4" x14ac:dyDescent="0.25">
      <c r="A49" s="25" t="s">
        <v>47</v>
      </c>
      <c r="B49" s="26">
        <v>4104020</v>
      </c>
      <c r="C49" s="30">
        <v>0</v>
      </c>
      <c r="D49" s="30">
        <v>0</v>
      </c>
    </row>
    <row r="50" spans="1:4" x14ac:dyDescent="0.25">
      <c r="A50" s="28" t="s">
        <v>48</v>
      </c>
      <c r="B50" s="29">
        <v>4104170</v>
      </c>
      <c r="C50" s="38">
        <v>0</v>
      </c>
      <c r="D50" s="38">
        <v>0</v>
      </c>
    </row>
    <row r="51" spans="1:4" x14ac:dyDescent="0.25">
      <c r="A51" s="25" t="s">
        <v>49</v>
      </c>
      <c r="B51" s="26">
        <v>4104290</v>
      </c>
      <c r="C51" s="30">
        <v>0</v>
      </c>
      <c r="D51" s="30">
        <v>0</v>
      </c>
    </row>
    <row r="52" spans="1:4" x14ac:dyDescent="0.25">
      <c r="A52" s="28" t="s">
        <v>50</v>
      </c>
      <c r="B52" s="29">
        <v>4103960</v>
      </c>
      <c r="C52" s="38">
        <v>0</v>
      </c>
      <c r="D52" s="38">
        <v>0</v>
      </c>
    </row>
    <row r="53" spans="1:4" x14ac:dyDescent="0.25">
      <c r="A53" s="25" t="s">
        <v>51</v>
      </c>
      <c r="B53" s="26">
        <v>4110710</v>
      </c>
      <c r="C53" s="30">
        <v>0</v>
      </c>
      <c r="D53" s="30">
        <v>0</v>
      </c>
    </row>
    <row r="54" spans="1:4" x14ac:dyDescent="0.25">
      <c r="A54" s="28" t="s">
        <v>52</v>
      </c>
      <c r="B54" s="29">
        <v>4104380</v>
      </c>
      <c r="C54" s="38">
        <v>0</v>
      </c>
      <c r="D54" s="38">
        <v>0</v>
      </c>
    </row>
    <row r="55" spans="1:4" x14ac:dyDescent="0.25">
      <c r="A55" s="25" t="s">
        <v>53</v>
      </c>
      <c r="B55" s="26">
        <v>4104410</v>
      </c>
      <c r="C55" s="30">
        <v>0</v>
      </c>
      <c r="D55" s="30">
        <v>0</v>
      </c>
    </row>
    <row r="56" spans="1:4" x14ac:dyDescent="0.25">
      <c r="A56" s="28" t="s">
        <v>54</v>
      </c>
      <c r="B56" s="29">
        <v>4104500</v>
      </c>
      <c r="C56" s="38">
        <v>0</v>
      </c>
      <c r="D56" s="38">
        <v>0</v>
      </c>
    </row>
    <row r="57" spans="1:4" x14ac:dyDescent="0.25">
      <c r="A57" s="25" t="s">
        <v>55</v>
      </c>
      <c r="B57" s="26">
        <v>4104530</v>
      </c>
      <c r="C57" s="30">
        <v>0</v>
      </c>
      <c r="D57" s="30">
        <v>0</v>
      </c>
    </row>
    <row r="58" spans="1:4" x14ac:dyDescent="0.25">
      <c r="A58" s="28" t="s">
        <v>56</v>
      </c>
      <c r="B58" s="29">
        <v>4104590</v>
      </c>
      <c r="C58" s="38">
        <v>0</v>
      </c>
      <c r="D58" s="38">
        <v>0</v>
      </c>
    </row>
    <row r="59" spans="1:4" x14ac:dyDescent="0.25">
      <c r="A59" s="25" t="s">
        <v>57</v>
      </c>
      <c r="B59" s="26">
        <v>4104620</v>
      </c>
      <c r="C59" s="30">
        <v>0</v>
      </c>
      <c r="D59" s="30">
        <v>0</v>
      </c>
    </row>
    <row r="60" spans="1:4" x14ac:dyDescent="0.25">
      <c r="A60" s="28" t="s">
        <v>58</v>
      </c>
      <c r="B60" s="29">
        <v>4105080</v>
      </c>
      <c r="C60" s="38">
        <v>0</v>
      </c>
      <c r="D60" s="38">
        <v>0</v>
      </c>
    </row>
    <row r="61" spans="1:4" x14ac:dyDescent="0.25">
      <c r="A61" s="25" t="s">
        <v>59</v>
      </c>
      <c r="B61" s="26">
        <v>4104700</v>
      </c>
      <c r="C61" s="30">
        <v>0</v>
      </c>
      <c r="D61" s="30">
        <v>0</v>
      </c>
    </row>
    <row r="62" spans="1:4" x14ac:dyDescent="0.25">
      <c r="A62" s="28" t="s">
        <v>60</v>
      </c>
      <c r="B62" s="29">
        <v>4104740</v>
      </c>
      <c r="C62" s="38">
        <v>0</v>
      </c>
      <c r="D62" s="38">
        <v>0</v>
      </c>
    </row>
    <row r="63" spans="1:4" x14ac:dyDescent="0.25">
      <c r="A63" s="25" t="s">
        <v>61</v>
      </c>
      <c r="B63" s="26">
        <v>4100003</v>
      </c>
      <c r="C63" s="30">
        <v>0</v>
      </c>
      <c r="D63" s="30">
        <v>0</v>
      </c>
    </row>
    <row r="64" spans="1:4" x14ac:dyDescent="0.25">
      <c r="A64" s="28" t="s">
        <v>62</v>
      </c>
      <c r="B64" s="29">
        <v>4104950</v>
      </c>
      <c r="C64" s="38">
        <v>39</v>
      </c>
      <c r="D64" s="38">
        <v>18</v>
      </c>
    </row>
    <row r="65" spans="1:4" x14ac:dyDescent="0.25">
      <c r="A65" s="25" t="s">
        <v>63</v>
      </c>
      <c r="B65" s="26">
        <v>4105160</v>
      </c>
      <c r="C65" s="30">
        <v>0</v>
      </c>
      <c r="D65" s="30">
        <v>0</v>
      </c>
    </row>
    <row r="66" spans="1:4" x14ac:dyDescent="0.25">
      <c r="A66" s="28" t="s">
        <v>64</v>
      </c>
      <c r="B66" s="29">
        <v>4105250</v>
      </c>
      <c r="C66" s="38">
        <v>0</v>
      </c>
      <c r="D66" s="38">
        <v>0</v>
      </c>
    </row>
    <row r="67" spans="1:4" x14ac:dyDescent="0.25">
      <c r="A67" s="25" t="s">
        <v>65</v>
      </c>
      <c r="B67" s="26">
        <v>4105310</v>
      </c>
      <c r="C67" s="30">
        <v>0</v>
      </c>
      <c r="D67" s="30">
        <v>0</v>
      </c>
    </row>
    <row r="68" spans="1:4" x14ac:dyDescent="0.25">
      <c r="A68" s="28" t="s">
        <v>66</v>
      </c>
      <c r="B68" s="29">
        <v>4105430</v>
      </c>
      <c r="C68" s="38">
        <v>0</v>
      </c>
      <c r="D68" s="38">
        <v>0</v>
      </c>
    </row>
    <row r="69" spans="1:4" x14ac:dyDescent="0.25">
      <c r="A69" s="25" t="s">
        <v>67</v>
      </c>
      <c r="B69" s="26">
        <v>4100015</v>
      </c>
      <c r="C69" s="30">
        <v>0</v>
      </c>
      <c r="D69" s="30">
        <v>0</v>
      </c>
    </row>
    <row r="70" spans="1:4" x14ac:dyDescent="0.25">
      <c r="A70" s="28" t="s">
        <v>68</v>
      </c>
      <c r="B70" s="29">
        <v>4105610</v>
      </c>
      <c r="C70" s="38">
        <v>0</v>
      </c>
      <c r="D70" s="38">
        <v>0</v>
      </c>
    </row>
    <row r="71" spans="1:4" x14ac:dyDescent="0.25">
      <c r="A71" s="25" t="s">
        <v>69</v>
      </c>
      <c r="B71" s="26">
        <v>4105640</v>
      </c>
      <c r="C71" s="30">
        <v>0</v>
      </c>
      <c r="D71" s="30">
        <v>0</v>
      </c>
    </row>
    <row r="72" spans="1:4" x14ac:dyDescent="0.25">
      <c r="A72" s="28" t="s">
        <v>70</v>
      </c>
      <c r="B72" s="29">
        <v>4105670</v>
      </c>
      <c r="C72" s="38">
        <v>0</v>
      </c>
      <c r="D72" s="38">
        <v>0</v>
      </c>
    </row>
    <row r="73" spans="1:4" x14ac:dyDescent="0.25">
      <c r="A73" s="25" t="s">
        <v>71</v>
      </c>
      <c r="B73" s="26">
        <v>4105910</v>
      </c>
      <c r="C73" s="30">
        <v>0</v>
      </c>
      <c r="D73" s="30">
        <v>0</v>
      </c>
    </row>
    <row r="74" spans="1:4" x14ac:dyDescent="0.25">
      <c r="A74" s="28" t="s">
        <v>72</v>
      </c>
      <c r="B74" s="29">
        <v>4101120</v>
      </c>
      <c r="C74" s="38">
        <v>0</v>
      </c>
      <c r="D74" s="38">
        <v>0</v>
      </c>
    </row>
    <row r="75" spans="1:4" x14ac:dyDescent="0.25">
      <c r="A75" s="25" t="s">
        <v>73</v>
      </c>
      <c r="B75" s="26">
        <v>4106000</v>
      </c>
      <c r="C75" s="30">
        <v>0</v>
      </c>
      <c r="D75" s="30">
        <v>0</v>
      </c>
    </row>
    <row r="76" spans="1:4" x14ac:dyDescent="0.25">
      <c r="A76" s="28" t="s">
        <v>74</v>
      </c>
      <c r="B76" s="29">
        <v>4102490</v>
      </c>
      <c r="C76" s="38">
        <v>0</v>
      </c>
      <c r="D76" s="38">
        <v>0</v>
      </c>
    </row>
    <row r="77" spans="1:4" x14ac:dyDescent="0.25">
      <c r="A77" s="25" t="s">
        <v>75</v>
      </c>
      <c r="B77" s="26">
        <v>4103600</v>
      </c>
      <c r="C77" s="30">
        <v>0</v>
      </c>
      <c r="D77" s="30">
        <v>0</v>
      </c>
    </row>
    <row r="78" spans="1:4" x14ac:dyDescent="0.25">
      <c r="A78" s="28" t="s">
        <v>76</v>
      </c>
      <c r="B78" s="29">
        <v>4103630</v>
      </c>
      <c r="C78" s="38">
        <v>0</v>
      </c>
      <c r="D78" s="38">
        <v>0</v>
      </c>
    </row>
    <row r="79" spans="1:4" x14ac:dyDescent="0.25">
      <c r="A79" s="25" t="s">
        <v>77</v>
      </c>
      <c r="B79" s="26">
        <v>4106120</v>
      </c>
      <c r="C79" s="30">
        <v>0</v>
      </c>
      <c r="D79" s="30">
        <v>0</v>
      </c>
    </row>
    <row r="80" spans="1:4" x14ac:dyDescent="0.25">
      <c r="A80" s="28" t="s">
        <v>78</v>
      </c>
      <c r="B80" s="29">
        <v>4100019</v>
      </c>
      <c r="C80" s="38">
        <v>0</v>
      </c>
      <c r="D80" s="38">
        <v>0</v>
      </c>
    </row>
    <row r="81" spans="1:4" x14ac:dyDescent="0.25">
      <c r="A81" s="25" t="s">
        <v>79</v>
      </c>
      <c r="B81" s="26">
        <v>4106270</v>
      </c>
      <c r="C81" s="30">
        <v>0</v>
      </c>
      <c r="D81" s="30">
        <v>0</v>
      </c>
    </row>
    <row r="82" spans="1:4" x14ac:dyDescent="0.25">
      <c r="A82" s="28" t="s">
        <v>80</v>
      </c>
      <c r="B82" s="29">
        <v>4106300</v>
      </c>
      <c r="C82" s="38">
        <v>84</v>
      </c>
      <c r="D82" s="38">
        <v>9</v>
      </c>
    </row>
    <row r="83" spans="1:4" x14ac:dyDescent="0.25">
      <c r="A83" s="25" t="s">
        <v>81</v>
      </c>
      <c r="B83" s="26">
        <v>4100023</v>
      </c>
      <c r="C83" s="30">
        <v>0</v>
      </c>
      <c r="D83" s="30">
        <v>0</v>
      </c>
    </row>
    <row r="84" spans="1:4" x14ac:dyDescent="0.25">
      <c r="A84" s="28" t="s">
        <v>82</v>
      </c>
      <c r="B84" s="29">
        <v>4106510</v>
      </c>
      <c r="C84" s="38">
        <v>0</v>
      </c>
      <c r="D84" s="38">
        <v>0</v>
      </c>
    </row>
    <row r="85" spans="1:4" x14ac:dyDescent="0.25">
      <c r="A85" s="25" t="s">
        <v>83</v>
      </c>
      <c r="B85" s="26">
        <v>4106600</v>
      </c>
      <c r="C85" s="30">
        <v>0</v>
      </c>
      <c r="D85" s="30">
        <v>0</v>
      </c>
    </row>
    <row r="86" spans="1:4" x14ac:dyDescent="0.25">
      <c r="A86" s="28" t="s">
        <v>84</v>
      </c>
      <c r="B86" s="29">
        <v>4106630</v>
      </c>
      <c r="C86" s="38">
        <v>0</v>
      </c>
      <c r="D86" s="38">
        <v>0</v>
      </c>
    </row>
    <row r="87" spans="1:4" x14ac:dyDescent="0.25">
      <c r="A87" s="25" t="s">
        <v>85</v>
      </c>
      <c r="B87" s="26">
        <v>4100047</v>
      </c>
      <c r="C87" s="30">
        <v>0</v>
      </c>
      <c r="D87" s="30">
        <v>0</v>
      </c>
    </row>
    <row r="88" spans="1:4" x14ac:dyDescent="0.25">
      <c r="A88" s="28" t="s">
        <v>86</v>
      </c>
      <c r="B88" s="29">
        <v>4106740</v>
      </c>
      <c r="C88" s="38">
        <v>0</v>
      </c>
      <c r="D88" s="38">
        <v>0</v>
      </c>
    </row>
    <row r="89" spans="1:4" x14ac:dyDescent="0.25">
      <c r="A89" s="25" t="s">
        <v>87</v>
      </c>
      <c r="B89" s="26">
        <v>4106710</v>
      </c>
      <c r="C89" s="30">
        <v>0</v>
      </c>
      <c r="D89" s="30">
        <v>0</v>
      </c>
    </row>
    <row r="90" spans="1:4" x14ac:dyDescent="0.25">
      <c r="A90" s="28" t="s">
        <v>88</v>
      </c>
      <c r="B90" s="29">
        <v>4106750</v>
      </c>
      <c r="C90" s="38">
        <v>0</v>
      </c>
      <c r="D90" s="38">
        <v>0</v>
      </c>
    </row>
    <row r="91" spans="1:4" x14ac:dyDescent="0.25">
      <c r="A91" s="25" t="s">
        <v>89</v>
      </c>
      <c r="B91" s="26">
        <v>4106780</v>
      </c>
      <c r="C91" s="30">
        <v>0</v>
      </c>
      <c r="D91" s="30">
        <v>0</v>
      </c>
    </row>
    <row r="92" spans="1:4" x14ac:dyDescent="0.25">
      <c r="A92" s="28" t="s">
        <v>90</v>
      </c>
      <c r="B92" s="29">
        <v>4106820</v>
      </c>
      <c r="C92" s="38">
        <v>0</v>
      </c>
      <c r="D92" s="38">
        <v>0</v>
      </c>
    </row>
    <row r="93" spans="1:4" x14ac:dyDescent="0.25">
      <c r="A93" s="25" t="s">
        <v>91</v>
      </c>
      <c r="B93" s="26">
        <v>4106870</v>
      </c>
      <c r="C93" s="30">
        <v>0</v>
      </c>
      <c r="D93" s="30">
        <v>0</v>
      </c>
    </row>
    <row r="94" spans="1:4" x14ac:dyDescent="0.25">
      <c r="A94" s="28" t="s">
        <v>92</v>
      </c>
      <c r="B94" s="29">
        <v>4106930</v>
      </c>
      <c r="C94" s="38">
        <v>0</v>
      </c>
      <c r="D94" s="38">
        <v>0</v>
      </c>
    </row>
    <row r="95" spans="1:4" x14ac:dyDescent="0.25">
      <c r="A95" s="25" t="s">
        <v>93</v>
      </c>
      <c r="B95" s="26">
        <v>4106960</v>
      </c>
      <c r="C95" s="30">
        <v>0</v>
      </c>
      <c r="D95" s="30">
        <v>0</v>
      </c>
    </row>
    <row r="96" spans="1:4" x14ac:dyDescent="0.25">
      <c r="A96" s="28" t="s">
        <v>94</v>
      </c>
      <c r="B96" s="29">
        <v>4107020</v>
      </c>
      <c r="C96" s="38">
        <v>0</v>
      </c>
      <c r="D96" s="38">
        <v>0</v>
      </c>
    </row>
    <row r="97" spans="1:4" x14ac:dyDescent="0.25">
      <c r="A97" s="25" t="s">
        <v>95</v>
      </c>
      <c r="B97" s="26">
        <v>4107080</v>
      </c>
      <c r="C97" s="30">
        <v>0</v>
      </c>
      <c r="D97" s="30">
        <v>0</v>
      </c>
    </row>
    <row r="98" spans="1:4" x14ac:dyDescent="0.25">
      <c r="A98" s="28" t="s">
        <v>96</v>
      </c>
      <c r="B98" s="29">
        <v>4100040</v>
      </c>
      <c r="C98" s="38">
        <v>0</v>
      </c>
      <c r="D98" s="38">
        <v>0</v>
      </c>
    </row>
    <row r="99" spans="1:4" x14ac:dyDescent="0.25">
      <c r="A99" s="25" t="s">
        <v>97</v>
      </c>
      <c r="B99" s="26">
        <v>4107200</v>
      </c>
      <c r="C99" s="30">
        <v>0</v>
      </c>
      <c r="D99" s="30">
        <v>0</v>
      </c>
    </row>
    <row r="100" spans="1:4" x14ac:dyDescent="0.25">
      <c r="A100" s="28" t="s">
        <v>98</v>
      </c>
      <c r="B100" s="29">
        <v>4107280</v>
      </c>
      <c r="C100" s="38">
        <v>0</v>
      </c>
      <c r="D100" s="38">
        <v>0</v>
      </c>
    </row>
    <row r="101" spans="1:4" x14ac:dyDescent="0.25">
      <c r="A101" s="25" t="s">
        <v>99</v>
      </c>
      <c r="B101" s="26">
        <v>4107230</v>
      </c>
      <c r="C101" s="30">
        <v>0</v>
      </c>
      <c r="D101" s="30">
        <v>0</v>
      </c>
    </row>
    <row r="102" spans="1:4" x14ac:dyDescent="0.25">
      <c r="A102" s="28" t="s">
        <v>100</v>
      </c>
      <c r="B102" s="29">
        <v>4107380</v>
      </c>
      <c r="C102" s="38">
        <v>0</v>
      </c>
      <c r="D102" s="38">
        <v>0</v>
      </c>
    </row>
    <row r="103" spans="1:4" x14ac:dyDescent="0.25">
      <c r="A103" s="25" t="s">
        <v>101</v>
      </c>
      <c r="B103" s="26">
        <v>4107500</v>
      </c>
      <c r="C103" s="30">
        <v>0</v>
      </c>
      <c r="D103" s="30">
        <v>0</v>
      </c>
    </row>
    <row r="104" spans="1:4" x14ac:dyDescent="0.25">
      <c r="A104" s="28" t="s">
        <v>102</v>
      </c>
      <c r="B104" s="29">
        <v>4107530</v>
      </c>
      <c r="C104" s="38">
        <v>0</v>
      </c>
      <c r="D104" s="38">
        <v>0</v>
      </c>
    </row>
    <row r="105" spans="1:4" x14ac:dyDescent="0.25">
      <c r="A105" s="25" t="s">
        <v>103</v>
      </c>
      <c r="B105" s="26">
        <v>4107590</v>
      </c>
      <c r="C105" s="30">
        <v>0</v>
      </c>
      <c r="D105" s="30">
        <v>0</v>
      </c>
    </row>
    <row r="106" spans="1:4" x14ac:dyDescent="0.25">
      <c r="A106" s="28" t="s">
        <v>104</v>
      </c>
      <c r="B106" s="29">
        <v>4100042</v>
      </c>
      <c r="C106" s="38">
        <v>0</v>
      </c>
      <c r="D106" s="38">
        <v>0</v>
      </c>
    </row>
    <row r="107" spans="1:4" x14ac:dyDescent="0.25">
      <c r="A107" s="25" t="s">
        <v>105</v>
      </c>
      <c r="B107" s="26">
        <v>4107710</v>
      </c>
      <c r="C107" s="30">
        <v>0</v>
      </c>
      <c r="D107" s="30">
        <v>0</v>
      </c>
    </row>
    <row r="108" spans="1:4" x14ac:dyDescent="0.25">
      <c r="A108" s="28" t="s">
        <v>106</v>
      </c>
      <c r="B108" s="29">
        <v>4107740</v>
      </c>
      <c r="C108" s="38">
        <v>0</v>
      </c>
      <c r="D108" s="38">
        <v>0</v>
      </c>
    </row>
    <row r="109" spans="1:4" x14ac:dyDescent="0.25">
      <c r="A109" s="25" t="s">
        <v>107</v>
      </c>
      <c r="B109" s="26">
        <v>4107980</v>
      </c>
      <c r="C109" s="30">
        <v>35</v>
      </c>
      <c r="D109" s="30">
        <v>3</v>
      </c>
    </row>
    <row r="110" spans="1:4" x14ac:dyDescent="0.25">
      <c r="A110" s="28" t="s">
        <v>108</v>
      </c>
      <c r="B110" s="29">
        <v>4108010</v>
      </c>
      <c r="C110" s="38">
        <v>0</v>
      </c>
      <c r="D110" s="38">
        <v>0</v>
      </c>
    </row>
    <row r="111" spans="1:4" x14ac:dyDescent="0.25">
      <c r="A111" s="25" t="s">
        <v>109</v>
      </c>
      <c r="B111" s="26">
        <v>4108040</v>
      </c>
      <c r="C111" s="30">
        <v>363</v>
      </c>
      <c r="D111" s="30">
        <v>93</v>
      </c>
    </row>
    <row r="112" spans="1:4" x14ac:dyDescent="0.25">
      <c r="A112" s="28" t="s">
        <v>110</v>
      </c>
      <c r="B112" s="29">
        <v>4108160</v>
      </c>
      <c r="C112" s="38">
        <v>860</v>
      </c>
      <c r="D112" s="38">
        <v>118</v>
      </c>
    </row>
    <row r="113" spans="1:4" x14ac:dyDescent="0.25">
      <c r="A113" s="25" t="s">
        <v>111</v>
      </c>
      <c r="B113" s="26">
        <v>4108280</v>
      </c>
      <c r="C113" s="30">
        <v>0</v>
      </c>
      <c r="D113" s="30">
        <v>0</v>
      </c>
    </row>
    <row r="114" spans="1:4" x14ac:dyDescent="0.25">
      <c r="A114" s="28" t="s">
        <v>112</v>
      </c>
      <c r="B114" s="29">
        <v>4108310</v>
      </c>
      <c r="C114" s="38">
        <v>0</v>
      </c>
      <c r="D114" s="38">
        <v>0</v>
      </c>
    </row>
    <row r="115" spans="1:4" x14ac:dyDescent="0.25">
      <c r="A115" s="25" t="s">
        <v>113</v>
      </c>
      <c r="B115" s="26">
        <v>4108430</v>
      </c>
      <c r="C115" s="30">
        <v>0</v>
      </c>
      <c r="D115" s="30">
        <v>0</v>
      </c>
    </row>
    <row r="116" spans="1:4" x14ac:dyDescent="0.25">
      <c r="A116" s="28" t="s">
        <v>114</v>
      </c>
      <c r="B116" s="29">
        <v>4108460</v>
      </c>
      <c r="C116" s="38">
        <v>0</v>
      </c>
      <c r="D116" s="38">
        <v>0</v>
      </c>
    </row>
    <row r="117" spans="1:4" x14ac:dyDescent="0.25">
      <c r="A117" s="25" t="s">
        <v>115</v>
      </c>
      <c r="B117" s="26">
        <v>4108520</v>
      </c>
      <c r="C117" s="30">
        <v>0</v>
      </c>
      <c r="D117" s="30">
        <v>0</v>
      </c>
    </row>
    <row r="118" spans="1:4" x14ac:dyDescent="0.25">
      <c r="A118" s="28" t="s">
        <v>116</v>
      </c>
      <c r="B118" s="29">
        <v>4108550</v>
      </c>
      <c r="C118" s="38">
        <v>0</v>
      </c>
      <c r="D118" s="38">
        <v>0</v>
      </c>
    </row>
    <row r="119" spans="1:4" x14ac:dyDescent="0.25">
      <c r="A119" s="25" t="s">
        <v>117</v>
      </c>
      <c r="B119" s="26">
        <v>4100640</v>
      </c>
      <c r="C119" s="30">
        <v>0</v>
      </c>
      <c r="D119" s="30">
        <v>0</v>
      </c>
    </row>
    <row r="120" spans="1:4" x14ac:dyDescent="0.25">
      <c r="A120" s="28" t="s">
        <v>118</v>
      </c>
      <c r="B120" s="29">
        <v>4108650</v>
      </c>
      <c r="C120" s="38">
        <v>0</v>
      </c>
      <c r="D120" s="38">
        <v>0</v>
      </c>
    </row>
    <row r="121" spans="1:4" x14ac:dyDescent="0.25">
      <c r="A121" s="25" t="s">
        <v>119</v>
      </c>
      <c r="B121" s="26">
        <v>4108700</v>
      </c>
      <c r="C121" s="30">
        <v>0</v>
      </c>
      <c r="D121" s="30">
        <v>0</v>
      </c>
    </row>
    <row r="122" spans="1:4" x14ac:dyDescent="0.25">
      <c r="A122" s="28" t="s">
        <v>120</v>
      </c>
      <c r="B122" s="29">
        <v>4108720</v>
      </c>
      <c r="C122" s="38">
        <v>0</v>
      </c>
      <c r="D122" s="38">
        <v>0</v>
      </c>
    </row>
    <row r="123" spans="1:4" x14ac:dyDescent="0.25">
      <c r="A123" s="25" t="s">
        <v>121</v>
      </c>
      <c r="B123" s="26">
        <v>4108820</v>
      </c>
      <c r="C123" s="30">
        <v>0</v>
      </c>
      <c r="D123" s="30">
        <v>0</v>
      </c>
    </row>
    <row r="124" spans="1:4" x14ac:dyDescent="0.25">
      <c r="A124" s="28" t="s">
        <v>122</v>
      </c>
      <c r="B124" s="29">
        <v>4108830</v>
      </c>
      <c r="C124" s="38">
        <v>0</v>
      </c>
      <c r="D124" s="38">
        <v>0</v>
      </c>
    </row>
    <row r="125" spans="1:4" x14ac:dyDescent="0.25">
      <c r="A125" s="25" t="s">
        <v>123</v>
      </c>
      <c r="B125" s="26">
        <v>4104350</v>
      </c>
      <c r="C125" s="30">
        <v>0</v>
      </c>
      <c r="D125" s="30">
        <v>0</v>
      </c>
    </row>
    <row r="126" spans="1:4" x14ac:dyDescent="0.25">
      <c r="A126" s="28" t="s">
        <v>124</v>
      </c>
      <c r="B126" s="29">
        <v>4111400</v>
      </c>
      <c r="C126" s="38">
        <v>0</v>
      </c>
      <c r="D126" s="38">
        <v>0</v>
      </c>
    </row>
    <row r="127" spans="1:4" x14ac:dyDescent="0.25">
      <c r="A127" s="25" t="s">
        <v>125</v>
      </c>
      <c r="B127" s="26">
        <v>4108880</v>
      </c>
      <c r="C127" s="30">
        <v>0</v>
      </c>
      <c r="D127" s="30">
        <v>0</v>
      </c>
    </row>
    <row r="128" spans="1:4" x14ac:dyDescent="0.25">
      <c r="A128" s="28" t="s">
        <v>126</v>
      </c>
      <c r="B128" s="29">
        <v>4108940</v>
      </c>
      <c r="C128" s="38">
        <v>0</v>
      </c>
      <c r="D128" s="38">
        <v>0</v>
      </c>
    </row>
    <row r="129" spans="1:4" x14ac:dyDescent="0.25">
      <c r="A129" s="25" t="s">
        <v>127</v>
      </c>
      <c r="B129" s="26">
        <v>4100020</v>
      </c>
      <c r="C129" s="30">
        <v>353</v>
      </c>
      <c r="D129" s="30">
        <v>184</v>
      </c>
    </row>
    <row r="130" spans="1:4" x14ac:dyDescent="0.25">
      <c r="A130" s="28" t="s">
        <v>128</v>
      </c>
      <c r="B130" s="29">
        <v>4100048</v>
      </c>
      <c r="C130" s="38">
        <v>0</v>
      </c>
      <c r="D130" s="38">
        <v>0</v>
      </c>
    </row>
    <row r="131" spans="1:4" x14ac:dyDescent="0.25">
      <c r="A131" s="25" t="s">
        <v>129</v>
      </c>
      <c r="B131" s="26">
        <v>4109000</v>
      </c>
      <c r="C131" s="30">
        <v>0</v>
      </c>
      <c r="D131" s="30">
        <v>0</v>
      </c>
    </row>
    <row r="132" spans="1:4" x14ac:dyDescent="0.25">
      <c r="A132" s="28" t="s">
        <v>130</v>
      </c>
      <c r="B132" s="29">
        <v>4109120</v>
      </c>
      <c r="C132" s="38">
        <v>0</v>
      </c>
      <c r="D132" s="38">
        <v>0</v>
      </c>
    </row>
    <row r="133" spans="1:4" x14ac:dyDescent="0.25">
      <c r="A133" s="25" t="s">
        <v>131</v>
      </c>
      <c r="B133" s="26">
        <v>4109150</v>
      </c>
      <c r="C133" s="30">
        <v>0</v>
      </c>
      <c r="D133" s="30">
        <v>0</v>
      </c>
    </row>
    <row r="134" spans="1:4" x14ac:dyDescent="0.25">
      <c r="A134" s="28" t="s">
        <v>132</v>
      </c>
      <c r="B134" s="29">
        <v>4100045</v>
      </c>
      <c r="C134" s="38">
        <v>0</v>
      </c>
      <c r="D134" s="38">
        <v>0</v>
      </c>
    </row>
    <row r="135" spans="1:4" x14ac:dyDescent="0.25">
      <c r="A135" s="25" t="s">
        <v>133</v>
      </c>
      <c r="B135" s="26">
        <v>4100043</v>
      </c>
      <c r="C135" s="30">
        <v>0</v>
      </c>
      <c r="D135" s="30">
        <v>0</v>
      </c>
    </row>
    <row r="136" spans="1:4" x14ac:dyDescent="0.25">
      <c r="A136" s="28" t="s">
        <v>134</v>
      </c>
      <c r="B136" s="29">
        <v>4109270</v>
      </c>
      <c r="C136" s="38">
        <v>0</v>
      </c>
      <c r="D136" s="38">
        <v>0</v>
      </c>
    </row>
    <row r="137" spans="1:4" x14ac:dyDescent="0.25">
      <c r="A137" s="25" t="s">
        <v>135</v>
      </c>
      <c r="B137" s="26">
        <v>4109330</v>
      </c>
      <c r="C137" s="30">
        <v>0</v>
      </c>
      <c r="D137" s="30">
        <v>0</v>
      </c>
    </row>
    <row r="138" spans="1:4" x14ac:dyDescent="0.25">
      <c r="A138" s="28" t="s">
        <v>136</v>
      </c>
      <c r="B138" s="29" t="s">
        <v>137</v>
      </c>
      <c r="C138" s="38">
        <v>0</v>
      </c>
      <c r="D138" s="38">
        <v>0</v>
      </c>
    </row>
    <row r="139" spans="1:4" x14ac:dyDescent="0.25">
      <c r="A139" s="25" t="s">
        <v>138</v>
      </c>
      <c r="B139" s="26">
        <v>4110890</v>
      </c>
      <c r="C139" s="30">
        <v>0</v>
      </c>
      <c r="D139" s="30">
        <v>0</v>
      </c>
    </row>
    <row r="140" spans="1:4" x14ac:dyDescent="0.25">
      <c r="A140" s="28" t="s">
        <v>139</v>
      </c>
      <c r="B140" s="29">
        <v>4109430</v>
      </c>
      <c r="C140" s="38">
        <v>0</v>
      </c>
      <c r="D140" s="38">
        <v>0</v>
      </c>
    </row>
    <row r="141" spans="1:4" x14ac:dyDescent="0.25">
      <c r="A141" s="25" t="s">
        <v>140</v>
      </c>
      <c r="B141" s="26">
        <v>4109480</v>
      </c>
      <c r="C141" s="30">
        <v>0</v>
      </c>
      <c r="D141" s="30">
        <v>0</v>
      </c>
    </row>
    <row r="142" spans="1:4" x14ac:dyDescent="0.25">
      <c r="A142" s="28" t="s">
        <v>141</v>
      </c>
      <c r="B142" s="29">
        <v>4109510</v>
      </c>
      <c r="C142" s="38">
        <v>0</v>
      </c>
      <c r="D142" s="38">
        <v>0</v>
      </c>
    </row>
    <row r="143" spans="1:4" x14ac:dyDescent="0.25">
      <c r="A143" s="25" t="s">
        <v>142</v>
      </c>
      <c r="B143" s="26">
        <v>4109530</v>
      </c>
      <c r="C143" s="30">
        <v>0</v>
      </c>
      <c r="D143" s="30">
        <v>0</v>
      </c>
    </row>
    <row r="144" spans="1:4" x14ac:dyDescent="0.25">
      <c r="A144" s="28" t="s">
        <v>143</v>
      </c>
      <c r="B144" s="29">
        <v>4109600</v>
      </c>
      <c r="C144" s="38">
        <v>0</v>
      </c>
      <c r="D144" s="38">
        <v>0</v>
      </c>
    </row>
    <row r="145" spans="1:4" x14ac:dyDescent="0.25">
      <c r="A145" s="25" t="s">
        <v>144</v>
      </c>
      <c r="B145" s="26">
        <v>4109630</v>
      </c>
      <c r="C145" s="30">
        <v>0</v>
      </c>
      <c r="D145" s="30">
        <v>0</v>
      </c>
    </row>
    <row r="146" spans="1:4" x14ac:dyDescent="0.25">
      <c r="A146" s="28" t="s">
        <v>145</v>
      </c>
      <c r="B146" s="29">
        <v>4109660</v>
      </c>
      <c r="C146" s="38">
        <v>0</v>
      </c>
      <c r="D146" s="38">
        <v>0</v>
      </c>
    </row>
    <row r="147" spans="1:4" x14ac:dyDescent="0.25">
      <c r="A147" s="25" t="s">
        <v>146</v>
      </c>
      <c r="B147" s="26">
        <v>4109690</v>
      </c>
      <c r="C147" s="30">
        <v>0</v>
      </c>
      <c r="D147" s="30">
        <v>0</v>
      </c>
    </row>
    <row r="148" spans="1:4" x14ac:dyDescent="0.25">
      <c r="A148" s="28" t="s">
        <v>147</v>
      </c>
      <c r="B148" s="29">
        <v>4109720</v>
      </c>
      <c r="C148" s="38">
        <v>0</v>
      </c>
      <c r="D148" s="38">
        <v>0</v>
      </c>
    </row>
    <row r="149" spans="1:4" x14ac:dyDescent="0.25">
      <c r="A149" s="25" t="s">
        <v>148</v>
      </c>
      <c r="B149" s="26">
        <v>4109750</v>
      </c>
      <c r="C149" s="30">
        <v>0</v>
      </c>
      <c r="D149" s="30">
        <v>0</v>
      </c>
    </row>
    <row r="150" spans="1:4" x14ac:dyDescent="0.25">
      <c r="A150" s="28" t="s">
        <v>149</v>
      </c>
      <c r="B150" s="29">
        <v>4109870</v>
      </c>
      <c r="C150" s="38">
        <v>0</v>
      </c>
      <c r="D150" s="38">
        <v>0</v>
      </c>
    </row>
    <row r="151" spans="1:4" x14ac:dyDescent="0.25">
      <c r="A151" s="25" t="s">
        <v>150</v>
      </c>
      <c r="B151" s="26">
        <v>4109960</v>
      </c>
      <c r="C151" s="30">
        <v>0</v>
      </c>
      <c r="D151" s="30">
        <v>0</v>
      </c>
    </row>
    <row r="152" spans="1:4" x14ac:dyDescent="0.25">
      <c r="A152" s="28" t="s">
        <v>151</v>
      </c>
      <c r="B152" s="29">
        <v>4110020</v>
      </c>
      <c r="C152" s="38">
        <v>0</v>
      </c>
      <c r="D152" s="38">
        <v>0</v>
      </c>
    </row>
    <row r="153" spans="1:4" x14ac:dyDescent="0.25">
      <c r="A153" s="25" t="s">
        <v>152</v>
      </c>
      <c r="B153" s="26">
        <v>4110040</v>
      </c>
      <c r="C153" s="30">
        <v>0</v>
      </c>
      <c r="D153" s="30">
        <v>0</v>
      </c>
    </row>
    <row r="154" spans="1:4" x14ac:dyDescent="0.25">
      <c r="A154" s="28" t="s">
        <v>153</v>
      </c>
      <c r="B154" s="29">
        <v>4110080</v>
      </c>
      <c r="C154" s="38">
        <v>0</v>
      </c>
      <c r="D154" s="38">
        <v>0</v>
      </c>
    </row>
    <row r="155" spans="1:4" x14ac:dyDescent="0.25">
      <c r="A155" s="25" t="s">
        <v>154</v>
      </c>
      <c r="B155" s="26">
        <v>4110110</v>
      </c>
      <c r="C155" s="30">
        <v>0</v>
      </c>
      <c r="D155" s="30">
        <v>0</v>
      </c>
    </row>
    <row r="156" spans="1:4" x14ac:dyDescent="0.25">
      <c r="A156" s="28" t="s">
        <v>155</v>
      </c>
      <c r="B156" s="29">
        <v>4110200</v>
      </c>
      <c r="C156" s="38">
        <v>11</v>
      </c>
      <c r="D156" s="38">
        <v>7</v>
      </c>
    </row>
    <row r="157" spans="1:4" x14ac:dyDescent="0.25">
      <c r="A157" s="25" t="s">
        <v>156</v>
      </c>
      <c r="B157" s="26">
        <v>4103265</v>
      </c>
      <c r="C157" s="30">
        <v>0</v>
      </c>
      <c r="D157" s="30">
        <v>0</v>
      </c>
    </row>
    <row r="158" spans="1:4" x14ac:dyDescent="0.25">
      <c r="A158" s="28" t="s">
        <v>157</v>
      </c>
      <c r="B158" s="29">
        <v>4110350</v>
      </c>
      <c r="C158" s="38">
        <v>0</v>
      </c>
      <c r="D158" s="38">
        <v>0</v>
      </c>
    </row>
    <row r="159" spans="1:4" x14ac:dyDescent="0.25">
      <c r="A159" s="25" t="s">
        <v>158</v>
      </c>
      <c r="B159" s="26">
        <v>4110410</v>
      </c>
      <c r="C159" s="30">
        <v>0</v>
      </c>
      <c r="D159" s="30">
        <v>0</v>
      </c>
    </row>
    <row r="160" spans="1:4" x14ac:dyDescent="0.25">
      <c r="A160" s="28" t="s">
        <v>159</v>
      </c>
      <c r="B160" s="29">
        <v>4110520</v>
      </c>
      <c r="C160" s="38">
        <v>4103</v>
      </c>
      <c r="D160" s="38">
        <v>591</v>
      </c>
    </row>
    <row r="161" spans="1:4" x14ac:dyDescent="0.25">
      <c r="A161" s="25" t="s">
        <v>160</v>
      </c>
      <c r="B161" s="26">
        <v>4110530</v>
      </c>
      <c r="C161" s="30">
        <v>0</v>
      </c>
      <c r="D161" s="30">
        <v>0</v>
      </c>
    </row>
    <row r="162" spans="1:4" x14ac:dyDescent="0.25">
      <c r="A162" s="28" t="s">
        <v>161</v>
      </c>
      <c r="B162" s="29">
        <v>4110560</v>
      </c>
      <c r="C162" s="38">
        <v>0</v>
      </c>
      <c r="D162" s="38">
        <v>0</v>
      </c>
    </row>
    <row r="163" spans="1:4" x14ac:dyDescent="0.25">
      <c r="A163" s="25" t="s">
        <v>162</v>
      </c>
      <c r="B163" s="26">
        <v>4110680</v>
      </c>
      <c r="C163" s="30">
        <v>0</v>
      </c>
      <c r="D163" s="30">
        <v>0</v>
      </c>
    </row>
    <row r="164" spans="1:4" x14ac:dyDescent="0.25">
      <c r="A164" s="28" t="s">
        <v>163</v>
      </c>
      <c r="B164" s="29">
        <v>4110820</v>
      </c>
      <c r="C164" s="38">
        <v>0</v>
      </c>
      <c r="D164" s="38">
        <v>0</v>
      </c>
    </row>
    <row r="165" spans="1:4" x14ac:dyDescent="0.25">
      <c r="A165" s="25" t="s">
        <v>164</v>
      </c>
      <c r="B165" s="26">
        <v>4108100</v>
      </c>
      <c r="C165" s="30">
        <v>0</v>
      </c>
      <c r="D165" s="30">
        <v>0</v>
      </c>
    </row>
    <row r="166" spans="1:4" x14ac:dyDescent="0.25">
      <c r="A166" s="28" t="s">
        <v>165</v>
      </c>
      <c r="B166" s="29">
        <v>4110980</v>
      </c>
      <c r="C166" s="38">
        <v>0</v>
      </c>
      <c r="D166" s="38">
        <v>0</v>
      </c>
    </row>
    <row r="167" spans="1:4" x14ac:dyDescent="0.25">
      <c r="A167" s="25" t="s">
        <v>166</v>
      </c>
      <c r="B167" s="26">
        <v>4111040</v>
      </c>
      <c r="C167" s="30">
        <v>0</v>
      </c>
      <c r="D167" s="30">
        <v>0</v>
      </c>
    </row>
    <row r="168" spans="1:4" x14ac:dyDescent="0.25">
      <c r="A168" s="28" t="s">
        <v>167</v>
      </c>
      <c r="B168" s="29">
        <v>4111100</v>
      </c>
      <c r="C168" s="38">
        <v>0</v>
      </c>
      <c r="D168" s="38">
        <v>0</v>
      </c>
    </row>
    <row r="169" spans="1:4" x14ac:dyDescent="0.25">
      <c r="A169" s="25" t="s">
        <v>168</v>
      </c>
      <c r="B169" s="26">
        <v>4111220</v>
      </c>
      <c r="C169" s="30">
        <v>0</v>
      </c>
      <c r="D169" s="30">
        <v>0</v>
      </c>
    </row>
    <row r="170" spans="1:4" x14ac:dyDescent="0.25">
      <c r="A170" s="28" t="s">
        <v>169</v>
      </c>
      <c r="B170" s="29">
        <v>4111250</v>
      </c>
      <c r="C170" s="38">
        <v>0</v>
      </c>
      <c r="D170" s="38">
        <v>0</v>
      </c>
    </row>
    <row r="171" spans="1:4" x14ac:dyDescent="0.25">
      <c r="A171" s="25" t="s">
        <v>170</v>
      </c>
      <c r="B171" s="26">
        <v>4111290</v>
      </c>
      <c r="C171" s="30">
        <v>0</v>
      </c>
      <c r="D171" s="30">
        <v>0</v>
      </c>
    </row>
    <row r="172" spans="1:4" x14ac:dyDescent="0.25">
      <c r="A172" s="28" t="s">
        <v>171</v>
      </c>
      <c r="B172" s="29">
        <v>4111450</v>
      </c>
      <c r="C172" s="38">
        <v>0</v>
      </c>
      <c r="D172" s="38">
        <v>0</v>
      </c>
    </row>
    <row r="173" spans="1:4" x14ac:dyDescent="0.25">
      <c r="A173" s="25" t="s">
        <v>172</v>
      </c>
      <c r="B173" s="26">
        <v>4111490</v>
      </c>
      <c r="C173" s="30">
        <v>0</v>
      </c>
      <c r="D173" s="30">
        <v>0</v>
      </c>
    </row>
    <row r="174" spans="1:4" x14ac:dyDescent="0.25">
      <c r="A174" s="28" t="s">
        <v>173</v>
      </c>
      <c r="B174" s="29">
        <v>4105100</v>
      </c>
      <c r="C174" s="38">
        <v>0</v>
      </c>
      <c r="D174" s="38">
        <v>0</v>
      </c>
    </row>
    <row r="175" spans="1:4" x14ac:dyDescent="0.25">
      <c r="A175" s="25" t="s">
        <v>174</v>
      </c>
      <c r="B175" s="26">
        <v>4105020</v>
      </c>
      <c r="C175" s="30">
        <v>0</v>
      </c>
      <c r="D175" s="30">
        <v>0</v>
      </c>
    </row>
    <row r="176" spans="1:4" x14ac:dyDescent="0.25">
      <c r="A176" s="28" t="s">
        <v>175</v>
      </c>
      <c r="B176" s="29">
        <v>4111580</v>
      </c>
      <c r="C176" s="38">
        <v>0</v>
      </c>
      <c r="D176" s="38">
        <v>0</v>
      </c>
    </row>
    <row r="177" spans="1:4" x14ac:dyDescent="0.25">
      <c r="A177" s="25" t="s">
        <v>176</v>
      </c>
      <c r="B177" s="26">
        <v>4111610</v>
      </c>
      <c r="C177" s="30">
        <v>0</v>
      </c>
      <c r="D177" s="30">
        <v>0</v>
      </c>
    </row>
    <row r="178" spans="1:4" x14ac:dyDescent="0.25">
      <c r="A178" s="28" t="s">
        <v>177</v>
      </c>
      <c r="B178" s="29">
        <v>4100021</v>
      </c>
      <c r="C178" s="38">
        <v>0</v>
      </c>
      <c r="D178" s="38">
        <v>0</v>
      </c>
    </row>
    <row r="179" spans="1:4" x14ac:dyDescent="0.25">
      <c r="A179" s="25" t="s">
        <v>178</v>
      </c>
      <c r="B179" s="26">
        <v>4111640</v>
      </c>
      <c r="C179" s="30">
        <v>0</v>
      </c>
      <c r="D179" s="30">
        <v>0</v>
      </c>
    </row>
    <row r="180" spans="1:4" x14ac:dyDescent="0.25">
      <c r="A180" s="28" t="s">
        <v>179</v>
      </c>
      <c r="B180" s="29">
        <v>4111670</v>
      </c>
      <c r="C180" s="38">
        <v>0</v>
      </c>
      <c r="D180" s="38">
        <v>0</v>
      </c>
    </row>
    <row r="181" spans="1:4" x14ac:dyDescent="0.25">
      <c r="A181" s="25" t="s">
        <v>180</v>
      </c>
      <c r="B181" s="26">
        <v>4111720</v>
      </c>
      <c r="C181" s="30">
        <v>0</v>
      </c>
      <c r="D181" s="30">
        <v>0</v>
      </c>
    </row>
    <row r="182" spans="1:4" x14ac:dyDescent="0.25">
      <c r="A182" s="28" t="s">
        <v>181</v>
      </c>
      <c r="B182" s="29">
        <v>4111760</v>
      </c>
      <c r="C182" s="38">
        <v>0</v>
      </c>
      <c r="D182" s="38">
        <v>0</v>
      </c>
    </row>
    <row r="183" spans="1:4" x14ac:dyDescent="0.25">
      <c r="A183" s="25" t="s">
        <v>182</v>
      </c>
      <c r="B183" s="26">
        <v>4111790</v>
      </c>
      <c r="C183" s="30">
        <v>0</v>
      </c>
      <c r="D183" s="30">
        <v>0</v>
      </c>
    </row>
    <row r="184" spans="1:4" x14ac:dyDescent="0.25">
      <c r="A184" s="28" t="s">
        <v>183</v>
      </c>
      <c r="B184" s="29">
        <v>4111910</v>
      </c>
      <c r="C184" s="38">
        <v>0</v>
      </c>
      <c r="D184" s="38">
        <v>0</v>
      </c>
    </row>
    <row r="185" spans="1:4" x14ac:dyDescent="0.25">
      <c r="A185" s="25" t="s">
        <v>184</v>
      </c>
      <c r="B185" s="26">
        <v>4111940</v>
      </c>
      <c r="C185" s="30">
        <v>0</v>
      </c>
      <c r="D185" s="30">
        <v>0</v>
      </c>
    </row>
    <row r="186" spans="1:4" x14ac:dyDescent="0.25">
      <c r="A186" s="28" t="s">
        <v>185</v>
      </c>
      <c r="B186" s="29">
        <v>4111970</v>
      </c>
      <c r="C186" s="38">
        <v>0</v>
      </c>
      <c r="D186" s="38">
        <v>0</v>
      </c>
    </row>
    <row r="187" spans="1:4" x14ac:dyDescent="0.25">
      <c r="A187" s="25" t="s">
        <v>186</v>
      </c>
      <c r="B187" s="26">
        <v>4106900</v>
      </c>
      <c r="C187" s="30">
        <v>0</v>
      </c>
      <c r="D187" s="30">
        <v>0</v>
      </c>
    </row>
    <row r="188" spans="1:4" x14ac:dyDescent="0.25">
      <c r="A188" s="28" t="s">
        <v>187</v>
      </c>
      <c r="B188" s="29">
        <v>4112240</v>
      </c>
      <c r="C188" s="38">
        <v>0</v>
      </c>
      <c r="D188" s="38">
        <v>0</v>
      </c>
    </row>
    <row r="189" spans="1:4" x14ac:dyDescent="0.25">
      <c r="A189" s="25" t="s">
        <v>188</v>
      </c>
      <c r="B189" s="26">
        <v>4112320</v>
      </c>
      <c r="C189" s="30">
        <v>0</v>
      </c>
      <c r="D189" s="30">
        <v>0</v>
      </c>
    </row>
    <row r="190" spans="1:4" x14ac:dyDescent="0.25">
      <c r="A190" s="28" t="s">
        <v>189</v>
      </c>
      <c r="B190" s="29">
        <v>4112360</v>
      </c>
      <c r="C190" s="38">
        <v>0</v>
      </c>
      <c r="D190" s="38">
        <v>0</v>
      </c>
    </row>
    <row r="191" spans="1:4" x14ac:dyDescent="0.25">
      <c r="A191" s="25" t="s">
        <v>190</v>
      </c>
      <c r="B191" s="26">
        <v>4112540</v>
      </c>
      <c r="C191" s="30">
        <v>0</v>
      </c>
      <c r="D191" s="30">
        <v>0</v>
      </c>
    </row>
    <row r="192" spans="1:4" x14ac:dyDescent="0.25">
      <c r="A192" s="28" t="s">
        <v>191</v>
      </c>
      <c r="B192" s="29">
        <v>4112600</v>
      </c>
      <c r="C192" s="38">
        <v>0</v>
      </c>
      <c r="D192" s="38">
        <v>0</v>
      </c>
    </row>
    <row r="193" spans="1:4" x14ac:dyDescent="0.25">
      <c r="A193" s="25" t="s">
        <v>192</v>
      </c>
      <c r="B193" s="26">
        <v>4112690</v>
      </c>
      <c r="C193" s="30">
        <v>0</v>
      </c>
      <c r="D193" s="30">
        <v>0</v>
      </c>
    </row>
    <row r="194" spans="1:4" x14ac:dyDescent="0.25">
      <c r="A194" s="28" t="s">
        <v>193</v>
      </c>
      <c r="B194" s="29">
        <v>4100014</v>
      </c>
      <c r="C194" s="38">
        <v>0</v>
      </c>
      <c r="D194" s="38">
        <v>0</v>
      </c>
    </row>
    <row r="195" spans="1:4" x14ac:dyDescent="0.25">
      <c r="A195" s="25" t="s">
        <v>194</v>
      </c>
      <c r="B195" s="26">
        <v>4112930</v>
      </c>
      <c r="C195" s="30">
        <v>0</v>
      </c>
      <c r="D195" s="30">
        <v>0</v>
      </c>
    </row>
    <row r="196" spans="1:4" x14ac:dyDescent="0.25">
      <c r="A196" s="28" t="s">
        <v>195</v>
      </c>
      <c r="B196" s="29">
        <v>4112990</v>
      </c>
      <c r="C196" s="38">
        <v>0</v>
      </c>
      <c r="D196" s="38">
        <v>0</v>
      </c>
    </row>
    <row r="197" spans="1:4" x14ac:dyDescent="0.25">
      <c r="A197" s="25" t="s">
        <v>196</v>
      </c>
      <c r="B197" s="26">
        <v>4113080</v>
      </c>
      <c r="C197" s="30">
        <v>0</v>
      </c>
      <c r="D197" s="30">
        <v>0</v>
      </c>
    </row>
    <row r="198" spans="1:4" x14ac:dyDescent="0.25">
      <c r="A198" s="28" t="s">
        <v>197</v>
      </c>
      <c r="B198" s="29">
        <v>4113170</v>
      </c>
      <c r="C198" s="38">
        <v>0</v>
      </c>
      <c r="D198" s="38">
        <v>0</v>
      </c>
    </row>
    <row r="199" spans="1:4" x14ac:dyDescent="0.25">
      <c r="A199" s="25" t="s">
        <v>198</v>
      </c>
      <c r="B199" s="26">
        <v>4113350</v>
      </c>
      <c r="C199" s="30">
        <v>0</v>
      </c>
      <c r="D199" s="30">
        <v>0</v>
      </c>
    </row>
    <row r="200" spans="1:4" x14ac:dyDescent="0.25">
      <c r="A200" s="28" t="s">
        <v>199</v>
      </c>
      <c r="B200" s="29">
        <v>4113490</v>
      </c>
      <c r="C200" s="38">
        <v>0</v>
      </c>
      <c r="D200" s="38">
        <v>0</v>
      </c>
    </row>
    <row r="201" spans="1:4" x14ac:dyDescent="0.25">
      <c r="A201" s="25" t="s">
        <v>200</v>
      </c>
      <c r="B201" s="26">
        <v>4113530</v>
      </c>
      <c r="C201" s="30">
        <v>161</v>
      </c>
      <c r="D201" s="30">
        <v>96</v>
      </c>
    </row>
    <row r="202" spans="1:4" x14ac:dyDescent="0.25">
      <c r="A202" s="28" t="s">
        <v>201</v>
      </c>
      <c r="B202" s="29">
        <v>4100016</v>
      </c>
      <c r="C202" s="38">
        <v>0</v>
      </c>
      <c r="D202" s="38">
        <v>0</v>
      </c>
    </row>
    <row r="203" spans="1:4" x14ac:dyDescent="0.25">
      <c r="A203" s="25" t="s">
        <v>202</v>
      </c>
      <c r="B203" s="26">
        <v>4113650</v>
      </c>
      <c r="C203" s="30">
        <v>0</v>
      </c>
      <c r="D203" s="30">
        <v>0</v>
      </c>
    </row>
  </sheetData>
  <sheetProtection sheet="1" objects="1" scenarios="1"/>
  <mergeCells count="2">
    <mergeCell ref="A1:D1"/>
    <mergeCell ref="A2:D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13" sqref="B13"/>
    </sheetView>
  </sheetViews>
  <sheetFormatPr defaultRowHeight="15" x14ac:dyDescent="0.25"/>
  <sheetData>
    <row r="1" spans="1:2" x14ac:dyDescent="0.25">
      <c r="A1" s="15" t="s">
        <v>229</v>
      </c>
    </row>
    <row r="3" spans="1:2" x14ac:dyDescent="0.25">
      <c r="A3" s="31" t="s">
        <v>230</v>
      </c>
      <c r="B3" t="s">
        <v>231</v>
      </c>
    </row>
    <row r="4" spans="1:2" ht="15.75" customHeight="1" x14ac:dyDescent="0.25">
      <c r="A4" s="31" t="s">
        <v>230</v>
      </c>
      <c r="B4" t="s">
        <v>232</v>
      </c>
    </row>
    <row r="5" spans="1:2" x14ac:dyDescent="0.25">
      <c r="A5" s="31" t="s">
        <v>230</v>
      </c>
      <c r="B5" t="s">
        <v>233</v>
      </c>
    </row>
    <row r="6" spans="1:2" x14ac:dyDescent="0.25">
      <c r="A6" s="31" t="s">
        <v>230</v>
      </c>
      <c r="B6" t="s">
        <v>234</v>
      </c>
    </row>
    <row r="7" spans="1:2" ht="15.75" x14ac:dyDescent="0.25">
      <c r="A7" s="31" t="s">
        <v>230</v>
      </c>
      <c r="B7" s="32" t="s">
        <v>236</v>
      </c>
    </row>
    <row r="8" spans="1:2" ht="15.75" x14ac:dyDescent="0.25">
      <c r="A8" s="31" t="s">
        <v>230</v>
      </c>
      <c r="B8" s="32" t="s">
        <v>260</v>
      </c>
    </row>
    <row r="9" spans="1:2" x14ac:dyDescent="0.25">
      <c r="A9" s="31" t="s">
        <v>230</v>
      </c>
      <c r="B9" s="33" t="s">
        <v>235</v>
      </c>
    </row>
    <row r="10" spans="1:2" x14ac:dyDescent="0.25">
      <c r="A10" s="31" t="s">
        <v>230</v>
      </c>
      <c r="B10" t="s">
        <v>237</v>
      </c>
    </row>
  </sheetData>
  <sheetProtection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F644DC6DE2CF4980C4ADC2BD1AC12E" ma:contentTypeVersion="6" ma:contentTypeDescription="Create a new document." ma:contentTypeScope="" ma:versionID="f4142d9108fc71bc53ee4f622384728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45c1b499c44b6107b94dd22258705a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7F8542A-6004-4C59-99B7-7DA39B8A58F5}"/>
</file>

<file path=customXml/itemProps2.xml><?xml version="1.0" encoding="utf-8"?>
<ds:datastoreItem xmlns:ds="http://schemas.openxmlformats.org/officeDocument/2006/customXml" ds:itemID="{6C57F518-44ED-4816-9800-5F8CCA85E737}"/>
</file>

<file path=customXml/itemProps3.xml><?xml version="1.0" encoding="utf-8"?>
<ds:datastoreItem xmlns:ds="http://schemas.openxmlformats.org/officeDocument/2006/customXml" ds:itemID="{320FE94A-D388-441A-9AB9-A587431B83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Section A-LEA Allocations</vt:lpstr>
      <vt:lpstr>Section B-MOE Reduction</vt:lpstr>
      <vt:lpstr>Section C - Provision of CEIS</vt:lpstr>
      <vt:lpstr>Section D-#Receiving CEIS</vt:lpstr>
      <vt:lpstr>Data Notes</vt:lpstr>
      <vt:lpstr>'Section A-LEA Allocations'!Print_Titles</vt:lpstr>
      <vt:lpstr>'Section B-MOE Reduction'!Print_Titles</vt:lpstr>
      <vt:lpstr>'Section C - Provision of CEIS'!Print_Titles</vt:lpstr>
      <vt:lpstr>'Section D-#Receiving CEIS'!Print_Titles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2017-2018 Table 8, Part B MOE and CEIS</dc:title>
  <dc:creator>GARTON Cynthia - ODE</dc:creator>
  <cp:lastModifiedBy>"gartonc"</cp:lastModifiedBy>
  <cp:lastPrinted>2018-06-19T15:47:19Z</cp:lastPrinted>
  <dcterms:created xsi:type="dcterms:W3CDTF">2018-06-13T21:53:19Z</dcterms:created>
  <dcterms:modified xsi:type="dcterms:W3CDTF">2020-04-29T21:24:10Z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0x01010043F644DC6DE2CF4980C4ADC2BD1AC12E</vt:lpwstr>
  </property>
</Properties>
</file>