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1-2022\DTS\Part B Table 7 - Dispute Resolution (Done)\"/>
    </mc:Choice>
  </mc:AlternateContent>
  <bookViews>
    <workbookView xWindow="0" yWindow="0" windowWidth="28800" windowHeight="11700" tabRatio="943"/>
  </bookViews>
  <sheets>
    <sheet name="Page1" sheetId="28" r:id="rId1"/>
  </sheets>
  <definedNames>
    <definedName name="_xlnm.Print_Area" localSheetId="0">Page1!$H$10:$H$42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<sst xmlns="http://schemas.openxmlformats.org/spreadsheetml/2006/main" count="62" uniqueCount="62">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</sst>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/>
    <xf numFmtId="0" fontId="1" fillId="0" borderId="0" xfId="1" applyAlignment="1" applyProtection="1"/>
    <xf numFmtId="0" fontId="1" fillId="0" borderId="0" xfId="1" applyBorder="1" applyAlignment="1"/>
    <xf numFmtId="0" fontId="1" fillId="2" borderId="1" xfId="1" applyFon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 wrapText="1"/>
    </xf>
    <xf numFmtId="0" fontId="1" fillId="0" borderId="0" xfId="1" applyFont="1" applyFill="1" applyAlignment="1">
      <alignment horizontal="left" wrapText="1"/>
    </xf>
    <xf numFmtId="0" fontId="1" fillId="0" borderId="1" xfId="1" applyFont="1" applyBorder="1" applyAlignment="1">
      <alignment vertical="center"/>
    </xf>
    <xf numFmtId="0" fontId="1" fillId="0" borderId="0" xfId="1" applyFont="1" applyFill="1" applyAlignment="1">
      <alignment horizontal="left"/>
    </xf>
    <xf numFmtId="0" fontId="1" fillId="0" borderId="0" xfId="1"/>
    <xf numFmtId="0" fontId="7" fillId="0" borderId="0" xfId="1" applyFont="1" applyAlignment="1">
      <alignment wrapText="1"/>
    </xf>
    <xf numFmtId="0" fontId="1" fillId="0" borderId="1" xfId="1" quotePrefix="1" applyFont="1" applyBorder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Font="1" applyBorder="1" applyAlignment="1">
      <alignment horizontal="center" wrapText="1"/>
    </xf>
    <xf numFmtId="0" fontId="7" fillId="0" borderId="0" xfId="1" applyFont="1" applyAlignment="1"/>
    <xf numFmtId="0" fontId="7" fillId="0" borderId="0" xfId="1" applyFont="1" applyAlignment="1" applyProtection="1"/>
    <xf numFmtId="0" fontId="7" fillId="0" borderId="0" xfId="1" applyFont="1" applyAlignment="1">
      <alignment horizontal="right"/>
    </xf>
    <xf numFmtId="0" fontId="9" fillId="0" borderId="0" xfId="1" applyFont="1" applyFill="1" applyAlignment="1">
      <alignment horizontal="left"/>
    </xf>
    <xf numFmtId="0" fontId="1" fillId="0" borderId="0" xfId="1" applyFont="1" applyBorder="1" applyAlignment="1">
      <alignment horizontal="left" wrapText="1"/>
    </xf>
    <xf numFmtId="0" fontId="1" fillId="0" borderId="0" xfId="1" applyBorder="1"/>
    <xf numFmtId="0" fontId="7" fillId="0" borderId="0" xfId="1" applyFont="1" applyAlignme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 applyAlignment="1"/>
    <xf numFmtId="0" fontId="10" fillId="0" borderId="0" xfId="1" applyFont="1" applyAlignment="1"/>
    <xf numFmtId="0" fontId="11" fillId="0" borderId="0" xfId="1" applyFont="1" applyAlignment="1" applyProtection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/>
    <xf numFmtId="0" fontId="6" fillId="2" borderId="0" xfId="1" applyFont="1" applyFill="1" applyBorder="1" applyAlignment="1" applyProtection="1">
      <protection locked="0"/>
    </xf>
    <xf numFmtId="0" fontId="6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21"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0" zoomScaleNormal="90" workbookViewId="0">
      <selection activeCell="A4" sqref="A4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2" customWidth="1"/>
    <col min="8" max="8" width="79.28515625" style="1" customWidth="1"/>
    <col min="9" max="9" width="3" style="2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7" ht="13.9" customHeight="1" x14ac:dyDescent="0.2">
      <c r="A1" s="27" t="s">
        <v>54</v>
      </c>
      <c r="B1" s="30"/>
      <c r="C1" s="30"/>
      <c r="D1" s="14"/>
      <c r="E1" s="26" t="s">
        <v>52</v>
      </c>
    </row>
    <row r="2" spans="1:17" ht="9.9499999999999993" customHeight="1" x14ac:dyDescent="0.2">
      <c r="A2" s="24"/>
      <c r="B2" s="35"/>
      <c r="C2" s="35"/>
      <c r="D2" s="14"/>
      <c r="E2" s="14"/>
      <c r="F2" s="26"/>
    </row>
    <row r="3" spans="1:17" ht="15" customHeight="1" x14ac:dyDescent="0.2">
      <c r="A3" s="24"/>
      <c r="B3" s="33" t="s">
        <v>51</v>
      </c>
      <c r="C3" s="34"/>
      <c r="D3" s="14"/>
      <c r="E3" s="14"/>
      <c r="F3" s="26"/>
      <c r="G3" s="25"/>
    </row>
    <row r="4" spans="1:17" ht="15" customHeight="1" x14ac:dyDescent="0.2">
      <c r="A4" s="24"/>
      <c r="B4" s="33" t="s">
        <v>50</v>
      </c>
      <c r="C4" s="34"/>
      <c r="D4" s="14"/>
      <c r="E4" s="14"/>
      <c r="F4" s="23"/>
    </row>
    <row r="5" spans="1:17" x14ac:dyDescent="0.2">
      <c r="A5" s="14"/>
      <c r="B5" s="22"/>
      <c r="C5" s="21"/>
    </row>
    <row r="6" spans="1:17" x14ac:dyDescent="0.2">
      <c r="A6" s="14"/>
      <c r="B6" s="14"/>
    </row>
    <row r="7" spans="1:17" x14ac:dyDescent="0.2">
      <c r="A7" s="14"/>
      <c r="B7" s="29" t="s">
        <v>53</v>
      </c>
      <c r="C7" s="28" t="s">
        <v>61</v>
      </c>
    </row>
    <row r="8" spans="1:17" x14ac:dyDescent="0.2">
      <c r="A8" s="14"/>
      <c r="B8" s="14"/>
    </row>
    <row r="9" spans="1:17" s="14" customFormat="1" ht="23.1" customHeight="1" x14ac:dyDescent="0.2">
      <c r="B9" s="31" t="s">
        <v>49</v>
      </c>
      <c r="C9" s="32"/>
      <c r="D9" s="9"/>
      <c r="F9" s="9" t="s">
        <v>0</v>
      </c>
      <c r="I9" s="20">
        <v>0</v>
      </c>
    </row>
    <row r="10" spans="1:17" s="14" customFormat="1" ht="20.100000000000001" customHeight="1" x14ac:dyDescent="0.2">
      <c r="B10" s="11" t="s">
        <v>48</v>
      </c>
      <c r="C10" s="4">
        <v>45</v>
      </c>
      <c r="D10" s="9"/>
      <c r="F10" s="9"/>
      <c r="G10" s="19">
        <f>MAX($C$11,0)+MAX($C$15,0)+MAX($C$17,0)</f>
        <v>45</v>
      </c>
      <c r="H10" s="18" t="s">
        <v>47</v>
      </c>
      <c r="I10" s="15"/>
      <c r="M10" s="10">
        <f>MIN(LEN(TRIM(C10)), LEN(TRIM(C11)), LEN(TRIM(C12)), LEN(TRIM(C13)),
    LEN(TRIM(C14)), LEN(TRIM(C15)), LEN(TRIM(C16)), LEN(TRIM(C17)))</f>
        <v>1</v>
      </c>
    </row>
    <row r="11" spans="1:17" s="14" customFormat="1" ht="20.100000000000001" customHeight="1" x14ac:dyDescent="0.2">
      <c r="B11" s="7" t="s">
        <v>46</v>
      </c>
      <c r="C11" s="4">
        <v>25</v>
      </c>
      <c r="D11" s="9"/>
      <c r="H11" s="8"/>
      <c r="I11" s="15"/>
    </row>
    <row r="12" spans="1:17" s="14" customFormat="1" ht="20.100000000000001" customHeight="1" x14ac:dyDescent="0.2">
      <c r="B12" s="7" t="s">
        <v>45</v>
      </c>
      <c r="C12" s="4">
        <v>14</v>
      </c>
      <c r="D12" s="9"/>
      <c r="F12" s="9"/>
      <c r="G12" s="9"/>
      <c r="H12" s="8" t="s">
        <v>44</v>
      </c>
      <c r="I12" s="15"/>
    </row>
    <row r="13" spans="1:17" s="14" customFormat="1" ht="20.100000000000001" customHeight="1" x14ac:dyDescent="0.2">
      <c r="B13" s="7" t="s">
        <v>43</v>
      </c>
      <c r="C13" s="4">
        <v>23</v>
      </c>
      <c r="D13" s="9"/>
      <c r="F13" s="9"/>
      <c r="G13" s="9"/>
      <c r="H13" s="8"/>
      <c r="I13" s="15"/>
    </row>
    <row r="14" spans="1:17" s="14" customFormat="1" ht="20.100000000000001" customHeight="1" x14ac:dyDescent="0.2">
      <c r="A14" s="15"/>
      <c r="B14" s="7" t="s">
        <v>42</v>
      </c>
      <c r="C14" s="4">
        <v>2</v>
      </c>
      <c r="D14" s="9"/>
      <c r="G14" s="9"/>
      <c r="H14" s="8" t="s">
        <v>41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20.100000000000001" customHeight="1" x14ac:dyDescent="0.2">
      <c r="A15" s="16"/>
      <c r="B15" s="7" t="s">
        <v>40</v>
      </c>
      <c r="C15" s="4">
        <v>0</v>
      </c>
      <c r="D15" s="9"/>
      <c r="G15" s="9"/>
      <c r="H15" s="17"/>
      <c r="I15" s="15"/>
    </row>
    <row r="16" spans="1:17" ht="20.100000000000001" customHeight="1" x14ac:dyDescent="0.2">
      <c r="B16" s="7" t="s">
        <v>39</v>
      </c>
      <c r="C16" s="4">
        <v>0</v>
      </c>
      <c r="D16" s="9"/>
      <c r="G16" s="9"/>
      <c r="H16" s="8" t="s">
        <v>38</v>
      </c>
    </row>
    <row r="17" spans="1:17" s="14" customFormat="1" ht="20.100000000000001" customHeight="1" x14ac:dyDescent="0.2">
      <c r="B17" s="7" t="s">
        <v>37</v>
      </c>
      <c r="C17" s="4">
        <v>20</v>
      </c>
      <c r="D17" s="9"/>
      <c r="F17" s="9"/>
      <c r="G17" s="9"/>
      <c r="H17" s="12"/>
      <c r="I17" s="15"/>
    </row>
    <row r="18" spans="1:17" s="14" customFormat="1" ht="23.1" customHeight="1" x14ac:dyDescent="0.2">
      <c r="B18" s="31" t="s">
        <v>36</v>
      </c>
      <c r="C18" s="32"/>
      <c r="D18" s="9"/>
      <c r="F18" s="9"/>
      <c r="G18" s="9"/>
      <c r="H18" s="12"/>
      <c r="I18" s="15"/>
    </row>
    <row r="19" spans="1:17" s="14" customFormat="1" ht="32.1" customHeight="1" x14ac:dyDescent="0.2">
      <c r="B19" s="5" t="s">
        <v>35</v>
      </c>
      <c r="C19" s="4">
        <v>47</v>
      </c>
      <c r="D19" s="9"/>
      <c r="F19" s="9"/>
      <c r="G19" s="19">
        <f>MAX(C20,0)+MAX(C25,0)+MAX(C26,0)</f>
        <v>47</v>
      </c>
      <c r="H19" s="18" t="s">
        <v>34</v>
      </c>
      <c r="I19" s="15"/>
      <c r="M19" s="10">
        <f>MIN(LEN(TRIM(C19)), LEN(TRIM(C20)), LEN(TRIM(C21)), LEN(TRIM(C22)),
    LEN(TRIM(C23)), LEN(TRIM(C24)), LEN(TRIM(C26)))</f>
        <v>1</v>
      </c>
    </row>
    <row r="20" spans="1:17" s="14" customFormat="1" ht="20.100000000000001" customHeight="1" x14ac:dyDescent="0.2">
      <c r="B20" s="7" t="s">
        <v>33</v>
      </c>
      <c r="C20" s="4">
        <v>23</v>
      </c>
      <c r="D20" s="9"/>
      <c r="F20" s="9"/>
      <c r="G20" s="19">
        <f>MAX(C21,0)+MAX(C23,0)</f>
        <v>23</v>
      </c>
      <c r="H20" s="18" t="s">
        <v>32</v>
      </c>
      <c r="I20" s="15"/>
    </row>
    <row r="21" spans="1:17" s="14" customFormat="1" ht="20.100000000000001" customHeight="1" x14ac:dyDescent="0.2">
      <c r="A21" s="15"/>
      <c r="B21" s="7" t="s">
        <v>31</v>
      </c>
      <c r="C21" s="4">
        <v>6</v>
      </c>
      <c r="D21" s="9"/>
      <c r="G21" s="9"/>
      <c r="H21" s="17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0.100000000000001" customHeight="1" x14ac:dyDescent="0.2">
      <c r="B22" s="7" t="s">
        <v>30</v>
      </c>
      <c r="C22" s="4">
        <v>3</v>
      </c>
      <c r="D22" s="9"/>
      <c r="G22" s="9"/>
      <c r="H22" s="8" t="s">
        <v>29</v>
      </c>
    </row>
    <row r="23" spans="1:17" s="14" customFormat="1" ht="20.100000000000001" customHeight="1" x14ac:dyDescent="0.2">
      <c r="A23" s="16"/>
      <c r="B23" s="7" t="s">
        <v>28</v>
      </c>
      <c r="C23" s="4">
        <v>17</v>
      </c>
      <c r="D23" s="9"/>
      <c r="G23" s="9"/>
      <c r="H23" s="17"/>
      <c r="I23" s="15"/>
    </row>
    <row r="24" spans="1:17" s="14" customFormat="1" ht="32.1" customHeight="1" x14ac:dyDescent="0.2">
      <c r="A24" s="16"/>
      <c r="B24" s="5" t="s">
        <v>27</v>
      </c>
      <c r="C24" s="4">
        <v>15</v>
      </c>
      <c r="D24" s="9"/>
      <c r="G24" s="9"/>
      <c r="H24" s="8" t="s">
        <v>26</v>
      </c>
      <c r="I24" s="15"/>
    </row>
    <row r="25" spans="1:17" s="14" customFormat="1" ht="20.100000000000001" customHeight="1" x14ac:dyDescent="0.2">
      <c r="A25" s="16"/>
      <c r="B25" s="7" t="s">
        <v>25</v>
      </c>
      <c r="C25" s="4">
        <v>16</v>
      </c>
      <c r="D25" s="9"/>
      <c r="G25" s="9"/>
      <c r="H25" s="8"/>
      <c r="I25" s="15"/>
    </row>
    <row r="26" spans="1:17" ht="20.100000000000001" customHeight="1" x14ac:dyDescent="0.2">
      <c r="B26" s="7" t="s">
        <v>24</v>
      </c>
      <c r="C26" s="4">
        <v>8</v>
      </c>
      <c r="D26" s="9"/>
      <c r="F26" s="9"/>
      <c r="G26" s="9"/>
      <c r="H26" s="12"/>
    </row>
    <row r="27" spans="1:17" ht="23.1" customHeight="1" x14ac:dyDescent="0.2">
      <c r="B27" s="31" t="s">
        <v>23</v>
      </c>
      <c r="C27" s="32"/>
      <c r="G27" s="9"/>
      <c r="H27" s="12"/>
    </row>
    <row r="28" spans="1:17" ht="20.100000000000001" customHeight="1" x14ac:dyDescent="0.2">
      <c r="B28" s="11" t="s">
        <v>22</v>
      </c>
      <c r="C28" s="4">
        <v>15</v>
      </c>
      <c r="G28" s="9"/>
      <c r="H28" s="12"/>
      <c r="M28" s="10">
        <f>MIN(LEN(TRIM(C28)), LEN(TRIM(C29)), LEN(TRIM(C30)), LEN(TRIM(C31)),
    LEN(TRIM(C32)), LEN(TRIM(C33)), LEN(TRIM(C35)))</f>
        <v>1</v>
      </c>
    </row>
    <row r="29" spans="1:17" ht="20.100000000000001" customHeight="1" x14ac:dyDescent="0.2">
      <c r="B29" s="7" t="s">
        <v>21</v>
      </c>
      <c r="C29" s="4">
        <v>0</v>
      </c>
      <c r="G29" s="9"/>
      <c r="H29" s="12" t="s">
        <v>55</v>
      </c>
    </row>
    <row r="30" spans="1:17" ht="32.1" customHeight="1" x14ac:dyDescent="0.2">
      <c r="B30" s="5" t="s">
        <v>20</v>
      </c>
      <c r="C30" s="4">
        <v>0</v>
      </c>
      <c r="G30" s="9"/>
      <c r="H30" s="8" t="s">
        <v>19</v>
      </c>
    </row>
    <row r="31" spans="1:17" ht="20.100000000000001" customHeight="1" x14ac:dyDescent="0.2">
      <c r="B31" s="7" t="s">
        <v>18</v>
      </c>
      <c r="C31" s="4">
        <v>2</v>
      </c>
      <c r="G31" s="9"/>
      <c r="H31" s="8" t="s">
        <v>17</v>
      </c>
    </row>
    <row r="32" spans="1:17" ht="20.100000000000001" customHeight="1" x14ac:dyDescent="0.2">
      <c r="B32" s="7" t="s">
        <v>16</v>
      </c>
      <c r="C32" s="4">
        <v>0</v>
      </c>
      <c r="G32" s="9"/>
      <c r="H32" s="8" t="s">
        <v>56</v>
      </c>
    </row>
    <row r="33" spans="2:13" ht="20.100000000000001" customHeight="1" x14ac:dyDescent="0.2">
      <c r="B33" s="7" t="s">
        <v>15</v>
      </c>
      <c r="C33" s="4">
        <v>2</v>
      </c>
      <c r="G33" s="1"/>
      <c r="H33" s="12"/>
    </row>
    <row r="34" spans="2:13" ht="20.100000000000001" customHeight="1" x14ac:dyDescent="0.2">
      <c r="B34" s="7" t="s">
        <v>14</v>
      </c>
      <c r="C34" s="4">
        <v>1</v>
      </c>
      <c r="G34" s="1"/>
      <c r="H34" s="12" t="s">
        <v>59</v>
      </c>
    </row>
    <row r="35" spans="2:13" ht="32.1" customHeight="1" x14ac:dyDescent="0.2">
      <c r="B35" s="5" t="s">
        <v>13</v>
      </c>
      <c r="C35" s="4">
        <v>12</v>
      </c>
      <c r="G35" s="9"/>
      <c r="H35" s="6" t="s">
        <v>60</v>
      </c>
    </row>
    <row r="36" spans="2:13" ht="30.6" customHeight="1" x14ac:dyDescent="0.2">
      <c r="B36" s="31" t="s">
        <v>12</v>
      </c>
      <c r="C36" s="32"/>
      <c r="G36" s="13"/>
      <c r="H36" s="12"/>
    </row>
    <row r="37" spans="2:13" ht="20.100000000000001" customHeight="1" x14ac:dyDescent="0.2">
      <c r="B37" s="11" t="s">
        <v>11</v>
      </c>
      <c r="C37" s="4">
        <v>0</v>
      </c>
      <c r="G37" s="3">
        <f>MAX(C28,0)</f>
        <v>15</v>
      </c>
      <c r="H37" s="8" t="s">
        <v>10</v>
      </c>
      <c r="M37" s="10">
        <f>MIN(LEN(TRIM(C37)), LEN(TRIM(C38)), LEN(TRIM(C39)), LEN(TRIM(C40)),
    LEN(TRIM(C43)))</f>
        <v>1</v>
      </c>
    </row>
    <row r="38" spans="2:13" ht="20.100000000000001" customHeight="1" x14ac:dyDescent="0.2">
      <c r="B38" s="7" t="s">
        <v>9</v>
      </c>
      <c r="C38" s="4">
        <v>0</v>
      </c>
      <c r="F38" s="9"/>
      <c r="G38" s="3">
        <f>MAX(C29,0)</f>
        <v>0</v>
      </c>
      <c r="H38" s="6" t="s">
        <v>8</v>
      </c>
    </row>
    <row r="39" spans="2:13" ht="20.100000000000001" customHeight="1" x14ac:dyDescent="0.2">
      <c r="B39" s="7" t="s">
        <v>7</v>
      </c>
      <c r="C39" s="4">
        <v>0</v>
      </c>
      <c r="F39" s="9"/>
      <c r="G39" s="3">
        <f>MAX(C30,0)</f>
        <v>0</v>
      </c>
      <c r="H39" s="6" t="s">
        <v>6</v>
      </c>
    </row>
    <row r="40" spans="2:13" ht="20.100000000000001" customHeight="1" x14ac:dyDescent="0.2">
      <c r="B40" s="7" t="s">
        <v>5</v>
      </c>
      <c r="C40" s="4">
        <v>0</v>
      </c>
      <c r="G40" s="3">
        <f>MAX(C31,0)</f>
        <v>2</v>
      </c>
      <c r="H40" s="8" t="s">
        <v>57</v>
      </c>
    </row>
    <row r="41" spans="2:13" ht="20.100000000000001" customHeight="1" x14ac:dyDescent="0.2">
      <c r="B41" s="7" t="s">
        <v>4</v>
      </c>
      <c r="C41" s="4">
        <v>0</v>
      </c>
      <c r="G41" s="3">
        <f>MAX(C40,0)</f>
        <v>0</v>
      </c>
      <c r="H41" s="6" t="s">
        <v>58</v>
      </c>
    </row>
    <row r="42" spans="2:13" ht="20.100000000000001" customHeight="1" x14ac:dyDescent="0.2">
      <c r="B42" s="7" t="s">
        <v>3</v>
      </c>
      <c r="C42" s="4">
        <v>0</v>
      </c>
      <c r="G42" s="3">
        <f>MAX(C37,0)</f>
        <v>0</v>
      </c>
      <c r="H42" s="6" t="s">
        <v>2</v>
      </c>
    </row>
    <row r="43" spans="2:13" ht="20.100000000000001" customHeight="1" x14ac:dyDescent="0.2">
      <c r="B43" s="5" t="s">
        <v>1</v>
      </c>
      <c r="C43" s="4">
        <v>0</v>
      </c>
      <c r="G43" s="3"/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G40">
    <cfRule type="expression" dxfId="20" priority="9" stopIfTrue="1">
      <formula>MAX(C40,0)&gt;MAX(C31,0)</formula>
    </cfRule>
  </conditionalFormatting>
  <conditionalFormatting sqref="G30">
    <cfRule type="expression" dxfId="19" priority="4" stopIfTrue="1">
      <formula>MAX(C30,0)&gt;MAX(C29,0)</formula>
    </cfRule>
  </conditionalFormatting>
  <conditionalFormatting sqref="G32">
    <cfRule type="expression" dxfId="18" priority="10" stopIfTrue="1">
      <formula>MAX(C32,0)+MAX(C33,0)&gt;MAX(C31,0)</formula>
    </cfRule>
  </conditionalFormatting>
  <conditionalFormatting sqref="G10">
    <cfRule type="cellIs" dxfId="17" priority="11" stopIfTrue="1" operator="notEqual">
      <formula>MAX($C$10,0)</formula>
    </cfRule>
  </conditionalFormatting>
  <conditionalFormatting sqref="G19">
    <cfRule type="cellIs" dxfId="16" priority="12" stopIfTrue="1" operator="notEqual">
      <formula>MAX($C$19,0)</formula>
    </cfRule>
  </conditionalFormatting>
  <conditionalFormatting sqref="G20">
    <cfRule type="cellIs" dxfId="15" priority="13" stopIfTrue="1" operator="notEqual">
      <formula>MAX($C$20,0)</formula>
    </cfRule>
  </conditionalFormatting>
  <conditionalFormatting sqref="G16">
    <cfRule type="expression" dxfId="14" priority="14" stopIfTrue="1">
      <formula>MAX(C16,0)&gt;MAX(C15,0)</formula>
    </cfRule>
  </conditionalFormatting>
  <conditionalFormatting sqref="G12">
    <cfRule type="expression" dxfId="13" priority="15" stopIfTrue="1">
      <formula>MAX(C12,0)&gt;MAX(C11,0)</formula>
    </cfRule>
  </conditionalFormatting>
  <conditionalFormatting sqref="G14">
    <cfRule type="expression" dxfId="12" priority="16" stopIfTrue="1">
      <formula>(MAX(C13,0)+MAX(C14,0))&gt;MAX(C11,0)</formula>
    </cfRule>
  </conditionalFormatting>
  <conditionalFormatting sqref="G29">
    <cfRule type="expression" dxfId="11" priority="8" stopIfTrue="1">
      <formula>MAX(C29,0)&gt;MAX(C28,0)</formula>
    </cfRule>
  </conditionalFormatting>
  <conditionalFormatting sqref="G31">
    <cfRule type="expression" dxfId="10" priority="7" stopIfTrue="1">
      <formula>SUM(MAX(C31,0)+MAX(C34,0)+MAX(C35,0))&lt;&gt;MAX(C28,0)</formula>
    </cfRule>
  </conditionalFormatting>
  <conditionalFormatting sqref="G22">
    <cfRule type="expression" dxfId="9" priority="6" stopIfTrue="1">
      <formula>(C22&gt;C21)</formula>
    </cfRule>
  </conditionalFormatting>
  <conditionalFormatting sqref="G24">
    <cfRule type="expression" dxfId="8" priority="5" stopIfTrue="1">
      <formula>(C24&gt;C23)</formula>
    </cfRule>
  </conditionalFormatting>
  <conditionalFormatting sqref="G35">
    <cfRule type="expression" dxfId="7" priority="3" stopIfTrue="1">
      <formula>OR(MAX(C30,0)&gt;MAX(C35,0),MAX($C$35,0)&lt;MAX($C$43,0))</formula>
    </cfRule>
  </conditionalFormatting>
  <conditionalFormatting sqref="G42">
    <cfRule type="expression" dxfId="6" priority="2" stopIfTrue="1">
      <formula>(MAX(C40,0)+MAX(C42,0)+MAX(C43,0))&lt;&gt;MAX(C37,0)</formula>
    </cfRule>
  </conditionalFormatting>
  <conditionalFormatting sqref="G37">
    <cfRule type="expression" dxfId="5" priority="17" stopIfTrue="1">
      <formula>MAX(C37,0)&gt;MAX(C28,0)</formula>
    </cfRule>
  </conditionalFormatting>
  <conditionalFormatting sqref="G38">
    <cfRule type="expression" dxfId="4" priority="18" stopIfTrue="1">
      <formula>OR(MAX(C38,0)&gt;MAX(C29,0), MAX(C38,0)&gt;MAX(C37,0))</formula>
    </cfRule>
  </conditionalFormatting>
  <conditionalFormatting sqref="G39">
    <cfRule type="expression" dxfId="3" priority="19" stopIfTrue="1">
      <formula>OR(MAX(C39,0)&gt;MAX(C38,0),MAX(C39,0)&gt;MAX(C30,0))</formula>
    </cfRule>
  </conditionalFormatting>
  <conditionalFormatting sqref="G41">
    <cfRule type="expression" dxfId="2" priority="20" stopIfTrue="1">
      <formula>MAX(C41,0)&gt;MAX(C40,0)</formula>
    </cfRule>
  </conditionalFormatting>
  <conditionalFormatting sqref="B5">
    <cfRule type="expression" dxfId="1" priority="21" stopIfTrue="1">
      <formula>MIN(M10,M19,M28,M37)=0</formula>
    </cfRule>
  </conditionalFormatting>
  <conditionalFormatting sqref="G34">
    <cfRule type="expression" dxfId="0" priority="1">
      <formula>MAX($C$34,0)&lt;MAX($C$42,0)</formula>
    </cfRule>
  </conditionalFormatting>
  <printOptions horizontalCentered="1" headings="1" gridLines="1"/>
  <pageMargins left="0.5" right="0.5" top="0.5" bottom="0.5" header="0.25" footer="0.25"/>
  <pageSetup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2023-03-07T08:00:00+00:00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2023-03-07T08:00:00+00:00</Remediation_x0020_Date>
  </documentManagement>
</p:properties>
</file>

<file path=customXml/itemProps1.xml><?xml version="1.0" encoding="utf-8"?>
<ds:datastoreItem xmlns:ds="http://schemas.openxmlformats.org/officeDocument/2006/customXml" ds:itemID="{BBEB3C56-94D2-4195-A6D2-7BDDCB38FFBA}"/>
</file>

<file path=customXml/itemProps2.xml><?xml version="1.0" encoding="utf-8"?>
<ds:datastoreItem xmlns:ds="http://schemas.openxmlformats.org/officeDocument/2006/customXml" ds:itemID="{1D11AC93-0CFF-43A8-B0C6-6B9791BA8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91AAC-B208-4B59-BAEA-230F238F756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d58ecc6-6d47-4cdb-94d2-106dc83dcda8"/>
    <ds:schemaRef ds:uri="8450fdaa-8166-4a6c-b29f-450061bbb54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Table 7, Part B Dispute Resolution</dc:title>
  <dc:creator>SCHRACK_B</dc:creator>
  <cp:lastModifiedBy>"gartonc"</cp:lastModifiedBy>
  <cp:lastPrinted>2015-09-30T15:11:10Z</cp:lastPrinted>
  <dcterms:created xsi:type="dcterms:W3CDTF">1998-12-02T14:43:21Z</dcterms:created>
  <dcterms:modified xsi:type="dcterms:W3CDTF">2023-03-08T00:47:31Z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