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ata Group\Federal Reports\2022-2023 (This Year)\DTS\Part C Table 1 - Child Count (Not Done)\"/>
    </mc:Choice>
  </mc:AlternateContent>
  <xr:revisionPtr revIDLastSave="0" documentId="13_ncr:1_{2B54817C-59D8-4F53-B640-16666B78DA06}" xr6:coauthVersionLast="47" xr6:coauthVersionMax="47" xr10:uidLastSave="{00000000-0000-0000-0000-000000000000}"/>
  <bookViews>
    <workbookView xWindow="1590" yWindow="1125" windowWidth="26370" windowHeight="13620" xr2:uid="{00000000-000D-0000-FFFF-FFFF00000000}"/>
  </bookViews>
  <sheets>
    <sheet name="PAGE1" sheetId="1" r:id="rId1"/>
    <sheet name="PAGE2" sheetId="2" state="hidden" r:id="rId2"/>
    <sheet name="PAGE 2" sheetId="7" r:id="rId3"/>
    <sheet name="PAGE3" sheetId="3" r:id="rId4"/>
    <sheet name="PAGE4" sheetId="5" r:id="rId5"/>
    <sheet name="PAGE5" sheetId="6" state="hidden" r:id="rId6"/>
    <sheet name="PAGE 5" sheetId="8" r:id="rId7"/>
  </sheets>
  <definedNames>
    <definedName name="ALLDIS" localSheetId="5">#REF!</definedName>
    <definedName name="ALLDIS">#REF!</definedName>
    <definedName name="CHKALLDIS" localSheetId="5">#REF!</definedName>
    <definedName name="CHKALLDIS">#REF!</definedName>
    <definedName name="COMPUTED" localSheetId="5">#REF!</definedName>
    <definedName name="COMPUTED">#REF!</definedName>
    <definedName name="_xlnm.Print_Area" localSheetId="2">'PAGE 2'!$A$1:$H$30</definedName>
    <definedName name="_xlnm.Print_Area" localSheetId="6">'PAGE 5'!$A$1:$H$21</definedName>
    <definedName name="_xlnm.Print_Area" localSheetId="0">PAGE1!$A$1:$I$40</definedName>
    <definedName name="_xlnm.Print_Area" localSheetId="1">PAGE2!$A$1:$G$28</definedName>
    <definedName name="_xlnm.Print_Area" localSheetId="3">PAGE3!$A$1:$I$25</definedName>
    <definedName name="_xlnm.Print_Area" localSheetId="4">PAGE4!$A$1:$I$26</definedName>
    <definedName name="_xlnm.Print_Area" localSheetId="5">PAGE5!$A$1:$I$19</definedName>
    <definedName name="REPLACE" localSheetId="5">#REF!</definedName>
    <definedName name="REPLACE">#REF!</definedName>
    <definedName name="REPORTED" localSheetId="5">#REF!</definedName>
    <definedName name="REPORTED">#REF!</definedName>
    <definedName name="STATES" localSheetId="5">#REF!</definedName>
    <definedName name="STAT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8" l="1"/>
  <c r="H17" i="8"/>
  <c r="H16" i="8"/>
  <c r="G22" i="8"/>
  <c r="G7" i="8" l="1"/>
  <c r="F27" i="7"/>
  <c r="F26" i="7"/>
  <c r="F25" i="7"/>
  <c r="F17" i="7"/>
  <c r="F16" i="7"/>
  <c r="F18" i="7"/>
  <c r="E32" i="7"/>
  <c r="F15" i="7"/>
  <c r="E34" i="7"/>
  <c r="J24" i="7"/>
  <c r="F24" i="7"/>
  <c r="J15" i="7"/>
  <c r="E5" i="7"/>
  <c r="D5" i="7"/>
  <c r="H17" i="6" l="1"/>
  <c r="G7" i="6"/>
  <c r="G7" i="5"/>
  <c r="G21" i="6"/>
  <c r="H16" i="6"/>
  <c r="G28" i="5"/>
  <c r="G24" i="8" s="1"/>
  <c r="H24" i="5"/>
  <c r="H23" i="5"/>
  <c r="H22" i="5"/>
  <c r="H21" i="5"/>
  <c r="H20" i="5"/>
  <c r="H19" i="5"/>
  <c r="H18" i="5"/>
  <c r="G5" i="3"/>
  <c r="F5" i="3"/>
  <c r="E5" i="2"/>
  <c r="E27" i="3"/>
  <c r="I23" i="3"/>
  <c r="I22" i="3"/>
  <c r="I21" i="3"/>
  <c r="I20" i="3"/>
  <c r="I19" i="3"/>
  <c r="I18" i="3"/>
  <c r="R17" i="3"/>
  <c r="I17" i="3"/>
  <c r="R16" i="3"/>
  <c r="J16" i="3"/>
  <c r="I16" i="3"/>
  <c r="E32" i="2"/>
  <c r="E30" i="2"/>
  <c r="F25" i="2"/>
  <c r="F24" i="2"/>
  <c r="J23" i="2"/>
  <c r="F23" i="2"/>
  <c r="F17" i="2"/>
  <c r="F16" i="2"/>
  <c r="J15" i="2"/>
  <c r="F15" i="2"/>
  <c r="D5" i="2"/>
  <c r="E43" i="1"/>
  <c r="E41" i="1"/>
  <c r="H37" i="1"/>
  <c r="G37" i="1"/>
  <c r="F37" i="1"/>
  <c r="E37" i="1"/>
  <c r="I36" i="1"/>
  <c r="I35" i="1"/>
  <c r="I34" i="1"/>
  <c r="I33" i="1"/>
  <c r="I32" i="1"/>
  <c r="I31" i="1"/>
  <c r="R30" i="1"/>
  <c r="I30" i="1"/>
  <c r="R29" i="1"/>
  <c r="J29" i="1"/>
  <c r="I29" i="1"/>
  <c r="H23" i="1"/>
  <c r="G23" i="1"/>
  <c r="F23" i="1"/>
  <c r="E23" i="1"/>
  <c r="I22" i="1"/>
  <c r="I21" i="1"/>
  <c r="I20" i="1"/>
  <c r="I19" i="1"/>
  <c r="I18" i="1"/>
  <c r="I17" i="1"/>
  <c r="R16" i="1"/>
  <c r="I16" i="1"/>
  <c r="R15" i="1"/>
  <c r="J15" i="1"/>
  <c r="I15" i="1"/>
  <c r="G23" i="6" l="1"/>
</calcChain>
</file>

<file path=xl/sharedStrings.xml><?xml version="1.0" encoding="utf-8"?>
<sst xmlns="http://schemas.openxmlformats.org/spreadsheetml/2006/main" count="191" uniqueCount="82">
  <si>
    <t>REPORT OF CHILDREN RECEIVING</t>
  </si>
  <si>
    <t>EARLY INTERVENTION SERVICES IN ACCORDANCE WITH PART C</t>
  </si>
  <si>
    <t>SECTION A</t>
  </si>
  <si>
    <t xml:space="preserve"> </t>
  </si>
  <si>
    <t xml:space="preserve"> Empty cells not accepted</t>
  </si>
  <si>
    <t>A.1.  AGE AND RACE/ETHNICITY OF INFANTS AND TODDLERS, AGES BIRTH THROUGH 2</t>
  </si>
  <si>
    <t>Total</t>
  </si>
  <si>
    <t>birth to 1</t>
  </si>
  <si>
    <t>1 to 2</t>
  </si>
  <si>
    <t>2 to 3</t>
  </si>
  <si>
    <t>COMPUTED</t>
  </si>
  <si>
    <t>TOTAL</t>
  </si>
  <si>
    <t>TOTAL(ROWS 1-7)</t>
  </si>
  <si>
    <t>1.     HISPANIC/LATINO</t>
  </si>
  <si>
    <t>KMMKP[POL</t>
  </si>
  <si>
    <t>L</t>
  </si>
  <si>
    <t>2.    AMERICAN INDIAN OR ALASKA NATIVE</t>
  </si>
  <si>
    <t xml:space="preserve">3.    ASIAN </t>
  </si>
  <si>
    <t>4.    BLACK OR AFRICAN AMERICAN</t>
  </si>
  <si>
    <t xml:space="preserve">5.    NATIVE HAWAIIAN OR OTHER PACIFIC ISLANDER </t>
  </si>
  <si>
    <t>6.    WHITE</t>
  </si>
  <si>
    <t>7.   TWO OR MORE RACES</t>
  </si>
  <si>
    <t>A.2.  AGE AND RACE/ETHNICITY OF CHILDREN, AGES 3 OR OLDER</t>
  </si>
  <si>
    <t>3 to 4</t>
  </si>
  <si>
    <t>4 to 5</t>
  </si>
  <si>
    <t>5 or older</t>
  </si>
  <si>
    <t>COMPUTED COLUMN TOTAL FOR AGES BIRTH TO 2</t>
  </si>
  <si>
    <t>COMPUTED COLUMN TOTAL FOR AGES 3 OR OLDER</t>
  </si>
  <si>
    <t>SECTION B</t>
  </si>
  <si>
    <t>Empty cells not accepted</t>
  </si>
  <si>
    <t>B.1.  GENDER OF INFANTS AND TODDLERS, AGES BIRTH THROUGH 2, RECEIVING EARLY INTERVENTION SERVICES</t>
  </si>
  <si>
    <t>PAGE 1</t>
  </si>
  <si>
    <t xml:space="preserve">Total </t>
  </si>
  <si>
    <t>Percent*</t>
  </si>
  <si>
    <t>AGE TOTAL</t>
  </si>
  <si>
    <t>TOTAL BIRTH THROUGH 2</t>
  </si>
  <si>
    <t>1. MALE</t>
  </si>
  <si>
    <t>2. FEMALE</t>
  </si>
  <si>
    <t>B.1.  GENDER OF CHILDREN, AGES 3 OR OLDER, RECEIVING EARLY INTERVENTION SERVICES</t>
  </si>
  <si>
    <t>TOTAL 3 OR OLDER</t>
  </si>
  <si>
    <t>SECTION C</t>
  </si>
  <si>
    <t>(TO BE COMPLETED ONLY BY STATES THAT SERVE AT-RISK INFANTS AND TODDLERS)</t>
  </si>
  <si>
    <t>AT-RISK INFANTS AND TODDLERS, AGES BIRTH THROUGH 2</t>
  </si>
  <si>
    <t xml:space="preserve"> (THESE INFANTS AND TODDLERS SHOULD BE INCLUDED IN COUNTS FOR SECTIONS A.1 AND B.1)</t>
  </si>
  <si>
    <t>AGE AS OF CHILD COUNT DATE</t>
  </si>
  <si>
    <t>COMPUTED TOTAL</t>
  </si>
  <si>
    <t>CUMULATIVE NUMBER OF INFANTS AND TODDLERS WHO RECEIVED EARLY INTERVENTION SERVICES</t>
  </si>
  <si>
    <t xml:space="preserve"> FROM    </t>
  </si>
  <si>
    <t>TO</t>
  </si>
  <si>
    <t>(SPECIFY EXACT DATES)</t>
  </si>
  <si>
    <t>PAGE 4 OF 5</t>
  </si>
  <si>
    <t>SECTION D</t>
  </si>
  <si>
    <t xml:space="preserve">D. CUMULATIVE COUNT OF INFANTS AND TODDLERS, AGES BIRTH THROUGH 2, BY RACE/ETHNICITY </t>
  </si>
  <si>
    <t>PERCENT*</t>
  </si>
  <si>
    <t xml:space="preserve">TOTAL (ROWS 1-7) </t>
  </si>
  <si>
    <t>1. HISPANIC/LATINO</t>
  </si>
  <si>
    <t>2. AMERICAN INDIAN OR ALASKA NATIVE</t>
  </si>
  <si>
    <t>3. ASIAN</t>
  </si>
  <si>
    <t>4. BLACK OR AFRICAN AMERICAN</t>
  </si>
  <si>
    <t>5. NATIVE HAWAIIAN OR OTHER PACIFIC ISLANDER</t>
  </si>
  <si>
    <t>6. WHITE</t>
  </si>
  <si>
    <t>7.TWO OR MORE RACES</t>
  </si>
  <si>
    <t>* STATES SHOULD NOT PROVIDE PERCENTAGES IN THIS SECTION.  THESE WILL BE CALCULATED WHEN DATA IS ENTERED.</t>
  </si>
  <si>
    <t>PAGE 5 OF 5</t>
  </si>
  <si>
    <t>SECTION E</t>
  </si>
  <si>
    <t>E.  CUMULATIVE COUNT OF INFANTS AND TODDLERS, AGES BIRTH THROUGH 2, RECEIVING EARLY INTERVENTION 
SERVICES BY GENDER</t>
  </si>
  <si>
    <t>PAGE 1 OF 5</t>
  </si>
  <si>
    <t>PAGE 2 OF 5</t>
  </si>
  <si>
    <t>PAGE 3 OF 5</t>
  </si>
  <si>
    <t>Month</t>
  </si>
  <si>
    <t>Day</t>
  </si>
  <si>
    <t>Year</t>
  </si>
  <si>
    <t>Count Date:</t>
  </si>
  <si>
    <t>Child Count:</t>
  </si>
  <si>
    <t>COMPUTED TOTAL (Section E)</t>
  </si>
  <si>
    <t>COMPUTED TOTAL (Section D)</t>
  </si>
  <si>
    <r>
      <rPr>
        <b/>
        <i/>
        <sz val="8"/>
        <rFont val="Arial"/>
        <family val="2"/>
      </rPr>
      <t xml:space="preserve">IDEA </t>
    </r>
    <r>
      <rPr>
        <b/>
        <sz val="8"/>
        <rFont val="Arial"/>
        <family val="2"/>
      </rPr>
      <t>Data Center (IDC)</t>
    </r>
  </si>
  <si>
    <r>
      <rPr>
        <b/>
        <i/>
        <sz val="8"/>
        <rFont val="Arial"/>
        <family val="2"/>
      </rPr>
      <t>IDEA</t>
    </r>
    <r>
      <rPr>
        <b/>
        <sz val="8"/>
        <rFont val="Arial"/>
        <family val="2"/>
      </rPr>
      <t xml:space="preserve"> Data Center (IDC)</t>
    </r>
  </si>
  <si>
    <t>1</t>
  </si>
  <si>
    <t>3. NON-BINARY</t>
  </si>
  <si>
    <t>2. NON-BINARY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</si>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</sst>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7"/>
      <name val="Small Fonts"/>
      <family val="2"/>
    </font>
    <font>
      <b/>
      <sz val="8"/>
      <name val="Arial"/>
      <family val="2"/>
    </font>
    <font>
      <sz val="7"/>
      <name val="Small Fonts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1" fillId="0" borderId="4" xfId="0" applyFont="1" applyBorder="1"/>
    <xf numFmtId="0" fontId="1" fillId="0" borderId="7" xfId="0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" fontId="6" fillId="2" borderId="8" xfId="0" applyNumberFormat="1" applyFont="1" applyFill="1" applyBorder="1" applyProtection="1">
      <protection locked="0"/>
    </xf>
    <xf numFmtId="9" fontId="1" fillId="3" borderId="10" xfId="0" applyNumberFormat="1" applyFont="1" applyFill="1" applyBorder="1"/>
    <xf numFmtId="1" fontId="6" fillId="0" borderId="0" xfId="0" applyNumberFormat="1" applyFont="1"/>
    <xf numFmtId="1" fontId="6" fillId="4" borderId="8" xfId="0" applyNumberFormat="1" applyFont="1" applyFill="1" applyBorder="1"/>
    <xf numFmtId="0" fontId="5" fillId="0" borderId="0" xfId="0" applyFont="1"/>
    <xf numFmtId="0" fontId="3" fillId="4" borderId="10" xfId="0" applyFont="1" applyFill="1" applyBorder="1"/>
    <xf numFmtId="0" fontId="7" fillId="0" borderId="0" xfId="0" applyFont="1"/>
    <xf numFmtId="0" fontId="8" fillId="0" borderId="0" xfId="0" applyFont="1"/>
    <xf numFmtId="1" fontId="0" fillId="0" borderId="0" xfId="0" applyNumberFormat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1" fontId="6" fillId="2" borderId="1" xfId="0" applyNumberFormat="1" applyFont="1" applyFill="1" applyBorder="1" applyProtection="1">
      <protection locked="0"/>
    </xf>
    <xf numFmtId="9" fontId="10" fillId="0" borderId="0" xfId="0" applyNumberFormat="1" applyFont="1" applyAlignment="1">
      <alignment horizontal="right" vertical="top" wrapText="1"/>
    </xf>
    <xf numFmtId="9" fontId="10" fillId="3" borderId="10" xfId="0" applyNumberFormat="1" applyFont="1" applyFill="1" applyBorder="1"/>
    <xf numFmtId="9" fontId="10" fillId="0" borderId="0" xfId="0" applyNumberFormat="1" applyFont="1"/>
    <xf numFmtId="0" fontId="11" fillId="0" borderId="0" xfId="0" applyFont="1" applyAlignment="1">
      <alignment vertical="top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/>
    <xf numFmtId="0" fontId="9" fillId="0" borderId="11" xfId="0" applyFont="1" applyBorder="1" applyAlignment="1">
      <alignment horizontal="left"/>
    </xf>
    <xf numFmtId="0" fontId="10" fillId="0" borderId="12" xfId="0" applyFont="1" applyBorder="1"/>
    <xf numFmtId="0" fontId="10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left" vertical="top"/>
    </xf>
    <xf numFmtId="9" fontId="10" fillId="0" borderId="10" xfId="0" applyNumberFormat="1" applyFont="1" applyBorder="1"/>
    <xf numFmtId="0" fontId="10" fillId="0" borderId="10" xfId="0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/>
    <xf numFmtId="0" fontId="10" fillId="0" borderId="14" xfId="0" applyFont="1" applyBorder="1"/>
    <xf numFmtId="9" fontId="10" fillId="6" borderId="10" xfId="1" applyFont="1" applyFill="1" applyBorder="1" applyProtection="1"/>
    <xf numFmtId="0" fontId="10" fillId="0" borderId="0" xfId="0" applyFont="1"/>
    <xf numFmtId="9" fontId="6" fillId="0" borderId="0" xfId="0" applyNumberFormat="1" applyFont="1"/>
    <xf numFmtId="0" fontId="3" fillId="2" borderId="10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right"/>
    </xf>
    <xf numFmtId="0" fontId="10" fillId="0" borderId="10" xfId="0" applyFont="1" applyBorder="1" applyAlignment="1">
      <alignment horizontal="center" vertical="center" wrapText="1"/>
    </xf>
    <xf numFmtId="9" fontId="10" fillId="0" borderId="10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 applyProtection="1">
      <alignment horizontal="right"/>
      <protection locked="0"/>
    </xf>
    <xf numFmtId="164" fontId="12" fillId="5" borderId="10" xfId="0" applyNumberFormat="1" applyFont="1" applyFill="1" applyBorder="1" applyAlignment="1" applyProtection="1">
      <alignment vertical="top"/>
      <protection locked="0"/>
    </xf>
    <xf numFmtId="0" fontId="3" fillId="0" borderId="0" xfId="0" applyFont="1" applyAlignment="1">
      <alignment horizontal="left"/>
    </xf>
    <xf numFmtId="0" fontId="3" fillId="5" borderId="10" xfId="0" applyFont="1" applyFill="1" applyBorder="1" applyAlignment="1" applyProtection="1">
      <alignment horizontal="left"/>
      <protection locked="0"/>
    </xf>
    <xf numFmtId="49" fontId="3" fillId="5" borderId="10" xfId="0" applyNumberFormat="1" applyFont="1" applyFill="1" applyBorder="1" applyAlignment="1" applyProtection="1">
      <alignment horizontal="left"/>
      <protection locked="0"/>
    </xf>
    <xf numFmtId="0" fontId="10" fillId="5" borderId="10" xfId="0" applyFont="1" applyFill="1" applyBorder="1" applyProtection="1">
      <protection locked="0"/>
    </xf>
    <xf numFmtId="10" fontId="10" fillId="3" borderId="10" xfId="0" applyNumberFormat="1" applyFont="1" applyFill="1" applyBorder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right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</cellXfs>
  <cellStyles count="4">
    <cellStyle name="Normal" xfId="0" builtinId="0"/>
    <cellStyle name="Normal 2" xfId="2" xr:uid="{00000000-0005-0000-0000-000001000000}"/>
    <cellStyle name="Percent" xfId="1" builtinId="5"/>
    <cellStyle name="Percent 2" xfId="3" xr:uid="{00000000-0005-0000-0000-000003000000}"/>
  </cellStyles>
  <dxfs count="28"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tabSelected="1" zoomScale="90" zoomScaleNormal="90" workbookViewId="0">
      <selection activeCell="L1" sqref="L1"/>
    </sheetView>
  </sheetViews>
  <sheetFormatPr defaultColWidth="7.85546875" defaultRowHeight="15" x14ac:dyDescent="0.25"/>
  <cols>
    <col min="1" max="1" width="10.7109375" customWidth="1"/>
    <col min="2" max="2" width="18.140625" customWidth="1"/>
    <col min="3" max="3" width="15.85546875" customWidth="1"/>
    <col min="4" max="4" width="8.7109375" customWidth="1"/>
    <col min="5" max="5" width="16.42578125" customWidth="1"/>
    <col min="6" max="6" width="17.42578125" customWidth="1"/>
    <col min="7" max="7" width="17.28515625" customWidth="1"/>
    <col min="8" max="8" width="18" customWidth="1"/>
    <col min="9" max="9" width="13" customWidth="1"/>
    <col min="10" max="10" width="15.85546875" customWidth="1"/>
    <col min="11" max="11" width="2" hidden="1" customWidth="1"/>
    <col min="12" max="17" width="7.85546875" customWidth="1"/>
    <col min="18" max="18" width="0.140625" customWidth="1"/>
  </cols>
  <sheetData>
    <row r="1" spans="1:18" s="1" customFormat="1" ht="10.9" customHeight="1" x14ac:dyDescent="0.2">
      <c r="A1" s="6" t="s">
        <v>76</v>
      </c>
      <c r="E1" s="2"/>
      <c r="I1" s="3" t="s">
        <v>66</v>
      </c>
      <c r="J1" s="4"/>
    </row>
    <row r="2" spans="1:18" s="1" customFormat="1" ht="10.9" customHeight="1" x14ac:dyDescent="0.25">
      <c r="E2" s="5" t="s">
        <v>0</v>
      </c>
      <c r="F2" s="6"/>
      <c r="H2"/>
      <c r="I2"/>
      <c r="J2" s="4"/>
    </row>
    <row r="3" spans="1:18" s="1" customFormat="1" ht="10.9" customHeight="1" x14ac:dyDescent="0.25">
      <c r="D3" s="2"/>
      <c r="E3" s="5" t="s">
        <v>1</v>
      </c>
      <c r="F3" s="2"/>
      <c r="G3" s="2"/>
      <c r="H3"/>
      <c r="I3"/>
      <c r="J3" s="5"/>
    </row>
    <row r="4" spans="1:18" s="1" customFormat="1" ht="11.1" customHeight="1" x14ac:dyDescent="0.25">
      <c r="A4" s="8"/>
      <c r="B4" s="8"/>
      <c r="C4" s="8"/>
      <c r="H4"/>
      <c r="I4"/>
    </row>
    <row r="5" spans="1:18" s="1" customFormat="1" ht="11.1" customHeight="1" x14ac:dyDescent="0.25">
      <c r="A5" s="8"/>
      <c r="B5" s="8"/>
      <c r="C5" s="8"/>
      <c r="D5" s="2"/>
      <c r="E5" s="56" t="s">
        <v>73</v>
      </c>
      <c r="F5" s="51">
        <v>2022</v>
      </c>
      <c r="H5"/>
      <c r="I5"/>
    </row>
    <row r="6" spans="1:18" s="1" customFormat="1" ht="11.1" customHeight="1" x14ac:dyDescent="0.2">
      <c r="B6" s="6"/>
      <c r="C6" s="6"/>
      <c r="E6" s="6"/>
      <c r="F6" s="2"/>
      <c r="G6" s="2"/>
      <c r="H6" s="2"/>
      <c r="I6" s="2"/>
      <c r="J6" s="2"/>
    </row>
    <row r="7" spans="1:18" s="1" customFormat="1" ht="11.1" customHeight="1" x14ac:dyDescent="0.2">
      <c r="E7" s="5" t="s">
        <v>2</v>
      </c>
    </row>
    <row r="8" spans="1:18" s="1" customFormat="1" ht="11.1" customHeight="1" x14ac:dyDescent="0.2">
      <c r="E8" s="5"/>
    </row>
    <row r="9" spans="1:18" s="1" customFormat="1" ht="13.15" customHeight="1" x14ac:dyDescent="0.2">
      <c r="B9" s="52" t="s">
        <v>72</v>
      </c>
      <c r="C9" s="52" t="s">
        <v>69</v>
      </c>
      <c r="D9" s="59">
        <v>12</v>
      </c>
      <c r="E9" s="52" t="s">
        <v>70</v>
      </c>
      <c r="F9" s="60" t="s">
        <v>78</v>
      </c>
      <c r="G9" s="42" t="s">
        <v>71</v>
      </c>
      <c r="H9" s="60" t="s">
        <v>81</v>
      </c>
      <c r="I9" s="9"/>
      <c r="J9" s="9"/>
    </row>
    <row r="10" spans="1:18" s="1" customFormat="1" ht="11.25" customHeight="1" x14ac:dyDescent="0.2">
      <c r="C10" s="1" t="s">
        <v>3</v>
      </c>
      <c r="D10" s="63" t="s">
        <v>4</v>
      </c>
      <c r="E10" s="63"/>
      <c r="F10" s="63"/>
      <c r="G10" s="1" t="s">
        <v>3</v>
      </c>
      <c r="H10" s="10"/>
    </row>
    <row r="11" spans="1:18" s="1" customFormat="1" x14ac:dyDescent="0.25">
      <c r="D11" s="5"/>
      <c r="E11" s="5"/>
      <c r="F11" s="5"/>
      <c r="G11" s="5"/>
      <c r="H11"/>
      <c r="I11"/>
      <c r="J11"/>
      <c r="K11"/>
    </row>
    <row r="12" spans="1:18" s="1" customFormat="1" ht="28.9" customHeight="1" x14ac:dyDescent="0.25">
      <c r="B12" s="64" t="s">
        <v>5</v>
      </c>
      <c r="C12" s="65"/>
      <c r="D12" s="65"/>
      <c r="E12" s="65"/>
      <c r="F12" s="65"/>
      <c r="G12" s="65"/>
      <c r="H12" s="65"/>
      <c r="I12" s="66"/>
      <c r="J12"/>
      <c r="K12"/>
      <c r="L12"/>
    </row>
    <row r="13" spans="1:18" s="1" customFormat="1" ht="15.75" customHeight="1" x14ac:dyDescent="0.25">
      <c r="B13" s="11"/>
      <c r="E13" s="67" t="s">
        <v>6</v>
      </c>
      <c r="F13" s="67" t="s">
        <v>7</v>
      </c>
      <c r="G13" s="67" t="s">
        <v>8</v>
      </c>
      <c r="H13" s="67" t="s">
        <v>9</v>
      </c>
      <c r="I13" s="67" t="s">
        <v>33</v>
      </c>
      <c r="J13" s="2" t="s">
        <v>10</v>
      </c>
      <c r="K13"/>
      <c r="L13"/>
    </row>
    <row r="14" spans="1:18" s="1" customFormat="1" x14ac:dyDescent="0.25">
      <c r="B14" s="12"/>
      <c r="E14" s="68"/>
      <c r="F14" s="68"/>
      <c r="G14" s="68"/>
      <c r="H14" s="68"/>
      <c r="I14" s="68"/>
      <c r="J14" s="2" t="s">
        <v>11</v>
      </c>
      <c r="K14"/>
      <c r="L14"/>
    </row>
    <row r="15" spans="1:18" s="1" customFormat="1" ht="18" customHeight="1" x14ac:dyDescent="0.25">
      <c r="B15" s="13" t="s">
        <v>12</v>
      </c>
      <c r="C15" s="14"/>
      <c r="D15" s="14"/>
      <c r="E15" s="15">
        <v>4112</v>
      </c>
      <c r="F15" s="15">
        <v>417</v>
      </c>
      <c r="G15" s="15">
        <v>1250</v>
      </c>
      <c r="H15" s="15">
        <v>2445</v>
      </c>
      <c r="I15" s="16">
        <f>IF(E15&lt;=0,0,E15/E15)</f>
        <v>1</v>
      </c>
      <c r="J15" s="17">
        <f>MAX(F15,0)+MAX(G15,0)+MAX(H15,0)</f>
        <v>4112</v>
      </c>
      <c r="K15"/>
      <c r="L15"/>
      <c r="R15" s="1">
        <f>MIN(LEN(TRIM(E15)),LEN(TRIM(F15)),LEN(TRIM(G15)),LEN(TRIM(H15)))</f>
        <v>3</v>
      </c>
    </row>
    <row r="16" spans="1:18" s="1" customFormat="1" ht="18" customHeight="1" x14ac:dyDescent="0.25">
      <c r="B16" s="13" t="s">
        <v>13</v>
      </c>
      <c r="C16" s="14"/>
      <c r="D16" s="14"/>
      <c r="E16" s="15">
        <v>977</v>
      </c>
      <c r="F16" s="18" t="s">
        <v>14</v>
      </c>
      <c r="G16" s="18" t="s">
        <v>15</v>
      </c>
      <c r="H16" s="18" t="s">
        <v>15</v>
      </c>
      <c r="I16" s="16">
        <f>IF(AND(E15&gt;0,E16&gt;0),E16/E15,0)</f>
        <v>0.23759727626459143</v>
      </c>
      <c r="J16" s="19"/>
      <c r="K16"/>
      <c r="L16"/>
      <c r="R16" s="1">
        <f>MIN(LEN(TRIM(E16)),LEN(TRIM(E17)),LEN(TRIM(E18)),LEN(TRIM(E19)),LEN(TRIM(E20)),LEN(TRIM(E21)),LEN(TRIM(E22)))</f>
        <v>2</v>
      </c>
    </row>
    <row r="17" spans="1:18" s="1" customFormat="1" ht="18" customHeight="1" x14ac:dyDescent="0.25">
      <c r="B17" s="13" t="s">
        <v>16</v>
      </c>
      <c r="C17" s="14"/>
      <c r="D17" s="14"/>
      <c r="E17" s="15">
        <v>35</v>
      </c>
      <c r="F17" s="20"/>
      <c r="G17" s="20"/>
      <c r="H17" s="20"/>
      <c r="I17" s="16">
        <f>IF(AND(E15&gt;0,E17&gt;0),E17/E15,0)</f>
        <v>8.511673151750972E-3</v>
      </c>
      <c r="J17" s="21"/>
      <c r="K17"/>
      <c r="L17"/>
    </row>
    <row r="18" spans="1:18" s="1" customFormat="1" ht="18" customHeight="1" x14ac:dyDescent="0.25">
      <c r="B18" s="13" t="s">
        <v>17</v>
      </c>
      <c r="C18" s="14"/>
      <c r="D18" s="14"/>
      <c r="E18" s="15">
        <v>145</v>
      </c>
      <c r="F18" s="20"/>
      <c r="G18" s="20"/>
      <c r="H18" s="20"/>
      <c r="I18" s="16">
        <f>IF(AND(E15&gt;0,E18&gt;0),E18/E15,0)</f>
        <v>3.5262645914396887E-2</v>
      </c>
      <c r="J18" s="21"/>
      <c r="K18"/>
      <c r="L18"/>
    </row>
    <row r="19" spans="1:18" s="1" customFormat="1" ht="18" customHeight="1" x14ac:dyDescent="0.25">
      <c r="B19" s="13" t="s">
        <v>18</v>
      </c>
      <c r="C19" s="14"/>
      <c r="D19" s="14"/>
      <c r="E19" s="15">
        <v>131</v>
      </c>
      <c r="F19" s="20"/>
      <c r="G19" s="20"/>
      <c r="H19" s="20"/>
      <c r="I19" s="16">
        <f>IF(AND(E15&gt;0,E19&gt;0),E19/E15,0)</f>
        <v>3.1857976653696496E-2</v>
      </c>
      <c r="J19" s="21"/>
      <c r="K19"/>
      <c r="L19"/>
    </row>
    <row r="20" spans="1:18" s="1" customFormat="1" ht="18" customHeight="1" x14ac:dyDescent="0.25">
      <c r="B20" s="13" t="s">
        <v>19</v>
      </c>
      <c r="C20" s="14"/>
      <c r="D20" s="14"/>
      <c r="E20" s="15">
        <v>20</v>
      </c>
      <c r="F20" s="20"/>
      <c r="G20" s="20"/>
      <c r="H20" s="20"/>
      <c r="I20" s="16">
        <f>IF(AND(E15&gt;0,E20&gt;0),E20/E15,0)</f>
        <v>4.8638132295719845E-3</v>
      </c>
      <c r="J20" s="21"/>
      <c r="K20"/>
      <c r="L20"/>
    </row>
    <row r="21" spans="1:18" s="1" customFormat="1" ht="18" customHeight="1" x14ac:dyDescent="0.25">
      <c r="B21" s="13" t="s">
        <v>20</v>
      </c>
      <c r="C21" s="14"/>
      <c r="D21" s="14"/>
      <c r="E21" s="15">
        <v>2536</v>
      </c>
      <c r="F21" s="20"/>
      <c r="G21" s="20"/>
      <c r="H21" s="20"/>
      <c r="I21" s="16">
        <f>IF(AND(E15&gt;0,E21&gt;0),E21/E15,0)</f>
        <v>0.61673151750972766</v>
      </c>
      <c r="J21" s="21"/>
      <c r="K21"/>
      <c r="L21"/>
    </row>
    <row r="22" spans="1:18" s="1" customFormat="1" ht="18" customHeight="1" x14ac:dyDescent="0.25">
      <c r="B22" s="13" t="s">
        <v>21</v>
      </c>
      <c r="C22" s="14"/>
      <c r="D22" s="14"/>
      <c r="E22" s="15">
        <v>268</v>
      </c>
      <c r="F22" s="20"/>
      <c r="G22" s="20"/>
      <c r="H22" s="20"/>
      <c r="I22" s="16">
        <f>IF(AND(E15&gt;0,E22&gt;0),E22/E15,0)</f>
        <v>6.5175097276264596E-2</v>
      </c>
      <c r="J22" s="21"/>
      <c r="K22"/>
      <c r="L22"/>
    </row>
    <row r="23" spans="1:18" s="1" customFormat="1" ht="18" customHeight="1" x14ac:dyDescent="0.25">
      <c r="B23" s="13" t="s">
        <v>53</v>
      </c>
      <c r="C23" s="14"/>
      <c r="D23" s="14"/>
      <c r="E23" s="16">
        <f>IF(E15&lt;=0,0,E15/E15)</f>
        <v>1</v>
      </c>
      <c r="F23" s="16">
        <f>IF(AND(E15&gt;0,F15&gt;0),F15/E15,0)</f>
        <v>0.10141050583657588</v>
      </c>
      <c r="G23" s="16">
        <f>IF(AND(E15&gt;0,G15&gt;0),G15/E15,0)</f>
        <v>0.303988326848249</v>
      </c>
      <c r="H23" s="16">
        <f>IF(AND(E15&gt;0,H15&gt;0),H15/E15,0)</f>
        <v>0.59460116731517509</v>
      </c>
      <c r="I23" s="16"/>
      <c r="J23" s="21"/>
      <c r="K23"/>
      <c r="L23"/>
    </row>
    <row r="24" spans="1:18" s="1" customFormat="1" ht="11.25" x14ac:dyDescent="0.2">
      <c r="D24" s="6"/>
      <c r="E24" s="6"/>
      <c r="F24" s="6"/>
      <c r="G24" s="6"/>
      <c r="H24" s="6"/>
    </row>
    <row r="25" spans="1:18" s="1" customFormat="1" ht="11.25" x14ac:dyDescent="0.2"/>
    <row r="26" spans="1:18" s="1" customFormat="1" ht="26.25" customHeight="1" x14ac:dyDescent="0.2">
      <c r="B26" s="64" t="s">
        <v>22</v>
      </c>
      <c r="C26" s="65"/>
      <c r="D26" s="65"/>
      <c r="E26" s="65"/>
      <c r="F26" s="65"/>
      <c r="G26" s="65"/>
      <c r="H26" s="65"/>
      <c r="I26" s="66"/>
    </row>
    <row r="27" spans="1:18" s="1" customFormat="1" ht="15.75" customHeight="1" x14ac:dyDescent="0.2">
      <c r="B27" s="11"/>
      <c r="E27" s="67" t="s">
        <v>6</v>
      </c>
      <c r="F27" s="67" t="s">
        <v>23</v>
      </c>
      <c r="G27" s="67" t="s">
        <v>24</v>
      </c>
      <c r="H27" s="67" t="s">
        <v>25</v>
      </c>
      <c r="I27" s="67" t="s">
        <v>33</v>
      </c>
      <c r="J27" s="2" t="s">
        <v>10</v>
      </c>
    </row>
    <row r="28" spans="1:18" s="1" customFormat="1" ht="14.25" customHeight="1" x14ac:dyDescent="0.2">
      <c r="B28" s="12"/>
      <c r="E28" s="68"/>
      <c r="F28" s="68"/>
      <c r="G28" s="68"/>
      <c r="H28" s="68"/>
      <c r="I28" s="68"/>
      <c r="J28" s="2" t="s">
        <v>11</v>
      </c>
    </row>
    <row r="29" spans="1:18" s="1" customFormat="1" ht="16.5" customHeight="1" x14ac:dyDescent="0.2">
      <c r="B29" s="13" t="s">
        <v>12</v>
      </c>
      <c r="C29" s="14"/>
      <c r="D29" s="14"/>
      <c r="E29" s="15">
        <v>-9</v>
      </c>
      <c r="F29" s="15">
        <v>-9</v>
      </c>
      <c r="G29" s="15">
        <v>-9</v>
      </c>
      <c r="H29" s="15">
        <v>-9</v>
      </c>
      <c r="I29" s="16">
        <f>IF(E29&lt;=0,0,E29/E29)</f>
        <v>0</v>
      </c>
      <c r="J29" s="17">
        <f>MAX(F29,0)+MAX(G29,0)+MAX(H29,0)</f>
        <v>0</v>
      </c>
      <c r="R29" s="1">
        <f>MIN(LEN(TRIM(E29)),LEN(TRIM(F29)),LEN(TRIM(G29)),LEN(TRIM(H29)))</f>
        <v>2</v>
      </c>
    </row>
    <row r="30" spans="1:18" s="1" customFormat="1" ht="18" customHeight="1" x14ac:dyDescent="0.2">
      <c r="B30" s="13" t="s">
        <v>13</v>
      </c>
      <c r="C30" s="14"/>
      <c r="D30" s="14"/>
      <c r="E30" s="15">
        <v>-9</v>
      </c>
      <c r="F30" s="20"/>
      <c r="G30" s="20"/>
      <c r="H30" s="20"/>
      <c r="I30" s="16">
        <f>IF(AND(E29&gt;0,E30&gt;0),E30/E29,0)</f>
        <v>0</v>
      </c>
      <c r="R30" s="1">
        <f>MIN(LEN(TRIM(E30)),LEN(TRIM(E31)),LEN(TRIM(E32)),LEN(TRIM(E33)),LEN(TRIM(E34)),LEN(TRIM(E35)),LEN(TRIM(E36)))</f>
        <v>2</v>
      </c>
    </row>
    <row r="31" spans="1:18" s="1" customFormat="1" ht="16.5" customHeight="1" x14ac:dyDescent="0.2">
      <c r="A31" s="1" t="s">
        <v>3</v>
      </c>
      <c r="B31" s="13" t="s">
        <v>16</v>
      </c>
      <c r="C31" s="14"/>
      <c r="D31" s="14"/>
      <c r="E31" s="15">
        <v>-9</v>
      </c>
      <c r="F31" s="20"/>
      <c r="G31" s="20"/>
      <c r="H31" s="20"/>
      <c r="I31" s="16">
        <f>IF(AND(E29&gt;0,E31&gt;0),E31/E29,0)</f>
        <v>0</v>
      </c>
    </row>
    <row r="32" spans="1:18" ht="17.25" customHeight="1" x14ac:dyDescent="0.25">
      <c r="B32" s="13" t="s">
        <v>17</v>
      </c>
      <c r="C32" s="14"/>
      <c r="D32" s="14"/>
      <c r="E32" s="15">
        <v>-9</v>
      </c>
      <c r="F32" s="20"/>
      <c r="G32" s="20"/>
      <c r="H32" s="20"/>
      <c r="I32" s="16">
        <f>IF(AND(E29&gt;0,E32&gt;0),E32/E29,0)</f>
        <v>0</v>
      </c>
    </row>
    <row r="33" spans="2:9" ht="15" customHeight="1" x14ac:dyDescent="0.25">
      <c r="B33" s="13" t="s">
        <v>18</v>
      </c>
      <c r="C33" s="14"/>
      <c r="D33" s="14"/>
      <c r="E33" s="15">
        <v>-9</v>
      </c>
      <c r="F33" s="20"/>
      <c r="G33" s="20"/>
      <c r="H33" s="20"/>
      <c r="I33" s="16">
        <f>IF(AND(E29&gt;0,E33&gt;0),E33/E29,0)</f>
        <v>0</v>
      </c>
    </row>
    <row r="34" spans="2:9" ht="15" customHeight="1" x14ac:dyDescent="0.25">
      <c r="B34" s="13" t="s">
        <v>19</v>
      </c>
      <c r="C34" s="14"/>
      <c r="D34" s="14"/>
      <c r="E34" s="15">
        <v>-9</v>
      </c>
      <c r="F34" s="20"/>
      <c r="G34" s="20"/>
      <c r="H34" s="20"/>
      <c r="I34" s="16">
        <f>IF(AND(E29&gt;0,E34&gt;0),E34/E29,0)</f>
        <v>0</v>
      </c>
    </row>
    <row r="35" spans="2:9" ht="15" customHeight="1" x14ac:dyDescent="0.25">
      <c r="B35" s="13" t="s">
        <v>20</v>
      </c>
      <c r="C35" s="14"/>
      <c r="D35" s="14"/>
      <c r="E35" s="15">
        <v>-9</v>
      </c>
      <c r="F35" s="20"/>
      <c r="G35" s="20"/>
      <c r="H35" s="20"/>
      <c r="I35" s="16">
        <f>IF(AND(E29&gt;0,E35&gt;0),E35/E29,0)</f>
        <v>0</v>
      </c>
    </row>
    <row r="36" spans="2:9" ht="15" customHeight="1" x14ac:dyDescent="0.25">
      <c r="B36" s="13" t="s">
        <v>21</v>
      </c>
      <c r="C36" s="14"/>
      <c r="D36" s="14"/>
      <c r="E36" s="15">
        <v>-9</v>
      </c>
      <c r="F36" s="20"/>
      <c r="G36" s="20"/>
      <c r="H36" s="20"/>
      <c r="I36" s="16">
        <f>IF(AND(E29&gt;0,E36&gt;0),E36/E29,0)</f>
        <v>0</v>
      </c>
    </row>
    <row r="37" spans="2:9" ht="17.25" customHeight="1" x14ac:dyDescent="0.25">
      <c r="B37" s="13" t="s">
        <v>53</v>
      </c>
      <c r="C37" s="14"/>
      <c r="D37" s="14"/>
      <c r="E37" s="16">
        <f>IF(E29&lt;=0,0,E29/E29)</f>
        <v>0</v>
      </c>
      <c r="F37" s="16">
        <f>IF(AND(E29&gt;0,F29&gt;0),F29/E29,0)</f>
        <v>0</v>
      </c>
      <c r="G37" s="16">
        <f>IF(AND(E29&gt;0,G29&gt;0),G29/E29,0)</f>
        <v>0</v>
      </c>
      <c r="H37" s="16">
        <f>IF(AND(E29&gt;0,H29&gt;0),H29/E29,0)</f>
        <v>0</v>
      </c>
      <c r="I37" s="16"/>
    </row>
    <row r="39" spans="2:9" x14ac:dyDescent="0.25">
      <c r="B39" s="49" t="s">
        <v>62</v>
      </c>
    </row>
    <row r="41" spans="2:9" x14ac:dyDescent="0.25">
      <c r="B41" s="1" t="s">
        <v>26</v>
      </c>
      <c r="E41" s="23">
        <f>MAX(E16,0)+MAX(E17,0)+MAX(E18,0)+MAX(E19,0)+MAX(E20,0)+MAX(E21,0)+MAX(E22,0)</f>
        <v>4112</v>
      </c>
    </row>
    <row r="42" spans="2:9" x14ac:dyDescent="0.25">
      <c r="B42" s="1"/>
    </row>
    <row r="43" spans="2:9" x14ac:dyDescent="0.25">
      <c r="B43" s="1" t="s">
        <v>27</v>
      </c>
      <c r="E43" s="23">
        <f>MAX(E30,0)+MAX(E31,0)+MAX(E32,0)+MAX(E33,0)+MAX(E34,0)+MAX(E35,0)+MAX(E36,0)</f>
        <v>0</v>
      </c>
    </row>
  </sheetData>
  <sheetProtection password="CDE0" sheet="1" objects="1" scenarios="1"/>
  <mergeCells count="13">
    <mergeCell ref="D10:F10"/>
    <mergeCell ref="B12:I12"/>
    <mergeCell ref="I13:I14"/>
    <mergeCell ref="B26:I26"/>
    <mergeCell ref="I27:I28"/>
    <mergeCell ref="E27:E28"/>
    <mergeCell ref="F27:F28"/>
    <mergeCell ref="G27:G28"/>
    <mergeCell ref="H27:H28"/>
    <mergeCell ref="H13:H14"/>
    <mergeCell ref="G13:G14"/>
    <mergeCell ref="F13:F14"/>
    <mergeCell ref="E13:E14"/>
  </mergeCells>
  <conditionalFormatting sqref="D10:F10">
    <cfRule type="expression" dxfId="27" priority="7" stopIfTrue="1">
      <formula>MIN(R15,R16,R29,R30)=0</formula>
    </cfRule>
  </conditionalFormatting>
  <conditionalFormatting sqref="E41">
    <cfRule type="expression" dxfId="26" priority="2" stopIfTrue="1">
      <formula>E41&lt;&gt; MAX(E15,0)</formula>
    </cfRule>
  </conditionalFormatting>
  <conditionalFormatting sqref="E43">
    <cfRule type="expression" dxfId="25" priority="3" stopIfTrue="1">
      <formula>MAX(E29,0)&lt;&gt;E43</formula>
    </cfRule>
  </conditionalFormatting>
  <conditionalFormatting sqref="E15:H15 E16:E22">
    <cfRule type="expression" dxfId="24" priority="5" stopIfTrue="1">
      <formula>LEN(TRIM(E15))=0</formula>
    </cfRule>
  </conditionalFormatting>
  <conditionalFormatting sqref="E29:H29 E30:E36">
    <cfRule type="expression" dxfId="23" priority="6" stopIfTrue="1">
      <formula>LEN(TRIM(E29))=0</formula>
    </cfRule>
  </conditionalFormatting>
  <conditionalFormatting sqref="J15 J29">
    <cfRule type="expression" dxfId="22" priority="4" stopIfTrue="1">
      <formula>J15&lt;&gt;MAX(E15,0)</formula>
    </cfRule>
  </conditionalFormatting>
  <pageMargins left="0.2" right="0.45" top="0.5" bottom="0.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4"/>
  <sheetViews>
    <sheetView zoomScaleNormal="100" workbookViewId="0">
      <selection sqref="A1:XFD1048576"/>
    </sheetView>
  </sheetViews>
  <sheetFormatPr defaultRowHeight="15" x14ac:dyDescent="0.25"/>
  <cols>
    <col min="1" max="1" width="22.85546875" customWidth="1"/>
    <col min="2" max="2" width="14.140625" customWidth="1"/>
    <col min="3" max="3" width="14" customWidth="1"/>
    <col min="4" max="4" width="16.28515625" customWidth="1"/>
    <col min="5" max="5" width="17.85546875" customWidth="1"/>
    <col min="6" max="6" width="28.7109375" customWidth="1"/>
    <col min="7" max="7" width="10.5703125" customWidth="1"/>
    <col min="8" max="8" width="5.5703125" customWidth="1"/>
    <col min="9" max="9" width="19.28515625" hidden="1" customWidth="1"/>
    <col min="10" max="10" width="11.140625" customWidth="1"/>
  </cols>
  <sheetData>
    <row r="1" spans="1:10" s="1" customFormat="1" ht="12.75" customHeight="1" x14ac:dyDescent="0.2">
      <c r="A1" s="6" t="s">
        <v>77</v>
      </c>
      <c r="E1" s="2"/>
      <c r="G1" s="3" t="s">
        <v>67</v>
      </c>
      <c r="I1" s="1" t="s">
        <v>66</v>
      </c>
      <c r="J1" s="4"/>
    </row>
    <row r="2" spans="1:10" s="1" customFormat="1" ht="12.75" customHeight="1" x14ac:dyDescent="0.25">
      <c r="E2" s="5" t="s">
        <v>0</v>
      </c>
      <c r="G2"/>
      <c r="J2" s="4"/>
    </row>
    <row r="3" spans="1:10" s="1" customFormat="1" ht="10.5" customHeight="1" x14ac:dyDescent="0.25">
      <c r="D3" s="2"/>
      <c r="E3" s="5" t="s">
        <v>1</v>
      </c>
      <c r="F3" s="2"/>
      <c r="G3"/>
      <c r="H3" s="5"/>
      <c r="J3" s="5"/>
    </row>
    <row r="4" spans="1:10" s="1" customFormat="1" ht="9" customHeight="1" x14ac:dyDescent="0.25">
      <c r="A4" s="7"/>
      <c r="B4" s="7"/>
      <c r="C4" s="7"/>
      <c r="F4"/>
      <c r="G4"/>
    </row>
    <row r="5" spans="1:10" s="1" customFormat="1" ht="11.1" customHeight="1" x14ac:dyDescent="0.2">
      <c r="A5" s="8"/>
      <c r="B5" s="8"/>
      <c r="C5" s="8"/>
      <c r="D5" s="42" t="str">
        <f>PAGE1!E5</f>
        <v>Child Count:</v>
      </c>
      <c r="E5" s="10">
        <f>PAGE1!F5</f>
        <v>2022</v>
      </c>
    </row>
    <row r="6" spans="1:10" s="1" customFormat="1" ht="11.1" customHeight="1" x14ac:dyDescent="0.2">
      <c r="B6" s="6"/>
      <c r="C6" s="6"/>
      <c r="E6" s="6"/>
      <c r="F6" s="2"/>
      <c r="G6" s="2"/>
      <c r="H6" s="2"/>
      <c r="I6" s="2"/>
      <c r="J6" s="2"/>
    </row>
    <row r="7" spans="1:10" s="1" customFormat="1" ht="11.1" customHeight="1" x14ac:dyDescent="0.2">
      <c r="B7" s="6"/>
      <c r="C7" s="6"/>
      <c r="E7" s="6"/>
      <c r="F7" s="2"/>
      <c r="G7" s="2"/>
      <c r="H7" s="2"/>
      <c r="I7" s="2"/>
      <c r="J7" s="2"/>
    </row>
    <row r="8" spans="1:10" s="1" customFormat="1" ht="11.1" customHeight="1" x14ac:dyDescent="0.2">
      <c r="E8" s="5" t="s">
        <v>28</v>
      </c>
    </row>
    <row r="10" spans="1:10" ht="9" customHeight="1" x14ac:dyDescent="0.25">
      <c r="D10" s="63" t="s">
        <v>29</v>
      </c>
      <c r="E10" s="63"/>
      <c r="F10" s="63"/>
    </row>
    <row r="12" spans="1:10" ht="15" customHeight="1" x14ac:dyDescent="0.25">
      <c r="B12" s="70" t="s">
        <v>30</v>
      </c>
      <c r="C12" s="71"/>
      <c r="D12" s="71"/>
      <c r="E12" s="71"/>
      <c r="F12" s="72"/>
      <c r="G12" s="24"/>
    </row>
    <row r="13" spans="1:10" ht="15" customHeight="1" x14ac:dyDescent="0.25">
      <c r="B13" s="73"/>
      <c r="C13" s="74"/>
      <c r="D13" s="74"/>
      <c r="E13" s="74"/>
      <c r="F13" s="75"/>
      <c r="G13" s="24"/>
      <c r="J13" t="s">
        <v>31</v>
      </c>
    </row>
    <row r="14" spans="1:10" ht="13.5" customHeight="1" x14ac:dyDescent="0.25">
      <c r="B14" s="76"/>
      <c r="C14" s="76"/>
      <c r="D14" s="76"/>
      <c r="E14" s="55" t="s">
        <v>32</v>
      </c>
      <c r="F14" s="53" t="s">
        <v>33</v>
      </c>
      <c r="G14" s="25"/>
      <c r="J14" t="s">
        <v>34</v>
      </c>
    </row>
    <row r="15" spans="1:10" ht="16.5" customHeight="1" x14ac:dyDescent="0.25">
      <c r="B15" s="69" t="s">
        <v>35</v>
      </c>
      <c r="C15" s="69"/>
      <c r="D15" s="69"/>
      <c r="E15" s="26">
        <v>3714</v>
      </c>
      <c r="F15" s="54">
        <f>IF(E15&lt;=0,0,E15/E15)</f>
        <v>1</v>
      </c>
      <c r="G15" s="27"/>
      <c r="J15" s="23">
        <f>PAGE1!E15</f>
        <v>4112</v>
      </c>
    </row>
    <row r="16" spans="1:10" ht="15" customHeight="1" x14ac:dyDescent="0.25">
      <c r="B16" s="69" t="s">
        <v>36</v>
      </c>
      <c r="C16" s="69"/>
      <c r="D16" s="69"/>
      <c r="E16" s="26">
        <v>2366</v>
      </c>
      <c r="F16" s="28">
        <f>IF(AND(E15&gt;0, E16&gt;0), E16/E15,0)</f>
        <v>0.63704900376952078</v>
      </c>
      <c r="G16" s="29"/>
    </row>
    <row r="17" spans="2:11" ht="15" customHeight="1" x14ac:dyDescent="0.25">
      <c r="B17" s="69" t="s">
        <v>37</v>
      </c>
      <c r="C17" s="69"/>
      <c r="D17" s="69"/>
      <c r="E17" s="26">
        <v>1348</v>
      </c>
      <c r="F17" s="28">
        <f>IF(AND(E15&gt;0, E17&gt;0), E17/E15,0)</f>
        <v>0.36295099623047927</v>
      </c>
      <c r="G17" s="29"/>
    </row>
    <row r="18" spans="2:11" ht="10.5" customHeight="1" x14ac:dyDescent="0.25">
      <c r="D18" s="30"/>
      <c r="E18" s="30"/>
      <c r="F18" s="30"/>
    </row>
    <row r="19" spans="2:11" x14ac:dyDescent="0.25">
      <c r="E19" s="30"/>
      <c r="F19" s="30"/>
    </row>
    <row r="20" spans="2:11" ht="12.75" customHeight="1" x14ac:dyDescent="0.25">
      <c r="B20" s="70" t="s">
        <v>38</v>
      </c>
      <c r="C20" s="71"/>
      <c r="D20" s="71"/>
      <c r="E20" s="71"/>
      <c r="F20" s="72"/>
      <c r="G20" s="24"/>
    </row>
    <row r="21" spans="2:11" ht="15" customHeight="1" x14ac:dyDescent="0.25">
      <c r="B21" s="73"/>
      <c r="C21" s="74"/>
      <c r="D21" s="74"/>
      <c r="E21" s="74"/>
      <c r="F21" s="75"/>
      <c r="G21" s="24"/>
      <c r="J21" t="s">
        <v>31</v>
      </c>
    </row>
    <row r="22" spans="2:11" ht="16.5" customHeight="1" x14ac:dyDescent="0.25">
      <c r="B22" s="76"/>
      <c r="C22" s="76"/>
      <c r="D22" s="76"/>
      <c r="E22" s="55" t="s">
        <v>32</v>
      </c>
      <c r="F22" s="53" t="s">
        <v>33</v>
      </c>
      <c r="G22" s="25"/>
      <c r="J22" t="s">
        <v>34</v>
      </c>
    </row>
    <row r="23" spans="2:11" ht="15.75" customHeight="1" x14ac:dyDescent="0.25">
      <c r="B23" s="69" t="s">
        <v>39</v>
      </c>
      <c r="C23" s="69"/>
      <c r="D23" s="69"/>
      <c r="E23" s="26">
        <v>-9</v>
      </c>
      <c r="F23" s="54">
        <f>IF(E23&lt;=0,0,E23/E23)</f>
        <v>0</v>
      </c>
      <c r="G23" s="27"/>
      <c r="J23" s="23">
        <f>PAGE1!E29</f>
        <v>-9</v>
      </c>
    </row>
    <row r="24" spans="2:11" ht="15.75" customHeight="1" x14ac:dyDescent="0.25">
      <c r="B24" s="69" t="s">
        <v>36</v>
      </c>
      <c r="C24" s="69"/>
      <c r="D24" s="69"/>
      <c r="E24" s="26">
        <v>-9</v>
      </c>
      <c r="F24" s="28">
        <f>IF(AND(E23&gt;0, E24&gt;0), E24/E23,0)</f>
        <v>0</v>
      </c>
      <c r="G24" s="29"/>
    </row>
    <row r="25" spans="2:11" ht="15.75" customHeight="1" x14ac:dyDescent="0.25">
      <c r="B25" s="69" t="s">
        <v>37</v>
      </c>
      <c r="C25" s="69"/>
      <c r="D25" s="69"/>
      <c r="E25" s="26">
        <v>-9</v>
      </c>
      <c r="F25" s="28">
        <f>IF(AND(E23&gt;0, E25&gt;0), E25/E23,0)</f>
        <v>0</v>
      </c>
      <c r="G25" s="29"/>
    </row>
    <row r="26" spans="2:11" ht="8.25" customHeight="1" x14ac:dyDescent="0.25"/>
    <row r="27" spans="2:11" x14ac:dyDescent="0.25">
      <c r="B27" s="22" t="s">
        <v>62</v>
      </c>
      <c r="K27" s="23"/>
    </row>
    <row r="28" spans="2:11" x14ac:dyDescent="0.25">
      <c r="B28" s="22"/>
    </row>
    <row r="30" spans="2:11" x14ac:dyDescent="0.25">
      <c r="B30" s="1" t="s">
        <v>26</v>
      </c>
      <c r="E30" s="23">
        <f>MAX(E16,0)+MAX(E17,0)</f>
        <v>3714</v>
      </c>
    </row>
    <row r="32" spans="2:11" x14ac:dyDescent="0.25">
      <c r="B32" s="1" t="s">
        <v>27</v>
      </c>
      <c r="E32" s="23">
        <f>MAX(E24,0)+MAX(E25,0)</f>
        <v>0</v>
      </c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</sheetData>
  <sheetProtection password="CDE0" sheet="1" objects="1" scenarios="1"/>
  <mergeCells count="11">
    <mergeCell ref="B20:F21"/>
    <mergeCell ref="B22:D22"/>
    <mergeCell ref="B23:D23"/>
    <mergeCell ref="B24:D24"/>
    <mergeCell ref="B25:D25"/>
    <mergeCell ref="B17:D17"/>
    <mergeCell ref="D10:F10"/>
    <mergeCell ref="B12:F13"/>
    <mergeCell ref="B14:D14"/>
    <mergeCell ref="B15:D15"/>
    <mergeCell ref="B16:D16"/>
  </mergeCells>
  <conditionalFormatting sqref="D10:F10">
    <cfRule type="expression" dxfId="21" priority="6" stopIfTrue="1">
      <formula>MIN(LEN(TRIM(E15)),LEN(TRIM(E16)),LEN(TRIM(E17)),LEN(TRIM(E23)),LEN(TRIM(E24)),LEN(TRIM(E25)))=0</formula>
    </cfRule>
  </conditionalFormatting>
  <conditionalFormatting sqref="E15:E17 E23:E25">
    <cfRule type="expression" dxfId="20" priority="5" stopIfTrue="1">
      <formula>LEN(TRIM(E15))=0</formula>
    </cfRule>
  </conditionalFormatting>
  <conditionalFormatting sqref="E30">
    <cfRule type="expression" dxfId="19" priority="3" stopIfTrue="1">
      <formula>E30&lt;&gt;MAX(E15,0)</formula>
    </cfRule>
  </conditionalFormatting>
  <conditionalFormatting sqref="E32">
    <cfRule type="expression" dxfId="18" priority="4" stopIfTrue="1">
      <formula>E32&lt;&gt;MAX(E23,0)</formula>
    </cfRule>
  </conditionalFormatting>
  <conditionalFormatting sqref="J15">
    <cfRule type="expression" dxfId="17" priority="2" stopIfTrue="1">
      <formula>J15&lt;&gt;E15</formula>
    </cfRule>
  </conditionalFormatting>
  <conditionalFormatting sqref="J23">
    <cfRule type="expression" dxfId="16" priority="1" stopIfTrue="1">
      <formula>J23&lt;&gt;E23</formula>
    </cfRule>
  </conditionalFormatting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V34"/>
  <sheetViews>
    <sheetView zoomScaleNormal="100" workbookViewId="0">
      <selection activeCell="K1" sqref="K1"/>
    </sheetView>
  </sheetViews>
  <sheetFormatPr defaultRowHeight="15" x14ac:dyDescent="0.25"/>
  <cols>
    <col min="1" max="1" width="22.85546875" customWidth="1"/>
    <col min="2" max="2" width="14.140625" customWidth="1"/>
    <col min="3" max="3" width="14" customWidth="1"/>
    <col min="4" max="4" width="16.28515625" customWidth="1"/>
    <col min="5" max="5" width="17.85546875" customWidth="1"/>
    <col min="6" max="6" width="28.7109375" customWidth="1"/>
    <col min="7" max="7" width="10.5703125" customWidth="1"/>
    <col min="8" max="8" width="5.5703125" customWidth="1"/>
    <col min="9" max="9" width="19.28515625" hidden="1" customWidth="1"/>
    <col min="10" max="10" width="11.140625" customWidth="1"/>
  </cols>
  <sheetData>
    <row r="1" spans="1:10" s="1" customFormat="1" ht="12.75" customHeight="1" x14ac:dyDescent="0.2">
      <c r="A1" s="6" t="s">
        <v>77</v>
      </c>
      <c r="E1" s="2"/>
      <c r="G1" s="3" t="s">
        <v>67</v>
      </c>
      <c r="I1" s="1" t="s">
        <v>66</v>
      </c>
      <c r="J1" s="4"/>
    </row>
    <row r="2" spans="1:10" s="1" customFormat="1" ht="12.75" customHeight="1" x14ac:dyDescent="0.25">
      <c r="E2" s="5" t="s">
        <v>0</v>
      </c>
      <c r="G2"/>
      <c r="J2" s="4"/>
    </row>
    <row r="3" spans="1:10" s="1" customFormat="1" ht="10.5" customHeight="1" x14ac:dyDescent="0.25">
      <c r="D3" s="2"/>
      <c r="E3" s="5" t="s">
        <v>1</v>
      </c>
      <c r="F3" s="2"/>
      <c r="G3"/>
      <c r="H3" s="5"/>
      <c r="J3" s="5"/>
    </row>
    <row r="4" spans="1:10" s="1" customFormat="1" ht="9" customHeight="1" x14ac:dyDescent="0.25">
      <c r="A4" s="7"/>
      <c r="B4" s="7"/>
      <c r="C4" s="7"/>
      <c r="F4"/>
      <c r="G4"/>
    </row>
    <row r="5" spans="1:10" s="1" customFormat="1" ht="11.1" customHeight="1" x14ac:dyDescent="0.2">
      <c r="A5" s="8"/>
      <c r="B5" s="8"/>
      <c r="C5" s="8"/>
      <c r="D5" s="42" t="str">
        <f>PAGE1!E5</f>
        <v>Child Count:</v>
      </c>
      <c r="E5" s="10">
        <f>PAGE1!F5</f>
        <v>2022</v>
      </c>
    </row>
    <row r="6" spans="1:10" s="1" customFormat="1" ht="11.1" customHeight="1" x14ac:dyDescent="0.2">
      <c r="B6" s="6"/>
      <c r="C6" s="6"/>
      <c r="E6" s="6"/>
      <c r="F6" s="2"/>
      <c r="G6" s="2"/>
      <c r="H6" s="2"/>
      <c r="I6" s="2"/>
      <c r="J6" s="2"/>
    </row>
    <row r="7" spans="1:10" s="1" customFormat="1" ht="11.1" customHeight="1" x14ac:dyDescent="0.2">
      <c r="B7" s="6"/>
      <c r="C7" s="6"/>
      <c r="E7" s="6"/>
      <c r="F7" s="2"/>
      <c r="G7" s="2"/>
      <c r="H7" s="2"/>
      <c r="I7" s="2"/>
      <c r="J7" s="2"/>
    </row>
    <row r="8" spans="1:10" s="1" customFormat="1" ht="11.1" customHeight="1" x14ac:dyDescent="0.2">
      <c r="E8" s="5" t="s">
        <v>28</v>
      </c>
    </row>
    <row r="10" spans="1:10" ht="9" customHeight="1" x14ac:dyDescent="0.25">
      <c r="D10" s="63" t="s">
        <v>29</v>
      </c>
      <c r="E10" s="63"/>
      <c r="F10" s="63"/>
    </row>
    <row r="12" spans="1:10" ht="15" customHeight="1" x14ac:dyDescent="0.25">
      <c r="B12" s="70" t="s">
        <v>30</v>
      </c>
      <c r="C12" s="71"/>
      <c r="D12" s="71"/>
      <c r="E12" s="71"/>
      <c r="F12" s="72"/>
      <c r="G12" s="24"/>
    </row>
    <row r="13" spans="1:10" ht="15" customHeight="1" x14ac:dyDescent="0.25">
      <c r="B13" s="73"/>
      <c r="C13" s="74"/>
      <c r="D13" s="74"/>
      <c r="E13" s="74"/>
      <c r="F13" s="75"/>
      <c r="G13" s="24"/>
      <c r="J13" t="s">
        <v>31</v>
      </c>
    </row>
    <row r="14" spans="1:10" ht="13.5" customHeight="1" x14ac:dyDescent="0.25">
      <c r="B14" s="76"/>
      <c r="C14" s="76"/>
      <c r="D14" s="76"/>
      <c r="E14" s="55" t="s">
        <v>32</v>
      </c>
      <c r="F14" s="53" t="s">
        <v>33</v>
      </c>
      <c r="G14" s="25"/>
      <c r="J14" t="s">
        <v>34</v>
      </c>
    </row>
    <row r="15" spans="1:10" ht="16.5" customHeight="1" x14ac:dyDescent="0.25">
      <c r="B15" s="69" t="s">
        <v>35</v>
      </c>
      <c r="C15" s="69"/>
      <c r="D15" s="69"/>
      <c r="E15" s="26">
        <v>4112</v>
      </c>
      <c r="F15" s="54">
        <f>IF(E15&lt;=0,0,E15/E15)</f>
        <v>1</v>
      </c>
      <c r="G15" s="27"/>
      <c r="J15" s="23">
        <f>PAGE1!E15</f>
        <v>4112</v>
      </c>
    </row>
    <row r="16" spans="1:10" ht="15" customHeight="1" x14ac:dyDescent="0.25">
      <c r="B16" s="69" t="s">
        <v>36</v>
      </c>
      <c r="C16" s="69"/>
      <c r="D16" s="69"/>
      <c r="E16" s="26">
        <v>2577</v>
      </c>
      <c r="F16" s="62">
        <f>IF(AND(E15&gt;0, E16&gt;0), E16/E15,0)</f>
        <v>0.62670233463035019</v>
      </c>
      <c r="G16" s="29"/>
    </row>
    <row r="17" spans="2:22" ht="15" customHeight="1" x14ac:dyDescent="0.25">
      <c r="B17" s="69" t="s">
        <v>37</v>
      </c>
      <c r="C17" s="69"/>
      <c r="D17" s="69"/>
      <c r="E17" s="26">
        <v>1533</v>
      </c>
      <c r="F17" s="62">
        <f>IF(AND(E15&gt;0, E17&gt;0), E17/E15,0)</f>
        <v>0.37281128404669261</v>
      </c>
      <c r="G17" s="29"/>
    </row>
    <row r="18" spans="2:22" ht="15" customHeight="1" x14ac:dyDescent="0.25">
      <c r="B18" s="69" t="s">
        <v>79</v>
      </c>
      <c r="C18" s="69"/>
      <c r="D18" s="69"/>
      <c r="E18" s="26">
        <v>2</v>
      </c>
      <c r="F18" s="62">
        <f>IF(AND(E15&gt;0, E18&gt;0), E18/E15,0)</f>
        <v>4.8638132295719845E-4</v>
      </c>
      <c r="G18" s="29"/>
    </row>
    <row r="19" spans="2:22" ht="10.5" customHeight="1" x14ac:dyDescent="0.25">
      <c r="D19" s="30"/>
      <c r="E19" s="30"/>
      <c r="F19" s="30"/>
    </row>
    <row r="20" spans="2:22" x14ac:dyDescent="0.25">
      <c r="E20" s="30"/>
      <c r="F20" s="30"/>
    </row>
    <row r="21" spans="2:22" ht="12.75" customHeight="1" x14ac:dyDescent="0.25">
      <c r="B21" s="70" t="s">
        <v>38</v>
      </c>
      <c r="C21" s="71"/>
      <c r="D21" s="71"/>
      <c r="E21" s="71"/>
      <c r="F21" s="72"/>
      <c r="G21" s="24"/>
    </row>
    <row r="22" spans="2:22" ht="15" customHeight="1" x14ac:dyDescent="0.25">
      <c r="B22" s="73"/>
      <c r="C22" s="74"/>
      <c r="D22" s="74"/>
      <c r="E22" s="74"/>
      <c r="F22" s="75"/>
      <c r="G22" s="24"/>
      <c r="J22" t="s">
        <v>31</v>
      </c>
    </row>
    <row r="23" spans="2:22" ht="16.5" customHeight="1" x14ac:dyDescent="0.25">
      <c r="B23" s="76"/>
      <c r="C23" s="76"/>
      <c r="D23" s="76"/>
      <c r="E23" s="55" t="s">
        <v>32</v>
      </c>
      <c r="F23" s="53" t="s">
        <v>33</v>
      </c>
      <c r="G23" s="25"/>
      <c r="J23" t="s">
        <v>34</v>
      </c>
    </row>
    <row r="24" spans="2:22" ht="15.75" customHeight="1" x14ac:dyDescent="0.25">
      <c r="B24" s="69" t="s">
        <v>39</v>
      </c>
      <c r="C24" s="69"/>
      <c r="D24" s="69"/>
      <c r="E24" s="26">
        <v>-9</v>
      </c>
      <c r="F24" s="54">
        <f>IF(E24&lt;=0,0,E24/E24)</f>
        <v>0</v>
      </c>
      <c r="G24" s="27"/>
      <c r="J24" s="23">
        <f>PAGE1!E29</f>
        <v>-9</v>
      </c>
    </row>
    <row r="25" spans="2:22" ht="15.75" customHeight="1" x14ac:dyDescent="0.25">
      <c r="B25" s="69" t="s">
        <v>36</v>
      </c>
      <c r="C25" s="69"/>
      <c r="D25" s="69"/>
      <c r="E25" s="26">
        <v>-9</v>
      </c>
      <c r="F25" s="28">
        <f>IF(AND(E24&gt;0, E25&gt;0), E25/E24,0)</f>
        <v>0</v>
      </c>
      <c r="G25" s="29"/>
    </row>
    <row r="26" spans="2:22" ht="16.5" customHeight="1" x14ac:dyDescent="0.25">
      <c r="B26" s="69" t="s">
        <v>37</v>
      </c>
      <c r="C26" s="69"/>
      <c r="D26" s="69"/>
      <c r="E26" s="26">
        <v>-9</v>
      </c>
      <c r="F26" s="28">
        <f>IF(AND(E24&gt;0, E26&gt;0), E26/E24,0)</f>
        <v>0</v>
      </c>
      <c r="G26" s="29"/>
    </row>
    <row r="27" spans="2:22" ht="16.5" customHeight="1" x14ac:dyDescent="0.25">
      <c r="B27" s="69" t="s">
        <v>79</v>
      </c>
      <c r="C27" s="69"/>
      <c r="D27" s="69"/>
      <c r="E27" s="26">
        <v>-9</v>
      </c>
      <c r="F27" s="28">
        <f>IF(AND(E24&gt;0, E27&gt;0), E27/E24,0)</f>
        <v>0</v>
      </c>
      <c r="G27" s="29"/>
    </row>
    <row r="28" spans="2:22" ht="8.25" customHeight="1" x14ac:dyDescent="0.25"/>
    <row r="29" spans="2:22" x14ac:dyDescent="0.25">
      <c r="B29" s="22" t="s">
        <v>62</v>
      </c>
      <c r="K29" s="23"/>
    </row>
    <row r="30" spans="2:22" x14ac:dyDescent="0.25">
      <c r="B30" s="22"/>
      <c r="T30" s="30"/>
      <c r="U30" s="30"/>
      <c r="V30" s="30"/>
    </row>
    <row r="32" spans="2:22" x14ac:dyDescent="0.25">
      <c r="B32" s="1" t="s">
        <v>26</v>
      </c>
      <c r="E32" s="23">
        <f>MAX(E16,0)+MAX(E17,0)+MAX(E18,0)</f>
        <v>4112</v>
      </c>
    </row>
    <row r="34" spans="2:5" x14ac:dyDescent="0.25">
      <c r="B34" s="1" t="s">
        <v>27</v>
      </c>
      <c r="E34" s="23">
        <f>MAX(E25,0)+MAX(E26,0)</f>
        <v>0</v>
      </c>
    </row>
  </sheetData>
  <mergeCells count="13">
    <mergeCell ref="B18:D18"/>
    <mergeCell ref="B27:D27"/>
    <mergeCell ref="B21:F22"/>
    <mergeCell ref="B23:D23"/>
    <mergeCell ref="B24:D24"/>
    <mergeCell ref="B25:D25"/>
    <mergeCell ref="B26:D26"/>
    <mergeCell ref="B17:D17"/>
    <mergeCell ref="D10:F10"/>
    <mergeCell ref="B12:F13"/>
    <mergeCell ref="B14:D14"/>
    <mergeCell ref="B15:D15"/>
    <mergeCell ref="B16:D16"/>
  </mergeCells>
  <conditionalFormatting sqref="D10:F10">
    <cfRule type="expression" dxfId="15" priority="7" stopIfTrue="1">
      <formula>MIN(LEN(TRIM(E15)),LEN(TRIM(E16)),LEN(TRIM(E17)),LEN(TRIM(E24)),LEN(TRIM(E25)),LEN(TRIM(E26)))=0</formula>
    </cfRule>
  </conditionalFormatting>
  <conditionalFormatting sqref="E15:E18">
    <cfRule type="expression" dxfId="14" priority="6" stopIfTrue="1">
      <formula>LEN(TRIM(E15))=0</formula>
    </cfRule>
  </conditionalFormatting>
  <conditionalFormatting sqref="E24:E27">
    <cfRule type="expression" dxfId="13" priority="1" stopIfTrue="1">
      <formula>LEN(TRIM(E24))=0</formula>
    </cfRule>
  </conditionalFormatting>
  <conditionalFormatting sqref="E32">
    <cfRule type="expression" dxfId="12" priority="4" stopIfTrue="1">
      <formula>E32&lt;&gt;MAX(E15,0)</formula>
    </cfRule>
  </conditionalFormatting>
  <conditionalFormatting sqref="E34">
    <cfRule type="expression" dxfId="11" priority="5" stopIfTrue="1">
      <formula>E34&lt;&gt;MAX(E24,0)</formula>
    </cfRule>
  </conditionalFormatting>
  <conditionalFormatting sqref="J15">
    <cfRule type="expression" dxfId="10" priority="3" stopIfTrue="1">
      <formula>J15&lt;&gt;E15</formula>
    </cfRule>
  </conditionalFormatting>
  <conditionalFormatting sqref="J24">
    <cfRule type="expression" dxfId="9" priority="2" stopIfTrue="1">
      <formula>J24&lt;&gt;E24</formula>
    </cfRule>
  </conditionalFormatting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7"/>
  <sheetViews>
    <sheetView zoomScaleNormal="100" workbookViewId="0">
      <selection activeCell="J2" sqref="J2"/>
    </sheetView>
  </sheetViews>
  <sheetFormatPr defaultRowHeight="15" x14ac:dyDescent="0.25"/>
  <cols>
    <col min="1" max="1" width="7.7109375" customWidth="1"/>
    <col min="2" max="2" width="14.5703125" customWidth="1"/>
    <col min="3" max="3" width="15.28515625" customWidth="1"/>
    <col min="4" max="4" width="11.5703125" customWidth="1"/>
    <col min="5" max="5" width="15.7109375" customWidth="1"/>
    <col min="6" max="6" width="17.7109375" customWidth="1"/>
    <col min="7" max="7" width="16.5703125" customWidth="1"/>
    <col min="8" max="8" width="17.28515625" customWidth="1"/>
    <col min="9" max="9" width="15.42578125" customWidth="1"/>
    <col min="10" max="10" width="12.5703125" customWidth="1"/>
    <col min="18" max="18" width="9.140625" hidden="1" customWidth="1"/>
  </cols>
  <sheetData>
    <row r="1" spans="1:18" s="1" customFormat="1" ht="11.25" x14ac:dyDescent="0.2">
      <c r="A1" s="6" t="s">
        <v>77</v>
      </c>
      <c r="F1" s="2"/>
      <c r="I1" s="1" t="s">
        <v>68</v>
      </c>
      <c r="J1" s="3"/>
      <c r="K1" s="4"/>
    </row>
    <row r="2" spans="1:18" s="1" customFormat="1" x14ac:dyDescent="0.25">
      <c r="F2" s="5" t="s">
        <v>0</v>
      </c>
      <c r="I2"/>
      <c r="J2"/>
      <c r="K2" s="4"/>
    </row>
    <row r="3" spans="1:18" s="1" customFormat="1" x14ac:dyDescent="0.25">
      <c r="E3" s="2"/>
      <c r="F3" s="5" t="s">
        <v>1</v>
      </c>
      <c r="G3" s="2"/>
      <c r="H3" s="2"/>
      <c r="I3"/>
      <c r="J3"/>
      <c r="K3" s="5"/>
    </row>
    <row r="4" spans="1:18" s="1" customFormat="1" ht="4.1500000000000004" customHeight="1" x14ac:dyDescent="0.25">
      <c r="I4"/>
      <c r="J4"/>
    </row>
    <row r="5" spans="1:18" s="1" customFormat="1" x14ac:dyDescent="0.25">
      <c r="A5" s="8"/>
      <c r="B5" s="8"/>
      <c r="C5" s="8"/>
      <c r="D5" s="8"/>
      <c r="E5" s="2"/>
      <c r="F5" s="42" t="str">
        <f>PAGE1!E5</f>
        <v>Child Count:</v>
      </c>
      <c r="G5" s="10">
        <f>PAGE1!F5</f>
        <v>2022</v>
      </c>
      <c r="I5"/>
      <c r="J5"/>
    </row>
    <row r="6" spans="1:18" s="1" customFormat="1" ht="11.25" x14ac:dyDescent="0.2">
      <c r="B6" s="6"/>
      <c r="C6" s="6"/>
      <c r="D6" s="6"/>
      <c r="F6" s="6"/>
      <c r="G6" s="2"/>
      <c r="H6" s="2"/>
      <c r="I6" s="2"/>
      <c r="J6" s="2"/>
      <c r="K6" s="2"/>
    </row>
    <row r="7" spans="1:18" s="1" customFormat="1" ht="12.75" x14ac:dyDescent="0.2">
      <c r="B7" s="6"/>
      <c r="C7" s="6"/>
      <c r="D7" s="6"/>
      <c r="E7" s="63" t="s">
        <v>29</v>
      </c>
      <c r="F7" s="63"/>
      <c r="G7" s="63"/>
      <c r="H7" s="2"/>
      <c r="I7" s="2"/>
      <c r="J7" s="2"/>
      <c r="K7" s="2"/>
    </row>
    <row r="8" spans="1:18" s="1" customFormat="1" ht="11.25" x14ac:dyDescent="0.2">
      <c r="F8" s="5" t="s">
        <v>40</v>
      </c>
    </row>
    <row r="9" spans="1:18" x14ac:dyDescent="0.25">
      <c r="F9" s="2" t="s">
        <v>41</v>
      </c>
    </row>
    <row r="11" spans="1:18" x14ac:dyDescent="0.25">
      <c r="B11" s="78" t="s">
        <v>42</v>
      </c>
      <c r="C11" s="79"/>
      <c r="D11" s="79"/>
      <c r="E11" s="79"/>
      <c r="F11" s="79"/>
      <c r="G11" s="79"/>
      <c r="H11" s="79"/>
      <c r="I11" s="80"/>
    </row>
    <row r="12" spans="1:18" x14ac:dyDescent="0.25">
      <c r="B12" s="81" t="s">
        <v>43</v>
      </c>
      <c r="C12" s="82"/>
      <c r="D12" s="82"/>
      <c r="E12" s="82"/>
      <c r="F12" s="82"/>
      <c r="G12" s="82"/>
      <c r="H12" s="82"/>
      <c r="I12" s="83"/>
    </row>
    <row r="13" spans="1:18" x14ac:dyDescent="0.25">
      <c r="B13" s="31"/>
      <c r="C13" s="32"/>
      <c r="D13" s="33"/>
      <c r="E13" s="84" t="s">
        <v>44</v>
      </c>
      <c r="F13" s="85"/>
      <c r="G13" s="85"/>
      <c r="H13" s="85"/>
      <c r="I13" s="86"/>
    </row>
    <row r="14" spans="1:18" x14ac:dyDescent="0.25">
      <c r="B14" s="11"/>
      <c r="C14" s="1"/>
      <c r="D14" s="1"/>
      <c r="E14" s="67" t="s">
        <v>6</v>
      </c>
      <c r="F14" s="67" t="s">
        <v>7</v>
      </c>
      <c r="G14" s="67" t="s">
        <v>8</v>
      </c>
      <c r="H14" s="67" t="s">
        <v>9</v>
      </c>
      <c r="I14" s="87" t="s">
        <v>33</v>
      </c>
      <c r="J14" s="2" t="s">
        <v>10</v>
      </c>
    </row>
    <row r="15" spans="1:18" x14ac:dyDescent="0.25">
      <c r="B15" s="12"/>
      <c r="C15" s="1"/>
      <c r="D15" s="1"/>
      <c r="E15" s="68"/>
      <c r="F15" s="68"/>
      <c r="G15" s="68"/>
      <c r="H15" s="68"/>
      <c r="I15" s="68"/>
      <c r="J15" s="2" t="s">
        <v>11</v>
      </c>
    </row>
    <row r="16" spans="1:18" x14ac:dyDescent="0.25">
      <c r="B16" s="13" t="s">
        <v>12</v>
      </c>
      <c r="C16" s="14"/>
      <c r="D16" s="14"/>
      <c r="E16" s="15">
        <v>-9</v>
      </c>
      <c r="F16" s="15">
        <v>-9</v>
      </c>
      <c r="G16" s="15">
        <v>-9</v>
      </c>
      <c r="H16" s="15">
        <v>-9</v>
      </c>
      <c r="I16" s="40">
        <f>IF(E16&lt;=0,0,E16/E16)</f>
        <v>0</v>
      </c>
      <c r="J16" s="23">
        <f>MAX(F16,0)+MAX(G16,0)+MAX(H16,0)</f>
        <v>0</v>
      </c>
      <c r="R16">
        <f>MIN(LEN(TRIM(E16)),LEN(TRIM(F16)),LEN(TRIM(G16)),LEN(TRIM(H16)))</f>
        <v>2</v>
      </c>
    </row>
    <row r="17" spans="2:18" x14ac:dyDescent="0.25">
      <c r="B17" s="13" t="s">
        <v>13</v>
      </c>
      <c r="C17" s="14"/>
      <c r="D17" s="14"/>
      <c r="E17" s="15">
        <v>-9</v>
      </c>
      <c r="F17" s="20"/>
      <c r="G17" s="20"/>
      <c r="H17" s="20"/>
      <c r="I17" s="28">
        <f>IF(AND(E16&gt;0, E17&gt;0), E17/E16,0)</f>
        <v>0</v>
      </c>
      <c r="R17">
        <f>MIN(LEN(TRIM(E17)),LEN(TRIM(E18)),LEN(TRIM(E19)),LEN(TRIM(E20)),LEN(TRIM(E21)),LEN(TRIM(E22)),LEN(TRIM(E23)))</f>
        <v>2</v>
      </c>
    </row>
    <row r="18" spans="2:18" x14ac:dyDescent="0.25">
      <c r="B18" s="13" t="s">
        <v>16</v>
      </c>
      <c r="C18" s="14"/>
      <c r="D18" s="14"/>
      <c r="E18" s="15">
        <v>-9</v>
      </c>
      <c r="F18" s="20"/>
      <c r="G18" s="20"/>
      <c r="H18" s="20"/>
      <c r="I18" s="28">
        <f>IF(AND(E16&gt;0, E18&gt;0), E18/E16,0)</f>
        <v>0</v>
      </c>
    </row>
    <row r="19" spans="2:18" x14ac:dyDescent="0.25">
      <c r="B19" s="13" t="s">
        <v>17</v>
      </c>
      <c r="C19" s="14"/>
      <c r="D19" s="14"/>
      <c r="E19" s="15">
        <v>-9</v>
      </c>
      <c r="F19" s="20"/>
      <c r="G19" s="20"/>
      <c r="H19" s="20"/>
      <c r="I19" s="28">
        <f>IF(AND(E16&gt;0, E19&gt;0), E19/E16,0)</f>
        <v>0</v>
      </c>
    </row>
    <row r="20" spans="2:18" x14ac:dyDescent="0.25">
      <c r="B20" s="13" t="s">
        <v>18</v>
      </c>
      <c r="C20" s="14"/>
      <c r="D20" s="14"/>
      <c r="E20" s="15">
        <v>-9</v>
      </c>
      <c r="F20" s="20"/>
      <c r="G20" s="20"/>
      <c r="H20" s="20"/>
      <c r="I20" s="28">
        <f>IF(AND(E16&gt;0, E20&gt;0), E20/E16,0)</f>
        <v>0</v>
      </c>
    </row>
    <row r="21" spans="2:18" x14ac:dyDescent="0.25">
      <c r="B21" s="13" t="s">
        <v>19</v>
      </c>
      <c r="C21" s="14"/>
      <c r="D21" s="14"/>
      <c r="E21" s="15">
        <v>-9</v>
      </c>
      <c r="F21" s="20"/>
      <c r="G21" s="20"/>
      <c r="H21" s="20"/>
      <c r="I21" s="28">
        <f>IF(AND(E16&gt;0, E21&gt;0), E21/E16,0)</f>
        <v>0</v>
      </c>
    </row>
    <row r="22" spans="2:18" x14ac:dyDescent="0.25">
      <c r="B22" s="13" t="s">
        <v>20</v>
      </c>
      <c r="C22" s="14"/>
      <c r="D22" s="14"/>
      <c r="E22" s="15">
        <v>-9</v>
      </c>
      <c r="F22" s="20"/>
      <c r="G22" s="20"/>
      <c r="H22" s="20"/>
      <c r="I22" s="28">
        <f>IF(AND(E16&gt;0, E22&gt;0), E22/E16,0)</f>
        <v>0</v>
      </c>
    </row>
    <row r="23" spans="2:18" x14ac:dyDescent="0.25">
      <c r="B23" s="13" t="s">
        <v>21</v>
      </c>
      <c r="C23" s="14"/>
      <c r="D23" s="14"/>
      <c r="E23" s="15">
        <v>-9</v>
      </c>
      <c r="F23" s="20"/>
      <c r="G23" s="20"/>
      <c r="H23" s="20"/>
      <c r="I23" s="28">
        <f>IF(AND(E16&gt;0, E23&gt;0), E23/E16,0)</f>
        <v>0</v>
      </c>
    </row>
    <row r="25" spans="2:18" x14ac:dyDescent="0.25">
      <c r="B25" s="49" t="s">
        <v>62</v>
      </c>
    </row>
    <row r="27" spans="2:18" x14ac:dyDescent="0.25">
      <c r="C27" s="77" t="s">
        <v>45</v>
      </c>
      <c r="D27" s="77"/>
      <c r="E27" s="23">
        <f>MAX(E17,0)+MAX(E18,0)+MAX(E19,0)+MAX(E20,0)+MAX(E21,0)+MAX(E22,0)+MAX(E23,0)</f>
        <v>0</v>
      </c>
    </row>
  </sheetData>
  <sheetProtection password="CDE0" sheet="1" objects="1" scenarios="1"/>
  <mergeCells count="10">
    <mergeCell ref="C27:D27"/>
    <mergeCell ref="E7:G7"/>
    <mergeCell ref="B11:I11"/>
    <mergeCell ref="B12:I12"/>
    <mergeCell ref="E13:I13"/>
    <mergeCell ref="I14:I15"/>
    <mergeCell ref="E14:E15"/>
    <mergeCell ref="F14:F15"/>
    <mergeCell ref="G14:G15"/>
    <mergeCell ref="H14:H15"/>
  </mergeCells>
  <conditionalFormatting sqref="E27">
    <cfRule type="expression" dxfId="8" priority="2" stopIfTrue="1">
      <formula>E27&lt;&gt;MAX(E16,0)</formula>
    </cfRule>
  </conditionalFormatting>
  <conditionalFormatting sqref="E7:G7">
    <cfRule type="expression" dxfId="7" priority="4" stopIfTrue="1">
      <formula>MIN(R16,R17)=0</formula>
    </cfRule>
  </conditionalFormatting>
  <conditionalFormatting sqref="E16:H16 E17:E23">
    <cfRule type="expression" dxfId="6" priority="3" stopIfTrue="1">
      <formula>LEN(TRIM(E16))=0</formula>
    </cfRule>
  </conditionalFormatting>
  <conditionalFormatting sqref="J16">
    <cfRule type="expression" dxfId="5" priority="1" stopIfTrue="1">
      <formula>J16&lt;&gt;MAX(E16,0)</formula>
    </cfRule>
  </conditionalFormatting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1"/>
  <sheetViews>
    <sheetView zoomScaleNormal="100" workbookViewId="0">
      <selection activeCell="I1" sqref="I1"/>
    </sheetView>
  </sheetViews>
  <sheetFormatPr defaultColWidth="7.85546875" defaultRowHeight="12.75" x14ac:dyDescent="0.2"/>
  <cols>
    <col min="1" max="1" width="22.7109375" style="34" customWidth="1"/>
    <col min="2" max="2" width="7.42578125" style="34" customWidth="1"/>
    <col min="3" max="3" width="20.42578125" style="34" customWidth="1"/>
    <col min="4" max="4" width="10.7109375" style="34" customWidth="1"/>
    <col min="5" max="5" width="9" style="34" customWidth="1"/>
    <col min="6" max="6" width="16.42578125" style="34" customWidth="1"/>
    <col min="7" max="7" width="25.7109375" style="34" customWidth="1"/>
    <col min="8" max="8" width="28.28515625" style="34" customWidth="1"/>
    <col min="9" max="9" width="11.5703125" style="34" customWidth="1"/>
    <col min="10" max="16" width="7.85546875" style="34" customWidth="1"/>
    <col min="17" max="16384" width="7.85546875" style="34"/>
  </cols>
  <sheetData>
    <row r="1" spans="1:10" s="1" customFormat="1" ht="12.75" customHeight="1" x14ac:dyDescent="0.2">
      <c r="A1" s="6" t="s">
        <v>77</v>
      </c>
      <c r="B1" s="6"/>
      <c r="F1" s="2"/>
      <c r="H1" s="3" t="s">
        <v>50</v>
      </c>
      <c r="J1" s="4"/>
    </row>
    <row r="2" spans="1:10" s="1" customFormat="1" ht="12.75" customHeight="1" x14ac:dyDescent="0.25">
      <c r="F2" s="5" t="s">
        <v>0</v>
      </c>
      <c r="I2"/>
      <c r="J2" s="4"/>
    </row>
    <row r="3" spans="1:10" s="1" customFormat="1" ht="10.5" customHeight="1" x14ac:dyDescent="0.25">
      <c r="E3" s="2"/>
      <c r="G3" s="2"/>
      <c r="H3" s="2"/>
      <c r="I3"/>
      <c r="J3" s="5"/>
    </row>
    <row r="4" spans="1:10" s="1" customFormat="1" ht="12.75" customHeight="1" x14ac:dyDescent="0.25">
      <c r="F4" s="5" t="s">
        <v>1</v>
      </c>
      <c r="I4"/>
    </row>
    <row r="5" spans="1:10" s="1" customFormat="1" ht="9.9499999999999993" customHeight="1" x14ac:dyDescent="0.25">
      <c r="A5" s="7"/>
      <c r="B5" s="7"/>
      <c r="C5" s="7"/>
      <c r="D5" s="7"/>
      <c r="I5"/>
    </row>
    <row r="6" spans="1:10" s="1" customFormat="1" ht="11.1" customHeight="1" x14ac:dyDescent="0.25">
      <c r="A6" s="8"/>
      <c r="B6" s="8"/>
      <c r="C6" s="8"/>
      <c r="D6" s="8"/>
      <c r="I6"/>
    </row>
    <row r="7" spans="1:10" s="1" customFormat="1" ht="11.1" customHeight="1" x14ac:dyDescent="0.2">
      <c r="A7" s="8"/>
      <c r="B7" s="8"/>
      <c r="C7" s="8"/>
      <c r="D7" s="8"/>
      <c r="E7" s="2"/>
      <c r="F7" s="42" t="s">
        <v>73</v>
      </c>
      <c r="G7" s="58">
        <f>PAGE1!F5</f>
        <v>2022</v>
      </c>
    </row>
    <row r="8" spans="1:10" s="1" customFormat="1" ht="11.1" customHeight="1" x14ac:dyDescent="0.2">
      <c r="C8" s="6"/>
      <c r="D8" s="6"/>
      <c r="F8" s="6"/>
      <c r="G8" s="2"/>
      <c r="H8" s="2"/>
      <c r="I8" s="2"/>
      <c r="J8" s="2"/>
    </row>
    <row r="9" spans="1:10" s="1" customFormat="1" ht="11.1" customHeight="1" x14ac:dyDescent="0.2">
      <c r="C9" s="6"/>
      <c r="D9" s="6"/>
      <c r="F9" s="6"/>
      <c r="H9" s="2"/>
      <c r="I9" s="2"/>
      <c r="J9" s="2"/>
    </row>
    <row r="10" spans="1:10" ht="18" customHeight="1" x14ac:dyDescent="0.2">
      <c r="C10" s="1"/>
      <c r="D10" s="1"/>
      <c r="E10" s="1"/>
      <c r="F10" s="43" t="s">
        <v>51</v>
      </c>
      <c r="G10" s="1"/>
      <c r="H10" s="1"/>
    </row>
    <row r="11" spans="1:10" ht="13.5" customHeight="1" x14ac:dyDescent="0.2">
      <c r="C11" s="1"/>
      <c r="D11" s="1"/>
      <c r="E11" s="1"/>
      <c r="F11" s="44"/>
      <c r="G11" s="1"/>
      <c r="H11" s="1"/>
    </row>
    <row r="12" spans="1:10" ht="12" customHeight="1" x14ac:dyDescent="0.2">
      <c r="C12" s="1"/>
      <c r="D12" s="1"/>
      <c r="E12" s="1"/>
      <c r="F12" s="44"/>
      <c r="G12" s="1"/>
      <c r="H12" s="1"/>
    </row>
    <row r="13" spans="1:10" ht="18" customHeight="1" x14ac:dyDescent="0.2">
      <c r="C13" s="35" t="s">
        <v>46</v>
      </c>
      <c r="D13" s="36"/>
      <c r="E13" s="36"/>
      <c r="F13" s="45"/>
      <c r="G13" s="36"/>
      <c r="H13" s="46"/>
    </row>
    <row r="14" spans="1:10" ht="18" customHeight="1" x14ac:dyDescent="0.2">
      <c r="C14" s="37" t="s">
        <v>47</v>
      </c>
      <c r="D14" s="57">
        <v>44743</v>
      </c>
      <c r="E14" s="38" t="s">
        <v>48</v>
      </c>
      <c r="F14" s="57">
        <v>45107</v>
      </c>
      <c r="G14" s="39" t="s">
        <v>49</v>
      </c>
      <c r="H14" s="47"/>
    </row>
    <row r="15" spans="1:10" ht="19.149999999999999" customHeight="1" x14ac:dyDescent="0.2">
      <c r="C15" s="91" t="s">
        <v>52</v>
      </c>
      <c r="D15" s="92"/>
      <c r="E15" s="92"/>
      <c r="F15" s="92"/>
      <c r="G15" s="93"/>
      <c r="H15" s="94"/>
    </row>
    <row r="16" spans="1:10" x14ac:dyDescent="0.2">
      <c r="C16" s="95"/>
      <c r="D16" s="96"/>
      <c r="E16" s="96"/>
      <c r="F16" s="97"/>
      <c r="G16" s="41" t="s">
        <v>11</v>
      </c>
      <c r="H16" s="41" t="s">
        <v>53</v>
      </c>
    </row>
    <row r="17" spans="3:8" ht="11.45" customHeight="1" x14ac:dyDescent="0.2">
      <c r="C17" s="88" t="s">
        <v>54</v>
      </c>
      <c r="D17" s="89"/>
      <c r="E17" s="89"/>
      <c r="F17" s="90"/>
      <c r="G17" s="61">
        <v>7534</v>
      </c>
      <c r="H17" s="48">
        <v>1</v>
      </c>
    </row>
    <row r="18" spans="3:8" x14ac:dyDescent="0.2">
      <c r="C18" s="88" t="s">
        <v>55</v>
      </c>
      <c r="D18" s="89"/>
      <c r="E18" s="89"/>
      <c r="F18" s="90"/>
      <c r="G18" s="61">
        <v>1900</v>
      </c>
      <c r="H18" s="28">
        <f>IF(AND($G$17&gt;0, G18&gt;0), G18/$G$17,0)</f>
        <v>0.25219007167507301</v>
      </c>
    </row>
    <row r="19" spans="3:8" ht="13.15" customHeight="1" x14ac:dyDescent="0.2">
      <c r="C19" s="88" t="s">
        <v>56</v>
      </c>
      <c r="D19" s="89"/>
      <c r="E19" s="89"/>
      <c r="F19" s="90"/>
      <c r="G19" s="61">
        <v>76</v>
      </c>
      <c r="H19" s="28">
        <f t="shared" ref="H19:H24" si="0">IF(AND($G$17&gt;0, G19&gt;0), G19/$G$17,0)</f>
        <v>1.008760286700292E-2</v>
      </c>
    </row>
    <row r="20" spans="3:8" ht="13.9" customHeight="1" x14ac:dyDescent="0.2">
      <c r="C20" s="88" t="s">
        <v>57</v>
      </c>
      <c r="D20" s="89"/>
      <c r="E20" s="89"/>
      <c r="F20" s="90"/>
      <c r="G20" s="61">
        <v>287</v>
      </c>
      <c r="H20" s="28">
        <f t="shared" si="0"/>
        <v>3.8093973984603131E-2</v>
      </c>
    </row>
    <row r="21" spans="3:8" x14ac:dyDescent="0.2">
      <c r="C21" s="88" t="s">
        <v>58</v>
      </c>
      <c r="D21" s="89"/>
      <c r="E21" s="89"/>
      <c r="F21" s="90"/>
      <c r="G21" s="61">
        <v>226</v>
      </c>
      <c r="H21" s="28">
        <f t="shared" si="0"/>
        <v>2.9997345367666579E-2</v>
      </c>
    </row>
    <row r="22" spans="3:8" ht="13.9" customHeight="1" x14ac:dyDescent="0.2">
      <c r="C22" s="88" t="s">
        <v>59</v>
      </c>
      <c r="D22" s="89"/>
      <c r="E22" s="89"/>
      <c r="F22" s="90"/>
      <c r="G22" s="61">
        <v>33</v>
      </c>
      <c r="H22" s="28">
        <f t="shared" si="0"/>
        <v>4.3801433501460046E-3</v>
      </c>
    </row>
    <row r="23" spans="3:8" ht="13.15" customHeight="1" x14ac:dyDescent="0.2">
      <c r="C23" s="88" t="s">
        <v>60</v>
      </c>
      <c r="D23" s="89"/>
      <c r="E23" s="89"/>
      <c r="F23" s="90"/>
      <c r="G23" s="61">
        <v>4515</v>
      </c>
      <c r="H23" s="28">
        <f t="shared" si="0"/>
        <v>0.59928324926997611</v>
      </c>
    </row>
    <row r="24" spans="3:8" ht="13.15" customHeight="1" x14ac:dyDescent="0.2">
      <c r="C24" s="88" t="s">
        <v>61</v>
      </c>
      <c r="D24" s="89"/>
      <c r="E24" s="89"/>
      <c r="F24" s="90"/>
      <c r="G24" s="61">
        <v>497</v>
      </c>
      <c r="H24" s="28">
        <f t="shared" si="0"/>
        <v>6.5967613485532248E-2</v>
      </c>
    </row>
    <row r="25" spans="3:8" ht="14.45" customHeight="1" x14ac:dyDescent="0.2">
      <c r="C25" s="49"/>
      <c r="D25" s="49"/>
      <c r="E25" s="49"/>
      <c r="F25" s="49"/>
      <c r="G25" s="49"/>
      <c r="H25" s="49"/>
    </row>
    <row r="26" spans="3:8" ht="14.45" customHeight="1" x14ac:dyDescent="0.2">
      <c r="C26" s="49" t="s">
        <v>62</v>
      </c>
      <c r="D26" s="49"/>
      <c r="E26" s="49"/>
      <c r="F26" s="49"/>
      <c r="G26" s="49"/>
      <c r="H26" s="49"/>
    </row>
    <row r="27" spans="3:8" ht="14.45" customHeight="1" x14ac:dyDescent="0.2">
      <c r="C27" s="49"/>
      <c r="D27" s="49"/>
      <c r="E27" s="49"/>
      <c r="F27" s="49"/>
      <c r="G27" s="49"/>
      <c r="H27" s="49"/>
    </row>
    <row r="28" spans="3:8" ht="15" customHeight="1" x14ac:dyDescent="0.25">
      <c r="C28" s="49"/>
      <c r="D28" s="98" t="s">
        <v>45</v>
      </c>
      <c r="E28" s="98"/>
      <c r="F28" s="98"/>
      <c r="G28" s="23">
        <f>MAX(G18,0)+MAX(G19,0)+MAX(G20,0)+MAX(G21,0)+MAX(G22,0)+MAX(G23,0)+MAX(G24,0)</f>
        <v>7534</v>
      </c>
      <c r="H28" s="49"/>
    </row>
    <row r="31" spans="3:8" x14ac:dyDescent="0.2">
      <c r="C31" s="50"/>
    </row>
  </sheetData>
  <sheetProtection password="CDE0" sheet="1" objects="1" scenarios="1"/>
  <mergeCells count="11">
    <mergeCell ref="C21:F21"/>
    <mergeCell ref="C22:F22"/>
    <mergeCell ref="C23:F23"/>
    <mergeCell ref="C24:F24"/>
    <mergeCell ref="D28:F28"/>
    <mergeCell ref="C20:F20"/>
    <mergeCell ref="C15:H15"/>
    <mergeCell ref="C16:F16"/>
    <mergeCell ref="C17:F17"/>
    <mergeCell ref="C18:F18"/>
    <mergeCell ref="C19:F19"/>
  </mergeCells>
  <conditionalFormatting sqref="G28">
    <cfRule type="expression" dxfId="4" priority="1" stopIfTrue="1">
      <formula>G28&lt;&gt;MAX(G17,0)</formula>
    </cfRule>
  </conditionalFormatting>
  <pageMargins left="0.25" right="0.25" top="0.75" bottom="0.75" header="0.3" footer="0.3"/>
  <pageSetup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4"/>
  <sheetViews>
    <sheetView topLeftCell="B1" zoomScaleNormal="100" workbookViewId="0">
      <selection activeCell="G23" sqref="G23"/>
    </sheetView>
  </sheetViews>
  <sheetFormatPr defaultColWidth="7.85546875" defaultRowHeight="12.75" x14ac:dyDescent="0.2"/>
  <cols>
    <col min="1" max="1" width="22.7109375" style="34" customWidth="1"/>
    <col min="2" max="2" width="7.42578125" style="34" customWidth="1"/>
    <col min="3" max="3" width="20.42578125" style="34" customWidth="1"/>
    <col min="4" max="4" width="10.7109375" style="34" customWidth="1"/>
    <col min="5" max="5" width="9" style="34" customWidth="1"/>
    <col min="6" max="6" width="16.42578125" style="34" customWidth="1"/>
    <col min="7" max="7" width="25.7109375" style="34" customWidth="1"/>
    <col min="8" max="8" width="28.28515625" style="34" customWidth="1"/>
    <col min="9" max="9" width="10.85546875" style="34" customWidth="1"/>
    <col min="10" max="16" width="7.85546875" style="34" customWidth="1"/>
    <col min="17" max="16384" width="7.85546875" style="34"/>
  </cols>
  <sheetData>
    <row r="1" spans="1:10" s="1" customFormat="1" ht="12.75" customHeight="1" x14ac:dyDescent="0.2">
      <c r="A1" s="6" t="s">
        <v>77</v>
      </c>
      <c r="B1" s="6"/>
      <c r="F1" s="2"/>
      <c r="H1" s="3" t="s">
        <v>63</v>
      </c>
      <c r="J1" s="4"/>
    </row>
    <row r="2" spans="1:10" s="1" customFormat="1" ht="12.75" customHeight="1" x14ac:dyDescent="0.25">
      <c r="F2" s="5" t="s">
        <v>0</v>
      </c>
      <c r="I2"/>
      <c r="J2" s="4"/>
    </row>
    <row r="3" spans="1:10" s="1" customFormat="1" ht="10.5" customHeight="1" x14ac:dyDescent="0.25">
      <c r="E3" s="2"/>
      <c r="G3" s="2"/>
      <c r="H3" s="2"/>
      <c r="I3"/>
      <c r="J3" s="5"/>
    </row>
    <row r="4" spans="1:10" s="1" customFormat="1" ht="12.75" customHeight="1" x14ac:dyDescent="0.25">
      <c r="F4" s="5" t="s">
        <v>1</v>
      </c>
      <c r="I4"/>
    </row>
    <row r="5" spans="1:10" s="1" customFormat="1" ht="9.9499999999999993" customHeight="1" x14ac:dyDescent="0.25">
      <c r="A5" s="7"/>
      <c r="B5" s="7"/>
      <c r="C5" s="7"/>
      <c r="D5" s="7"/>
      <c r="I5"/>
    </row>
    <row r="6" spans="1:10" s="1" customFormat="1" ht="11.1" customHeight="1" x14ac:dyDescent="0.25">
      <c r="A6" s="8"/>
      <c r="B6" s="8"/>
      <c r="C6" s="8"/>
      <c r="D6" s="8"/>
      <c r="I6"/>
    </row>
    <row r="7" spans="1:10" s="1" customFormat="1" ht="11.1" customHeight="1" x14ac:dyDescent="0.2">
      <c r="A7" s="8"/>
      <c r="B7" s="8"/>
      <c r="C7" s="8"/>
      <c r="D7" s="8"/>
      <c r="E7" s="2"/>
      <c r="F7" s="42" t="s">
        <v>73</v>
      </c>
      <c r="G7" s="58">
        <f>PAGE1!F5</f>
        <v>2022</v>
      </c>
    </row>
    <row r="8" spans="1:10" s="1" customFormat="1" ht="11.1" customHeight="1" x14ac:dyDescent="0.2">
      <c r="C8" s="6"/>
      <c r="D8" s="6"/>
      <c r="F8" s="6"/>
      <c r="H8" s="2"/>
      <c r="I8" s="2"/>
      <c r="J8" s="2"/>
    </row>
    <row r="9" spans="1:10" s="1" customFormat="1" ht="11.1" customHeight="1" x14ac:dyDescent="0.2">
      <c r="C9" s="6"/>
      <c r="D9" s="6"/>
      <c r="F9" s="6"/>
      <c r="G9" s="2"/>
      <c r="H9" s="2"/>
      <c r="I9" s="2"/>
      <c r="J9" s="2"/>
    </row>
    <row r="10" spans="1:10" ht="18" customHeight="1" x14ac:dyDescent="0.2">
      <c r="C10" s="1"/>
      <c r="D10" s="1"/>
      <c r="E10" s="1"/>
      <c r="F10" s="43" t="s">
        <v>64</v>
      </c>
      <c r="G10" s="1"/>
      <c r="H10" s="1"/>
    </row>
    <row r="11" spans="1:10" ht="13.5" customHeight="1" x14ac:dyDescent="0.2">
      <c r="C11" s="1"/>
      <c r="D11" s="1"/>
      <c r="E11" s="1"/>
      <c r="F11" s="44"/>
      <c r="G11" s="1"/>
      <c r="H11" s="1"/>
    </row>
    <row r="12" spans="1:10" ht="12" customHeight="1" x14ac:dyDescent="0.2">
      <c r="C12" s="1"/>
      <c r="D12" s="1"/>
      <c r="E12" s="1"/>
      <c r="F12" s="44"/>
      <c r="G12" s="1"/>
      <c r="H12" s="1"/>
    </row>
    <row r="13" spans="1:10" ht="37.9" customHeight="1" x14ac:dyDescent="0.2">
      <c r="C13" s="99" t="s">
        <v>65</v>
      </c>
      <c r="D13" s="100"/>
      <c r="E13" s="100"/>
      <c r="F13" s="100"/>
      <c r="G13" s="100"/>
      <c r="H13" s="101"/>
    </row>
    <row r="14" spans="1:10" x14ac:dyDescent="0.2">
      <c r="C14" s="95"/>
      <c r="D14" s="96"/>
      <c r="E14" s="96"/>
      <c r="F14" s="97"/>
      <c r="G14" s="41" t="s">
        <v>11</v>
      </c>
      <c r="H14" s="41" t="s">
        <v>53</v>
      </c>
    </row>
    <row r="15" spans="1:10" ht="11.45" customHeight="1" x14ac:dyDescent="0.2">
      <c r="C15" s="88" t="s">
        <v>35</v>
      </c>
      <c r="D15" s="89"/>
      <c r="E15" s="89"/>
      <c r="F15" s="90"/>
      <c r="G15" s="61">
        <v>6938</v>
      </c>
      <c r="H15" s="48">
        <v>1</v>
      </c>
    </row>
    <row r="16" spans="1:10" x14ac:dyDescent="0.2">
      <c r="C16" s="88" t="s">
        <v>36</v>
      </c>
      <c r="D16" s="89"/>
      <c r="E16" s="89"/>
      <c r="F16" s="90"/>
      <c r="G16" s="61">
        <v>4432</v>
      </c>
      <c r="H16" s="28">
        <f>IF(AND($G$15&gt;0, G16&gt;0), G16/$G$15,0)</f>
        <v>0.63880080714903431</v>
      </c>
    </row>
    <row r="17" spans="3:8" ht="13.15" customHeight="1" x14ac:dyDescent="0.2">
      <c r="C17" s="88" t="s">
        <v>37</v>
      </c>
      <c r="D17" s="89"/>
      <c r="E17" s="89"/>
      <c r="F17" s="90"/>
      <c r="G17" s="61">
        <v>2504</v>
      </c>
      <c r="H17" s="28">
        <f>IF(AND($G$15&gt;0, G17&gt;0), G17/$G$15,0)</f>
        <v>0.36091092533871433</v>
      </c>
    </row>
    <row r="18" spans="3:8" ht="14.45" customHeight="1" x14ac:dyDescent="0.2">
      <c r="C18" s="49"/>
      <c r="D18" s="49"/>
      <c r="E18" s="49"/>
      <c r="F18" s="49"/>
      <c r="G18" s="49"/>
      <c r="H18" s="49"/>
    </row>
    <row r="19" spans="3:8" ht="14.45" customHeight="1" x14ac:dyDescent="0.2">
      <c r="C19" s="49" t="s">
        <v>62</v>
      </c>
      <c r="D19" s="49"/>
      <c r="E19" s="49"/>
      <c r="F19" s="49"/>
      <c r="G19" s="49"/>
      <c r="H19" s="49"/>
    </row>
    <row r="20" spans="3:8" ht="14.45" customHeight="1" x14ac:dyDescent="0.2">
      <c r="C20" s="49"/>
      <c r="D20" s="49"/>
      <c r="E20" s="49"/>
      <c r="F20" s="49"/>
      <c r="G20" s="49"/>
      <c r="H20" s="49"/>
    </row>
    <row r="21" spans="3:8" ht="15" customHeight="1" x14ac:dyDescent="0.25">
      <c r="C21" s="49"/>
      <c r="D21" s="98" t="s">
        <v>74</v>
      </c>
      <c r="E21" s="98"/>
      <c r="F21" s="98"/>
      <c r="G21" s="23">
        <f>MAX(G16,0)+MAX(G17,0)</f>
        <v>6936</v>
      </c>
      <c r="H21" s="49"/>
    </row>
    <row r="23" spans="3:8" x14ac:dyDescent="0.2">
      <c r="D23" s="98" t="s">
        <v>75</v>
      </c>
      <c r="E23" s="98"/>
      <c r="F23" s="98"/>
      <c r="G23" s="17">
        <f>PAGE4!G28</f>
        <v>7534</v>
      </c>
    </row>
    <row r="24" spans="3:8" x14ac:dyDescent="0.2">
      <c r="C24" s="50"/>
    </row>
  </sheetData>
  <sheetProtection password="CDE0" sheet="1" objects="1" scenarios="1"/>
  <mergeCells count="7">
    <mergeCell ref="D23:F23"/>
    <mergeCell ref="D21:F21"/>
    <mergeCell ref="C13:H13"/>
    <mergeCell ref="C14:F14"/>
    <mergeCell ref="C15:F15"/>
    <mergeCell ref="C16:F16"/>
    <mergeCell ref="C17:F17"/>
  </mergeCells>
  <conditionalFormatting sqref="G21">
    <cfRule type="expression" dxfId="3" priority="2" stopIfTrue="1">
      <formula>G21&lt;&gt;MAX(G15,0)</formula>
    </cfRule>
  </conditionalFormatting>
  <conditionalFormatting sqref="G23">
    <cfRule type="expression" dxfId="2" priority="1">
      <formula>G23&lt;&gt;MAX(G21,0)</formula>
    </cfRule>
  </conditionalFormatting>
  <pageMargins left="0.25" right="0.25" top="0.75" bottom="0.75" header="0.3" footer="0.3"/>
  <pageSetup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1:J25"/>
  <sheetViews>
    <sheetView zoomScaleNormal="100" workbookViewId="0">
      <selection activeCell="I1" sqref="I1"/>
    </sheetView>
  </sheetViews>
  <sheetFormatPr defaultColWidth="7.85546875" defaultRowHeight="12.75" x14ac:dyDescent="0.2"/>
  <cols>
    <col min="1" max="1" width="22.7109375" style="34" customWidth="1"/>
    <col min="2" max="2" width="7.42578125" style="34" customWidth="1"/>
    <col min="3" max="3" width="20.42578125" style="34" customWidth="1"/>
    <col min="4" max="4" width="10.7109375" style="34" customWidth="1"/>
    <col min="5" max="5" width="9" style="34" customWidth="1"/>
    <col min="6" max="6" width="16.42578125" style="34" customWidth="1"/>
    <col min="7" max="7" width="25.7109375" style="34" customWidth="1"/>
    <col min="8" max="8" width="28.28515625" style="34" customWidth="1"/>
    <col min="9" max="9" width="10.85546875" style="34" customWidth="1"/>
    <col min="10" max="16" width="7.85546875" style="34" customWidth="1"/>
    <col min="17" max="16384" width="7.85546875" style="34"/>
  </cols>
  <sheetData>
    <row r="1" spans="1:10" s="1" customFormat="1" ht="12.75" customHeight="1" x14ac:dyDescent="0.2">
      <c r="A1" s="6" t="s">
        <v>77</v>
      </c>
      <c r="B1" s="6"/>
      <c r="F1" s="2"/>
      <c r="H1" s="3" t="s">
        <v>63</v>
      </c>
      <c r="J1" s="4"/>
    </row>
    <row r="2" spans="1:10" s="1" customFormat="1" ht="12.75" customHeight="1" x14ac:dyDescent="0.25">
      <c r="F2" s="5" t="s">
        <v>0</v>
      </c>
      <c r="I2"/>
      <c r="J2" s="4"/>
    </row>
    <row r="3" spans="1:10" s="1" customFormat="1" ht="10.5" customHeight="1" x14ac:dyDescent="0.25">
      <c r="E3" s="2"/>
      <c r="G3" s="2"/>
      <c r="H3" s="2"/>
      <c r="I3"/>
      <c r="J3" s="5"/>
    </row>
    <row r="4" spans="1:10" s="1" customFormat="1" ht="12.75" customHeight="1" x14ac:dyDescent="0.25">
      <c r="F4" s="5" t="s">
        <v>1</v>
      </c>
      <c r="I4"/>
    </row>
    <row r="5" spans="1:10" s="1" customFormat="1" ht="9.9499999999999993" customHeight="1" x14ac:dyDescent="0.25">
      <c r="A5" s="7"/>
      <c r="B5" s="7"/>
      <c r="C5" s="7"/>
      <c r="D5" s="7"/>
      <c r="I5"/>
    </row>
    <row r="6" spans="1:10" s="1" customFormat="1" ht="11.1" customHeight="1" x14ac:dyDescent="0.25">
      <c r="A6" s="8"/>
      <c r="B6" s="8"/>
      <c r="C6" s="8"/>
      <c r="D6" s="8"/>
      <c r="I6"/>
    </row>
    <row r="7" spans="1:10" s="1" customFormat="1" ht="11.1" customHeight="1" x14ac:dyDescent="0.2">
      <c r="A7" s="8"/>
      <c r="B7" s="8"/>
      <c r="C7" s="8"/>
      <c r="D7" s="8"/>
      <c r="E7" s="2"/>
      <c r="F7" s="42" t="s">
        <v>73</v>
      </c>
      <c r="G7" s="58">
        <f>PAGE1!F5</f>
        <v>2022</v>
      </c>
    </row>
    <row r="8" spans="1:10" s="1" customFormat="1" ht="11.1" customHeight="1" x14ac:dyDescent="0.2">
      <c r="C8" s="6"/>
      <c r="D8" s="6"/>
      <c r="F8" s="6"/>
      <c r="H8" s="2"/>
      <c r="I8" s="2"/>
      <c r="J8" s="2"/>
    </row>
    <row r="9" spans="1:10" s="1" customFormat="1" ht="11.1" customHeight="1" x14ac:dyDescent="0.2">
      <c r="C9" s="6"/>
      <c r="D9" s="6"/>
      <c r="F9" s="6"/>
      <c r="G9" s="2"/>
      <c r="H9" s="2"/>
      <c r="I9" s="2"/>
      <c r="J9" s="2"/>
    </row>
    <row r="10" spans="1:10" ht="18" customHeight="1" x14ac:dyDescent="0.2">
      <c r="C10" s="1"/>
      <c r="D10" s="1"/>
      <c r="E10" s="1"/>
      <c r="F10" s="43" t="s">
        <v>64</v>
      </c>
      <c r="G10" s="1"/>
      <c r="H10" s="1"/>
    </row>
    <row r="11" spans="1:10" ht="13.5" customHeight="1" x14ac:dyDescent="0.2">
      <c r="C11" s="1"/>
      <c r="D11" s="1"/>
      <c r="E11" s="1"/>
      <c r="F11" s="44"/>
      <c r="G11" s="1"/>
      <c r="H11" s="1"/>
    </row>
    <row r="12" spans="1:10" ht="12" customHeight="1" x14ac:dyDescent="0.2">
      <c r="C12" s="1"/>
      <c r="D12" s="1"/>
      <c r="E12" s="1"/>
      <c r="F12" s="44"/>
      <c r="G12" s="1"/>
      <c r="H12" s="1"/>
    </row>
    <row r="13" spans="1:10" ht="37.9" customHeight="1" x14ac:dyDescent="0.2">
      <c r="C13" s="99" t="s">
        <v>65</v>
      </c>
      <c r="D13" s="100"/>
      <c r="E13" s="100"/>
      <c r="F13" s="100"/>
      <c r="G13" s="100"/>
      <c r="H13" s="101"/>
    </row>
    <row r="14" spans="1:10" x14ac:dyDescent="0.2">
      <c r="C14" s="95"/>
      <c r="D14" s="96"/>
      <c r="E14" s="96"/>
      <c r="F14" s="97"/>
      <c r="G14" s="41" t="s">
        <v>11</v>
      </c>
      <c r="H14" s="41" t="s">
        <v>53</v>
      </c>
    </row>
    <row r="15" spans="1:10" ht="11.45" customHeight="1" x14ac:dyDescent="0.2">
      <c r="C15" s="88" t="s">
        <v>35</v>
      </c>
      <c r="D15" s="89"/>
      <c r="E15" s="89"/>
      <c r="F15" s="90"/>
      <c r="G15" s="61">
        <v>7534</v>
      </c>
      <c r="H15" s="48">
        <v>1</v>
      </c>
    </row>
    <row r="16" spans="1:10" x14ac:dyDescent="0.2">
      <c r="C16" s="88" t="s">
        <v>36</v>
      </c>
      <c r="D16" s="89"/>
      <c r="E16" s="89"/>
      <c r="F16" s="90"/>
      <c r="G16" s="61">
        <v>4844</v>
      </c>
      <c r="H16" s="62">
        <f>IF(AND($G$15&gt;0, G16&gt;0), G16/$G$15,0)</f>
        <v>0.64295195115476511</v>
      </c>
    </row>
    <row r="17" spans="3:8" ht="13.15" customHeight="1" x14ac:dyDescent="0.2">
      <c r="C17" s="88" t="s">
        <v>37</v>
      </c>
      <c r="D17" s="89"/>
      <c r="E17" s="89"/>
      <c r="F17" s="90"/>
      <c r="G17" s="61">
        <v>2686</v>
      </c>
      <c r="H17" s="62">
        <f>IF(AND($G$15&gt;0, G17&gt;0), G17/$G$15,0)</f>
        <v>0.35651712237855054</v>
      </c>
    </row>
    <row r="18" spans="3:8" ht="13.15" customHeight="1" x14ac:dyDescent="0.2">
      <c r="C18" s="88" t="s">
        <v>80</v>
      </c>
      <c r="D18" s="89"/>
      <c r="E18" s="89"/>
      <c r="F18" s="90"/>
      <c r="G18" s="61">
        <v>4</v>
      </c>
      <c r="H18" s="62">
        <f>IF(AND($G$15&gt;0, G18&gt;0), G18/$G$15,0)</f>
        <v>5.3092646668436425E-4</v>
      </c>
    </row>
    <row r="19" spans="3:8" ht="14.45" customHeight="1" x14ac:dyDescent="0.2">
      <c r="C19" s="49"/>
      <c r="D19" s="49"/>
      <c r="E19" s="49"/>
      <c r="F19" s="49"/>
      <c r="G19" s="49"/>
      <c r="H19" s="49"/>
    </row>
    <row r="20" spans="3:8" ht="14.45" customHeight="1" x14ac:dyDescent="0.2">
      <c r="C20" s="49" t="s">
        <v>62</v>
      </c>
      <c r="D20" s="49"/>
      <c r="E20" s="49"/>
      <c r="F20" s="49"/>
      <c r="G20" s="49"/>
      <c r="H20" s="49"/>
    </row>
    <row r="21" spans="3:8" ht="14.45" customHeight="1" x14ac:dyDescent="0.2">
      <c r="C21" s="49"/>
      <c r="D21" s="49"/>
      <c r="E21" s="49"/>
      <c r="F21" s="49"/>
      <c r="G21" s="49"/>
      <c r="H21" s="49"/>
    </row>
    <row r="22" spans="3:8" ht="15" customHeight="1" x14ac:dyDescent="0.25">
      <c r="C22" s="49"/>
      <c r="D22" s="98" t="s">
        <v>74</v>
      </c>
      <c r="E22" s="98"/>
      <c r="F22" s="98"/>
      <c r="G22" s="23">
        <f>MAX(G16,0)+MAX(G17,0)+MAX(G18,0)</f>
        <v>7534</v>
      </c>
      <c r="H22" s="49"/>
    </row>
    <row r="24" spans="3:8" x14ac:dyDescent="0.2">
      <c r="D24" s="98" t="s">
        <v>75</v>
      </c>
      <c r="E24" s="98"/>
      <c r="F24" s="98"/>
      <c r="G24" s="17">
        <f>PAGE4!G28</f>
        <v>7534</v>
      </c>
    </row>
    <row r="25" spans="3:8" x14ac:dyDescent="0.2">
      <c r="C25" s="50"/>
    </row>
  </sheetData>
  <mergeCells count="8">
    <mergeCell ref="D24:F24"/>
    <mergeCell ref="C18:F18"/>
    <mergeCell ref="C13:H13"/>
    <mergeCell ref="C14:F14"/>
    <mergeCell ref="C15:F15"/>
    <mergeCell ref="C16:F16"/>
    <mergeCell ref="C17:F17"/>
    <mergeCell ref="D22:F22"/>
  </mergeCells>
  <conditionalFormatting sqref="G22">
    <cfRule type="expression" dxfId="1" priority="2" stopIfTrue="1">
      <formula>G22&lt;&gt;MAX(G15,0)</formula>
    </cfRule>
  </conditionalFormatting>
  <conditionalFormatting sqref="G24">
    <cfRule type="expression" dxfId="0" priority="1">
      <formula>G24&lt;&gt;MAX(G22,0)</formula>
    </cfRule>
  </conditionalFormatting>
  <pageMargins left="0.25" right="0.25" top="0.75" bottom="0.75" header="0.3" footer="0.3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2023-04-05T07:00:00+00:00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2023-06-22T07:00:00+00:00</Remediation_x0020_Date>
  </documentManagement>
</p:properties>
</file>

<file path=customXml/itemProps1.xml><?xml version="1.0" encoding="utf-8"?>
<ds:datastoreItem xmlns:ds="http://schemas.openxmlformats.org/officeDocument/2006/customXml" ds:itemID="{782A8112-F2F9-44EB-B606-11D110EF4070}"/>
</file>

<file path=customXml/itemProps2.xml><?xml version="1.0" encoding="utf-8"?>
<ds:datastoreItem xmlns:ds="http://schemas.openxmlformats.org/officeDocument/2006/customXml" ds:itemID="{C92CA21B-59EA-419D-AE3B-35840AA3DC7A}"/>
</file>

<file path=customXml/itemProps3.xml><?xml version="1.0" encoding="utf-8"?>
<ds:datastoreItem xmlns:ds="http://schemas.openxmlformats.org/officeDocument/2006/customXml" ds:itemID="{67D12DD9-E4AD-47F5-93B6-C59471B974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PAGE1</vt:lpstr>
      <vt:lpstr>PAGE2</vt:lpstr>
      <vt:lpstr>PAGE 2</vt:lpstr>
      <vt:lpstr>PAGE3</vt:lpstr>
      <vt:lpstr>PAGE4</vt:lpstr>
      <vt:lpstr>PAGE5</vt:lpstr>
      <vt:lpstr>PAGE 5</vt:lpstr>
      <vt:lpstr>'PAGE 2'!Print_Area</vt:lpstr>
      <vt:lpstr>'PAGE 5'!Print_Area</vt:lpstr>
      <vt:lpstr>PAGE1!Print_Area</vt:lpstr>
      <vt:lpstr>PAGE2!Print_Area</vt:lpstr>
      <vt:lpstr>PAGE3!Print_Area</vt:lpstr>
      <vt:lpstr>PAGE4!Print_Area</vt:lpstr>
      <vt:lpstr>PAGE5!Print_Area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2022-2023 Part C Child Count</dc:title>
  <dc:creator>ODE Staff</dc:creator>
  <cp:lastModifiedBy>"gartonc"</cp:lastModifiedBy>
  <cp:lastPrinted>2018-07-10T20:15:54Z</cp:lastPrinted>
  <dcterms:created xsi:type="dcterms:W3CDTF">2015-02-20T17:31:11Z</dcterms:created>
  <dcterms:modified xsi:type="dcterms:W3CDTF">2023-06-22T23:33:34Z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